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lillianmoller-jacobs/Documents/Postdoctoral Research/Temperature_Immunosenescence/"/>
    </mc:Choice>
  </mc:AlternateContent>
  <bookViews>
    <workbookView xWindow="0" yWindow="460" windowWidth="28800" windowHeight="15940" tabRatio="500" firstSheet="5" activeTab="15"/>
  </bookViews>
  <sheets>
    <sheet name="Fig1.Data.Raw" sheetId="15" r:id="rId1"/>
    <sheet name="Sheet2" sheetId="2" r:id="rId2"/>
    <sheet name="Fig2.Data.Raw" sheetId="16" r:id="rId3"/>
    <sheet name="Sheet5" sheetId="5" r:id="rId4"/>
    <sheet name="Fig4.Raw.Data" sheetId="6" r:id="rId5"/>
    <sheet name="Fig.4" sheetId="18" r:id="rId6"/>
    <sheet name="Fig5.a" sheetId="19" r:id="rId7"/>
    <sheet name="Fig5.b" sheetId="20" r:id="rId8"/>
    <sheet name="Fig5.c.calculations" sheetId="21" r:id="rId9"/>
    <sheet name="Fig5.c" sheetId="22" r:id="rId10"/>
    <sheet name="Fig5.d" sheetId="23" r:id="rId11"/>
    <sheet name="Fig5.e" sheetId="25" r:id="rId12"/>
    <sheet name="Fig6.calculations" sheetId="7" r:id="rId13"/>
    <sheet name="Fig6.Example.Calculations" sheetId="29" r:id="rId14"/>
    <sheet name="Fig7.a" sheetId="30" r:id="rId15"/>
    <sheet name="Fig7.b" sheetId="31" r:id="rId16"/>
    <sheet name="FigS3-S5" sheetId="28" r:id="rId17"/>
  </sheets>
  <externalReferences>
    <externalReference r:id="rId18"/>
  </externalReferenc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H2" i="31" l="1"/>
  <c r="H18" i="31"/>
  <c r="I2" i="31"/>
  <c r="H3" i="31"/>
  <c r="I3" i="31"/>
  <c r="H4" i="31"/>
  <c r="I4" i="31"/>
  <c r="C5" i="31"/>
  <c r="F5" i="31"/>
  <c r="H5" i="31"/>
  <c r="I5" i="31"/>
  <c r="C6" i="31"/>
  <c r="F6" i="31"/>
  <c r="H6" i="31"/>
  <c r="I6" i="31"/>
  <c r="C7" i="31"/>
  <c r="F7" i="31"/>
  <c r="H7" i="31"/>
  <c r="I7" i="31"/>
  <c r="C8" i="31"/>
  <c r="F8" i="31"/>
  <c r="H8" i="31"/>
  <c r="I8" i="31"/>
  <c r="C9" i="31"/>
  <c r="F9" i="31"/>
  <c r="H9" i="31"/>
  <c r="I9" i="31"/>
  <c r="C10" i="31"/>
  <c r="F10" i="31"/>
  <c r="H10" i="31"/>
  <c r="I10" i="31"/>
  <c r="C11" i="31"/>
  <c r="F11" i="31"/>
  <c r="H11" i="31"/>
  <c r="I11" i="31"/>
  <c r="C12" i="31"/>
  <c r="F12" i="31"/>
  <c r="H12" i="31"/>
  <c r="I12" i="31"/>
  <c r="C13" i="31"/>
  <c r="F13" i="31"/>
  <c r="H13" i="31"/>
  <c r="I13" i="31"/>
  <c r="C14" i="31"/>
  <c r="F14" i="31"/>
  <c r="H14" i="31"/>
  <c r="I14" i="31"/>
  <c r="C15" i="31"/>
  <c r="F15" i="31"/>
  <c r="H15" i="31"/>
  <c r="I15" i="31"/>
  <c r="C16" i="31"/>
  <c r="F16" i="31"/>
  <c r="H16" i="31"/>
  <c r="I16" i="31"/>
  <c r="F17" i="31"/>
  <c r="H17" i="31"/>
  <c r="I17" i="31"/>
  <c r="C18" i="31"/>
  <c r="F18" i="31"/>
  <c r="C19" i="31"/>
  <c r="F19" i="31"/>
  <c r="H19" i="31"/>
  <c r="I19" i="31"/>
  <c r="C20" i="31"/>
  <c r="F20" i="31"/>
  <c r="H20" i="31"/>
  <c r="I20" i="31"/>
  <c r="C21" i="31"/>
  <c r="H21" i="31"/>
  <c r="I21" i="31"/>
  <c r="C22" i="31"/>
  <c r="F22" i="31"/>
  <c r="H22" i="31"/>
  <c r="I22" i="31"/>
  <c r="C23" i="31"/>
  <c r="F23" i="31"/>
  <c r="H23" i="31"/>
  <c r="I23" i="31"/>
  <c r="C24" i="31"/>
  <c r="F24" i="31"/>
  <c r="H24" i="31"/>
  <c r="I24" i="31"/>
  <c r="C25" i="31"/>
  <c r="F25" i="31"/>
  <c r="H25" i="31"/>
  <c r="I25" i="31"/>
  <c r="C26" i="31"/>
  <c r="F26" i="31"/>
  <c r="H26" i="31"/>
  <c r="I26" i="31"/>
  <c r="C27" i="31"/>
  <c r="F27" i="31"/>
  <c r="H27" i="31"/>
  <c r="I27" i="31"/>
  <c r="F28" i="31"/>
  <c r="H28" i="31"/>
  <c r="C29" i="31"/>
  <c r="F29" i="31"/>
  <c r="H29" i="31"/>
  <c r="C30" i="31"/>
  <c r="F30" i="31"/>
  <c r="H30" i="31"/>
  <c r="C31" i="31"/>
  <c r="F31" i="31"/>
  <c r="H31" i="31"/>
  <c r="C32" i="31"/>
  <c r="H32" i="31"/>
  <c r="G52" i="30"/>
  <c r="D4" i="29"/>
  <c r="G4" i="29"/>
  <c r="H4" i="29"/>
  <c r="I4" i="29"/>
  <c r="J4" i="29"/>
  <c r="D5" i="29"/>
  <c r="G5" i="29"/>
  <c r="H5" i="29"/>
  <c r="I5" i="29"/>
  <c r="J5" i="29"/>
  <c r="D6" i="29"/>
  <c r="G6" i="29"/>
  <c r="H6" i="29"/>
  <c r="I6" i="29"/>
  <c r="J6" i="29"/>
  <c r="D7" i="29"/>
  <c r="G7" i="29"/>
  <c r="H7" i="29"/>
  <c r="I7" i="29"/>
  <c r="J7" i="29"/>
  <c r="D8" i="29"/>
  <c r="G8" i="29"/>
  <c r="H8" i="29"/>
  <c r="I8" i="29"/>
  <c r="J8" i="29"/>
  <c r="D9" i="29"/>
  <c r="G9" i="29"/>
  <c r="H9" i="29"/>
  <c r="I9" i="29"/>
  <c r="J9" i="29"/>
  <c r="D10" i="29"/>
  <c r="G10" i="29"/>
  <c r="H10" i="29"/>
  <c r="I10" i="29"/>
  <c r="J10" i="29"/>
  <c r="D11" i="29"/>
  <c r="G11" i="29"/>
  <c r="H11" i="29"/>
  <c r="I11" i="29"/>
  <c r="J11" i="29"/>
  <c r="D12" i="29"/>
  <c r="G12" i="29"/>
  <c r="H12" i="29"/>
  <c r="I12" i="29"/>
  <c r="J12" i="29"/>
  <c r="D13" i="29"/>
  <c r="E13" i="29"/>
  <c r="G13" i="29"/>
  <c r="H13" i="29"/>
  <c r="I13" i="29"/>
  <c r="J13" i="29"/>
  <c r="D14" i="29"/>
  <c r="E14" i="29"/>
  <c r="G14" i="29"/>
  <c r="H14" i="29"/>
  <c r="I14" i="29"/>
  <c r="J14" i="29"/>
  <c r="D15" i="29"/>
  <c r="E15" i="29"/>
  <c r="F15" i="29"/>
  <c r="H15" i="29"/>
  <c r="I15" i="29"/>
  <c r="J15" i="29"/>
  <c r="D16" i="29"/>
  <c r="E16" i="29"/>
  <c r="F16" i="29"/>
  <c r="H16" i="29"/>
  <c r="I16" i="29"/>
  <c r="J16" i="29"/>
  <c r="D17" i="29"/>
  <c r="E17" i="29"/>
  <c r="F17" i="29"/>
  <c r="G17" i="29"/>
  <c r="H17" i="29"/>
  <c r="I17" i="29"/>
  <c r="J17" i="29"/>
  <c r="D18" i="29"/>
  <c r="E18" i="29"/>
  <c r="F18" i="29"/>
  <c r="H18" i="29"/>
  <c r="I18" i="29"/>
  <c r="J18" i="29"/>
  <c r="D19" i="29"/>
  <c r="E19" i="29"/>
  <c r="F19" i="29"/>
  <c r="H19" i="29"/>
  <c r="I19" i="29"/>
  <c r="J19" i="29"/>
  <c r="D20" i="29"/>
  <c r="E20" i="29"/>
  <c r="F20" i="29"/>
  <c r="G20" i="29"/>
  <c r="H20" i="29"/>
  <c r="I20" i="29"/>
  <c r="J20" i="29"/>
  <c r="D21" i="29"/>
  <c r="E21" i="29"/>
  <c r="F21" i="29"/>
  <c r="G21" i="29"/>
  <c r="H21" i="29"/>
  <c r="I21" i="29"/>
  <c r="J21" i="29"/>
  <c r="D22" i="29"/>
  <c r="E22" i="29"/>
  <c r="F22" i="29"/>
  <c r="G22" i="29"/>
  <c r="H22" i="29"/>
  <c r="I22" i="29"/>
  <c r="J22" i="29"/>
  <c r="D23" i="29"/>
  <c r="E23" i="29"/>
  <c r="F23" i="29"/>
  <c r="G23" i="29"/>
  <c r="H23" i="29"/>
  <c r="I23" i="29"/>
  <c r="J23" i="29"/>
  <c r="D24" i="29"/>
  <c r="E24" i="29"/>
  <c r="F24" i="29"/>
  <c r="G24" i="29"/>
  <c r="H24" i="29"/>
  <c r="I24" i="29"/>
  <c r="J24" i="29"/>
  <c r="D25" i="29"/>
  <c r="E25" i="29"/>
  <c r="F25" i="29"/>
  <c r="G25" i="29"/>
  <c r="H25" i="29"/>
  <c r="I25" i="29"/>
  <c r="J25" i="29"/>
  <c r="D26" i="29"/>
  <c r="E26" i="29"/>
  <c r="F26" i="29"/>
  <c r="G26" i="29"/>
  <c r="H26" i="29"/>
  <c r="I26" i="29"/>
  <c r="J26" i="29"/>
  <c r="D27" i="29"/>
  <c r="E27" i="29"/>
  <c r="F27" i="29"/>
  <c r="G27" i="29"/>
  <c r="H27" i="29"/>
  <c r="I27" i="29"/>
  <c r="J27" i="29"/>
  <c r="D28" i="29"/>
  <c r="E28" i="29"/>
  <c r="F28" i="29"/>
  <c r="G28" i="29"/>
  <c r="H28" i="29"/>
  <c r="I28" i="29"/>
  <c r="J28" i="29"/>
  <c r="D29" i="29"/>
  <c r="E29" i="29"/>
  <c r="F29" i="29"/>
  <c r="G29" i="29"/>
  <c r="H29" i="29"/>
  <c r="I29" i="29"/>
  <c r="J29" i="29"/>
  <c r="D30" i="29"/>
  <c r="E30" i="29"/>
  <c r="F30" i="29"/>
  <c r="G30" i="29"/>
  <c r="H30" i="29"/>
  <c r="I30" i="29"/>
  <c r="J30" i="29"/>
  <c r="D31" i="29"/>
  <c r="E31" i="29"/>
  <c r="F31" i="29"/>
  <c r="G31" i="29"/>
  <c r="H31" i="29"/>
  <c r="I31" i="29"/>
  <c r="J31" i="29"/>
  <c r="D32" i="29"/>
  <c r="E32" i="29"/>
  <c r="F32" i="29"/>
  <c r="G32" i="29"/>
  <c r="H32" i="29"/>
  <c r="I32" i="29"/>
  <c r="J32" i="29"/>
  <c r="D33" i="29"/>
  <c r="E33" i="29"/>
  <c r="F33" i="29"/>
  <c r="G33" i="29"/>
  <c r="H33" i="29"/>
  <c r="I33" i="29"/>
  <c r="J33" i="29"/>
  <c r="D34" i="29"/>
  <c r="E34" i="29"/>
  <c r="F34" i="29"/>
  <c r="G34" i="29"/>
  <c r="H34" i="29"/>
  <c r="I34" i="29"/>
  <c r="J34" i="29"/>
  <c r="D35" i="29"/>
  <c r="E35" i="29"/>
  <c r="F35" i="29"/>
  <c r="G35" i="29"/>
  <c r="H35" i="29"/>
  <c r="I35" i="29"/>
  <c r="J35" i="29"/>
  <c r="D36" i="29"/>
  <c r="E36" i="29"/>
  <c r="F36" i="29"/>
  <c r="G36" i="29"/>
  <c r="H36" i="29"/>
  <c r="I36" i="29"/>
  <c r="J36" i="29"/>
  <c r="D37" i="29"/>
  <c r="E37" i="29"/>
  <c r="F37" i="29"/>
  <c r="G37" i="29"/>
  <c r="H37" i="29"/>
  <c r="I37" i="29"/>
  <c r="J37" i="29"/>
  <c r="D38" i="29"/>
  <c r="E38" i="29"/>
  <c r="F38" i="29"/>
  <c r="G38" i="29"/>
  <c r="H38" i="29"/>
  <c r="I38" i="29"/>
  <c r="J38" i="29"/>
  <c r="D39" i="29"/>
  <c r="E39" i="29"/>
  <c r="F39" i="29"/>
  <c r="G39" i="29"/>
  <c r="H39" i="29"/>
  <c r="I39" i="29"/>
  <c r="J39" i="29"/>
  <c r="D40" i="29"/>
  <c r="E40" i="29"/>
  <c r="F40" i="29"/>
  <c r="G40" i="29"/>
  <c r="H40" i="29"/>
  <c r="I40" i="29"/>
  <c r="J40" i="29"/>
  <c r="D41" i="29"/>
  <c r="E41" i="29"/>
  <c r="F41" i="29"/>
  <c r="G41" i="29"/>
  <c r="H41" i="29"/>
  <c r="I41" i="29"/>
  <c r="J41" i="29"/>
  <c r="D42" i="29"/>
  <c r="E42" i="29"/>
  <c r="F42" i="29"/>
  <c r="G42" i="29"/>
  <c r="H42" i="29"/>
  <c r="I42" i="29"/>
  <c r="J42" i="29"/>
  <c r="D43" i="29"/>
  <c r="E43" i="29"/>
  <c r="F43" i="29"/>
  <c r="G43" i="29"/>
  <c r="H43" i="29"/>
  <c r="I43" i="29"/>
  <c r="J43" i="29"/>
  <c r="D44" i="29"/>
  <c r="E44" i="29"/>
  <c r="F44" i="29"/>
  <c r="G44" i="29"/>
  <c r="H44" i="29"/>
  <c r="I44" i="29"/>
  <c r="J44" i="29"/>
  <c r="D45" i="29"/>
  <c r="E45" i="29"/>
  <c r="F45" i="29"/>
  <c r="G45" i="29"/>
  <c r="H45" i="29"/>
  <c r="I45" i="29"/>
  <c r="J45" i="29"/>
  <c r="D46" i="29"/>
  <c r="E46" i="29"/>
  <c r="F46" i="29"/>
  <c r="G46" i="29"/>
  <c r="H46" i="29"/>
  <c r="I46" i="29"/>
  <c r="J46" i="29"/>
  <c r="D47" i="29"/>
  <c r="E47" i="29"/>
  <c r="F47" i="29"/>
  <c r="G47" i="29"/>
  <c r="H47" i="29"/>
  <c r="I47" i="29"/>
  <c r="J47" i="29"/>
  <c r="D48" i="29"/>
  <c r="E48" i="29"/>
  <c r="F48" i="29"/>
  <c r="G48" i="29"/>
  <c r="H48" i="29"/>
  <c r="I48" i="29"/>
  <c r="J48" i="29"/>
  <c r="D49" i="29"/>
  <c r="E49" i="29"/>
  <c r="F49" i="29"/>
  <c r="G49" i="29"/>
  <c r="H49" i="29"/>
  <c r="I49" i="29"/>
  <c r="J49" i="29"/>
  <c r="D50" i="29"/>
  <c r="E50" i="29"/>
  <c r="F50" i="29"/>
  <c r="G50" i="29"/>
  <c r="I50" i="29"/>
  <c r="J50" i="29"/>
  <c r="D51" i="29"/>
  <c r="E51" i="29"/>
  <c r="F51" i="29"/>
  <c r="G51" i="29"/>
  <c r="I51" i="29"/>
  <c r="J51" i="29"/>
  <c r="E52" i="29"/>
  <c r="F52" i="29"/>
  <c r="G52" i="29"/>
  <c r="I52" i="29"/>
  <c r="J52" i="29"/>
  <c r="E53" i="29"/>
  <c r="F53" i="29"/>
  <c r="G53" i="29"/>
  <c r="I53" i="29"/>
  <c r="J53" i="29"/>
  <c r="E54" i="29"/>
  <c r="F54" i="29"/>
  <c r="G54" i="29"/>
  <c r="L54" i="29"/>
  <c r="D511" i="28"/>
  <c r="D510" i="28"/>
  <c r="D509" i="28"/>
  <c r="D508" i="28"/>
  <c r="D507" i="28"/>
  <c r="D506" i="28"/>
  <c r="D505" i="28"/>
  <c r="D504" i="28"/>
  <c r="D503" i="28"/>
  <c r="D502" i="28"/>
  <c r="D501" i="28"/>
  <c r="D500" i="28"/>
  <c r="D499" i="28"/>
  <c r="D498" i="28"/>
  <c r="D497" i="28"/>
  <c r="D487" i="28"/>
  <c r="D486" i="28"/>
  <c r="D485" i="28"/>
  <c r="C484" i="28"/>
  <c r="D484" i="28"/>
  <c r="D483" i="28"/>
  <c r="D482" i="28"/>
  <c r="D481" i="28"/>
  <c r="D480" i="28"/>
  <c r="D479" i="28"/>
  <c r="D478" i="28"/>
  <c r="D477" i="28"/>
  <c r="D476" i="28"/>
  <c r="D475" i="28"/>
  <c r="D474" i="28"/>
  <c r="D473" i="28"/>
  <c r="D472" i="28"/>
  <c r="D471" i="28"/>
  <c r="D463" i="28"/>
  <c r="D462" i="28"/>
  <c r="D461" i="28"/>
  <c r="D460" i="28"/>
  <c r="C459" i="28"/>
  <c r="D459" i="28"/>
  <c r="D458" i="28"/>
  <c r="D457" i="28"/>
  <c r="D456" i="28"/>
  <c r="D455" i="28"/>
  <c r="D454" i="28"/>
  <c r="D453" i="28"/>
  <c r="D452" i="28"/>
  <c r="D451" i="28"/>
  <c r="D450" i="28"/>
  <c r="D449" i="28"/>
  <c r="D448" i="28"/>
  <c r="D447" i="28"/>
  <c r="D446" i="28"/>
  <c r="D438" i="28"/>
  <c r="D437" i="28"/>
  <c r="D436" i="28"/>
  <c r="D435" i="28"/>
  <c r="D434" i="28"/>
  <c r="D433" i="28"/>
  <c r="D432" i="28"/>
  <c r="D431" i="28"/>
  <c r="D430" i="28"/>
  <c r="D429" i="28"/>
  <c r="D428" i="28"/>
  <c r="D427" i="28"/>
  <c r="D426" i="28"/>
  <c r="D425" i="28"/>
  <c r="D424" i="28"/>
  <c r="D423" i="28"/>
  <c r="D422" i="28"/>
  <c r="D421" i="28"/>
  <c r="D415" i="28"/>
  <c r="D414" i="28"/>
  <c r="D413" i="28"/>
  <c r="D412" i="28"/>
  <c r="D411" i="28"/>
  <c r="D410" i="28"/>
  <c r="D409" i="28"/>
  <c r="D408" i="28"/>
  <c r="D407" i="28"/>
  <c r="D406" i="28"/>
  <c r="D405" i="28"/>
  <c r="D404" i="28"/>
  <c r="D403" i="28"/>
  <c r="D402" i="28"/>
  <c r="D401" i="28"/>
  <c r="D397" i="28"/>
  <c r="D396" i="28"/>
  <c r="D395" i="28"/>
  <c r="D394" i="28"/>
  <c r="D393" i="28"/>
  <c r="D392" i="28"/>
  <c r="D391" i="28"/>
  <c r="D390" i="28"/>
  <c r="D389" i="28"/>
  <c r="D388" i="28"/>
  <c r="D387" i="28"/>
  <c r="D386" i="28"/>
  <c r="D385" i="28"/>
  <c r="D384" i="28"/>
  <c r="D383" i="28"/>
  <c r="D377" i="28"/>
  <c r="D376" i="28"/>
  <c r="D375" i="28"/>
  <c r="D374" i="28"/>
  <c r="D373" i="28"/>
  <c r="D372" i="28"/>
  <c r="D371" i="28"/>
  <c r="D370" i="28"/>
  <c r="D369" i="28"/>
  <c r="D368" i="28"/>
  <c r="D367" i="28"/>
  <c r="D366" i="28"/>
  <c r="D365" i="28"/>
  <c r="D364" i="28"/>
  <c r="D354" i="28"/>
  <c r="D353" i="28"/>
  <c r="D352" i="28"/>
  <c r="D351" i="28"/>
  <c r="D350" i="28"/>
  <c r="D349" i="28"/>
  <c r="D348" i="28"/>
  <c r="D347" i="28"/>
  <c r="D346" i="28"/>
  <c r="D345" i="28"/>
  <c r="D344" i="28"/>
  <c r="D343" i="28"/>
  <c r="D342" i="28"/>
  <c r="D341" i="28"/>
  <c r="D340" i="28"/>
  <c r="D333" i="28"/>
  <c r="C332" i="28"/>
  <c r="D332" i="28"/>
  <c r="D331" i="28"/>
  <c r="D330" i="28"/>
  <c r="D329" i="28"/>
  <c r="D328" i="28"/>
  <c r="D327" i="28"/>
  <c r="D326" i="28"/>
  <c r="D325" i="28"/>
  <c r="D324" i="28"/>
  <c r="D323" i="28"/>
  <c r="D322" i="28"/>
  <c r="D321" i="28"/>
  <c r="D320" i="28"/>
  <c r="D319" i="28"/>
  <c r="D318" i="28"/>
  <c r="D317" i="28"/>
  <c r="D316" i="28"/>
  <c r="D311" i="28"/>
  <c r="D310" i="28"/>
  <c r="D309" i="28"/>
  <c r="D308" i="28"/>
  <c r="D307" i="28"/>
  <c r="D306" i="28"/>
  <c r="D305" i="28"/>
  <c r="D304" i="28"/>
  <c r="D303" i="28"/>
  <c r="D302" i="28"/>
  <c r="D301" i="28"/>
  <c r="D300" i="28"/>
  <c r="D299" i="28"/>
  <c r="D298" i="28"/>
  <c r="D297" i="28"/>
  <c r="D296" i="28"/>
  <c r="D295" i="28"/>
  <c r="D294" i="28"/>
  <c r="D293" i="28"/>
  <c r="D292" i="28"/>
  <c r="C285" i="28"/>
  <c r="D285" i="28"/>
  <c r="D284" i="28"/>
  <c r="D283" i="28"/>
  <c r="D282" i="28"/>
  <c r="D281" i="28"/>
  <c r="D280" i="28"/>
  <c r="D279" i="28"/>
  <c r="D278" i="28"/>
  <c r="D277" i="28"/>
  <c r="D276" i="28"/>
  <c r="D275" i="28"/>
  <c r="D274" i="28"/>
  <c r="D273" i="28"/>
  <c r="D272" i="28"/>
  <c r="D271" i="28"/>
  <c r="D270" i="28"/>
  <c r="D264" i="28"/>
  <c r="D263" i="28"/>
  <c r="D262" i="28"/>
  <c r="D261" i="28"/>
  <c r="D260" i="28"/>
  <c r="D259" i="28"/>
  <c r="D258" i="28"/>
  <c r="D257" i="28"/>
  <c r="D256" i="28"/>
  <c r="D255" i="28"/>
  <c r="D254" i="28"/>
  <c r="D253" i="28"/>
  <c r="D252" i="28"/>
  <c r="D251" i="28"/>
  <c r="D250" i="28"/>
  <c r="D249" i="28"/>
  <c r="D248" i="28"/>
  <c r="D247" i="28"/>
  <c r="D246" i="28"/>
  <c r="D245" i="28"/>
  <c r="D240" i="28"/>
  <c r="D239" i="28"/>
  <c r="D238" i="28"/>
  <c r="D237" i="28"/>
  <c r="D236" i="28"/>
  <c r="D235" i="28"/>
  <c r="D234" i="28"/>
  <c r="D233" i="28"/>
  <c r="D232" i="28"/>
  <c r="D231" i="28"/>
  <c r="D230" i="28"/>
  <c r="D229" i="28"/>
  <c r="D228" i="28"/>
  <c r="D227" i="28"/>
  <c r="D226" i="28"/>
  <c r="D220" i="28"/>
  <c r="D219" i="28"/>
  <c r="D218" i="28"/>
  <c r="D217" i="28"/>
  <c r="D216" i="28"/>
  <c r="D215" i="28"/>
  <c r="D214" i="28"/>
  <c r="D213" i="28"/>
  <c r="D212" i="28"/>
  <c r="D211" i="28"/>
  <c r="D210" i="28"/>
  <c r="D209" i="28"/>
  <c r="D208" i="28"/>
  <c r="D207" i="28"/>
  <c r="D206" i="28"/>
  <c r="D201" i="28"/>
  <c r="D200" i="28"/>
  <c r="D199" i="28"/>
  <c r="D198" i="28"/>
  <c r="D197" i="28"/>
  <c r="D196" i="28"/>
  <c r="D195" i="28"/>
  <c r="D194" i="28"/>
  <c r="D193" i="28"/>
  <c r="D192" i="28"/>
  <c r="D191" i="28"/>
  <c r="D190" i="28"/>
  <c r="D189" i="28"/>
  <c r="D188" i="28"/>
  <c r="D187" i="28"/>
  <c r="D186" i="28"/>
  <c r="D178" i="28"/>
  <c r="D177" i="28"/>
  <c r="D176" i="28"/>
  <c r="D175" i="28"/>
  <c r="D174" i="28"/>
  <c r="D173" i="28"/>
  <c r="D172" i="28"/>
  <c r="D171" i="28"/>
  <c r="D170" i="28"/>
  <c r="D169" i="28"/>
  <c r="D168" i="28"/>
  <c r="D167" i="28"/>
  <c r="D166" i="28"/>
  <c r="D165" i="28"/>
  <c r="D164" i="28"/>
  <c r="D163" i="28"/>
  <c r="D162" i="28"/>
  <c r="C156" i="28"/>
  <c r="D156" i="28"/>
  <c r="D155" i="28"/>
  <c r="C154" i="28"/>
  <c r="D154" i="28"/>
  <c r="D153" i="28"/>
  <c r="D152" i="28"/>
  <c r="D151" i="28"/>
  <c r="D150" i="28"/>
  <c r="D149" i="28"/>
  <c r="D148" i="28"/>
  <c r="D147" i="28"/>
  <c r="D146" i="28"/>
  <c r="D145" i="28"/>
  <c r="D144" i="28"/>
  <c r="D143" i="28"/>
  <c r="D142" i="28"/>
  <c r="D141" i="28"/>
  <c r="D140" i="28"/>
  <c r="D139" i="28"/>
  <c r="D138" i="28"/>
  <c r="D134" i="28"/>
  <c r="D133" i="28"/>
  <c r="D132" i="28"/>
  <c r="D131" i="28"/>
  <c r="D130" i="28"/>
  <c r="D129" i="28"/>
  <c r="D128" i="28"/>
  <c r="D127" i="28"/>
  <c r="D126" i="28"/>
  <c r="C125" i="28"/>
  <c r="D125" i="28"/>
  <c r="D124" i="28"/>
  <c r="D123" i="28"/>
  <c r="D122" i="28"/>
  <c r="D121" i="28"/>
  <c r="D120" i="28"/>
  <c r="D119" i="28"/>
  <c r="D118" i="28"/>
  <c r="D117" i="28"/>
  <c r="D116" i="28"/>
  <c r="D115" i="28"/>
  <c r="D110" i="28"/>
  <c r="D109" i="28"/>
  <c r="D108" i="28"/>
  <c r="D107" i="28"/>
  <c r="D106" i="28"/>
  <c r="D105" i="28"/>
  <c r="D104" i="28"/>
  <c r="C103" i="28"/>
  <c r="D103" i="28"/>
  <c r="C102" i="28"/>
  <c r="D102" i="28"/>
  <c r="C101" i="28"/>
  <c r="D101" i="28"/>
  <c r="C100" i="28"/>
  <c r="D100" i="28"/>
  <c r="D99" i="28"/>
  <c r="D98" i="28"/>
  <c r="D97" i="28"/>
  <c r="D96" i="28"/>
  <c r="D95" i="28"/>
  <c r="D94" i="28"/>
  <c r="D93" i="28"/>
  <c r="D92" i="28"/>
  <c r="D91" i="28"/>
  <c r="D90" i="28"/>
  <c r="D84" i="28"/>
  <c r="D83" i="28"/>
  <c r="D82" i="28"/>
  <c r="D81" i="28"/>
  <c r="D80" i="28"/>
  <c r="D79" i="28"/>
  <c r="D78" i="28"/>
  <c r="D77" i="28"/>
  <c r="D76" i="28"/>
  <c r="D75" i="28"/>
  <c r="D74" i="28"/>
  <c r="D73" i="28"/>
  <c r="D72" i="28"/>
  <c r="D71" i="28"/>
  <c r="D70" i="28"/>
  <c r="D69" i="28"/>
  <c r="D68" i="28"/>
  <c r="D67" i="28"/>
  <c r="D63" i="28"/>
  <c r="D62" i="28"/>
  <c r="D61" i="28"/>
  <c r="D60" i="28"/>
  <c r="D59" i="28"/>
  <c r="D58" i="28"/>
  <c r="D57" i="28"/>
  <c r="D56" i="28"/>
  <c r="D55" i="28"/>
  <c r="D54" i="28"/>
  <c r="D53" i="28"/>
  <c r="D52" i="28"/>
  <c r="D51" i="28"/>
  <c r="D50" i="28"/>
  <c r="D49" i="28"/>
  <c r="D48" i="28"/>
  <c r="D47" i="28"/>
  <c r="D46" i="28"/>
  <c r="D41" i="28"/>
  <c r="D40" i="28"/>
  <c r="D39" i="28"/>
  <c r="D38" i="28"/>
  <c r="D37" i="28"/>
  <c r="D36" i="28"/>
  <c r="D35" i="28"/>
  <c r="D34" i="28"/>
  <c r="D33" i="28"/>
  <c r="D32" i="28"/>
  <c r="D31" i="28"/>
  <c r="D30" i="28"/>
  <c r="D29" i="28"/>
  <c r="D28" i="28"/>
  <c r="D27" i="28"/>
  <c r="D26" i="28"/>
  <c r="D25" i="28"/>
  <c r="D19" i="28"/>
  <c r="D18" i="28"/>
  <c r="D17" i="28"/>
  <c r="D16" i="28"/>
  <c r="D15" i="28"/>
  <c r="D14" i="28"/>
  <c r="D13" i="28"/>
  <c r="D12" i="28"/>
  <c r="D11" i="28"/>
  <c r="D10" i="28"/>
  <c r="D9" i="28"/>
  <c r="D8" i="28"/>
  <c r="D7" i="28"/>
  <c r="D6" i="28"/>
  <c r="D5" i="28"/>
  <c r="D4" i="28"/>
  <c r="D3" i="28"/>
  <c r="D7" i="23"/>
  <c r="G7" i="23"/>
  <c r="D8" i="23"/>
  <c r="G8" i="23"/>
  <c r="D9" i="23"/>
  <c r="G9" i="23"/>
  <c r="D10" i="23"/>
  <c r="G10" i="23"/>
  <c r="D11" i="23"/>
  <c r="G11" i="23"/>
  <c r="D12" i="23"/>
  <c r="G12" i="23"/>
  <c r="D13" i="23"/>
  <c r="E13" i="23"/>
  <c r="F13" i="23"/>
  <c r="G13" i="23"/>
  <c r="D14" i="23"/>
  <c r="F14" i="23"/>
  <c r="G14" i="23"/>
  <c r="D15" i="23"/>
  <c r="F15" i="23"/>
  <c r="G15" i="23"/>
  <c r="D16" i="23"/>
  <c r="E16" i="23"/>
  <c r="G16" i="23"/>
  <c r="D17" i="23"/>
  <c r="G17" i="23"/>
  <c r="D18" i="23"/>
  <c r="F18" i="23"/>
  <c r="G18" i="23"/>
  <c r="D19" i="23"/>
  <c r="E19" i="23"/>
  <c r="F19" i="23"/>
  <c r="G19" i="23"/>
  <c r="D20" i="23"/>
  <c r="F20" i="23"/>
  <c r="G20" i="23"/>
  <c r="D21" i="23"/>
  <c r="G21" i="23"/>
  <c r="D22" i="23"/>
  <c r="E22" i="23"/>
  <c r="G22" i="23"/>
  <c r="D23" i="23"/>
  <c r="G23" i="23"/>
  <c r="D24" i="23"/>
  <c r="E24" i="23"/>
  <c r="F24" i="23"/>
  <c r="G24" i="23"/>
  <c r="D25" i="23"/>
  <c r="G25" i="23"/>
  <c r="D26" i="23"/>
  <c r="E26" i="23"/>
  <c r="G26" i="23"/>
  <c r="B70" i="23"/>
  <c r="B71" i="23"/>
  <c r="B72" i="23"/>
  <c r="B73" i="23"/>
  <c r="B74" i="23"/>
  <c r="B75" i="23"/>
  <c r="E2" i="22"/>
  <c r="F2" i="22"/>
  <c r="E3" i="22"/>
  <c r="F3" i="22"/>
  <c r="E4" i="22"/>
  <c r="F4" i="22"/>
  <c r="E5" i="22"/>
  <c r="F5" i="22"/>
  <c r="Q5" i="22"/>
  <c r="E6" i="22"/>
  <c r="F6" i="22"/>
  <c r="Q6" i="22"/>
  <c r="E7" i="22"/>
  <c r="F7" i="22"/>
  <c r="Q7" i="22"/>
  <c r="E8" i="22"/>
  <c r="F8" i="22"/>
  <c r="Q8" i="22"/>
  <c r="E9" i="22"/>
  <c r="F9" i="22"/>
  <c r="Q9" i="22"/>
  <c r="E10" i="22"/>
  <c r="F10" i="22"/>
  <c r="Q10" i="22"/>
  <c r="E11" i="22"/>
  <c r="F11" i="22"/>
  <c r="Q11" i="22"/>
  <c r="E12" i="22"/>
  <c r="F12" i="22"/>
  <c r="Q12" i="22"/>
  <c r="B13" i="22"/>
  <c r="E13" i="22"/>
  <c r="F13" i="22"/>
  <c r="Q13" i="22"/>
  <c r="E14" i="22"/>
  <c r="F14" i="22"/>
  <c r="Q14" i="22"/>
  <c r="E15" i="22"/>
  <c r="F15" i="22"/>
  <c r="Q15" i="22"/>
  <c r="B16" i="22"/>
  <c r="E16" i="22"/>
  <c r="F16" i="22"/>
  <c r="Q16" i="22"/>
  <c r="E17" i="22"/>
  <c r="F17" i="22"/>
  <c r="Q17" i="22"/>
  <c r="E18" i="22"/>
  <c r="F18" i="22"/>
  <c r="Q18" i="22"/>
  <c r="B19" i="22"/>
  <c r="E19" i="22"/>
  <c r="F19" i="22"/>
  <c r="Q19" i="22"/>
  <c r="E20" i="22"/>
  <c r="F20" i="22"/>
  <c r="Q20" i="22"/>
  <c r="E21" i="22"/>
  <c r="F21" i="22"/>
  <c r="Q21" i="22"/>
  <c r="B22" i="22"/>
  <c r="E22" i="22"/>
  <c r="F22" i="22"/>
  <c r="Q22" i="22"/>
  <c r="E23" i="22"/>
  <c r="F23" i="22"/>
  <c r="Q23" i="22"/>
  <c r="B24" i="22"/>
  <c r="E24" i="22"/>
  <c r="F24" i="22"/>
  <c r="Q24" i="22"/>
  <c r="E25" i="22"/>
  <c r="F25" i="22"/>
  <c r="Q25" i="22"/>
  <c r="B26" i="22"/>
  <c r="E26" i="22"/>
  <c r="F26" i="22"/>
  <c r="Q26" i="22"/>
  <c r="E27" i="22"/>
  <c r="F27" i="22"/>
  <c r="Q27" i="22"/>
  <c r="E28" i="22"/>
  <c r="F28" i="22"/>
  <c r="Q28" i="22"/>
  <c r="E29" i="22"/>
  <c r="F29" i="22"/>
  <c r="Q29" i="22"/>
  <c r="E30" i="22"/>
  <c r="F30" i="22"/>
  <c r="Q30" i="22"/>
  <c r="E31" i="22"/>
  <c r="F31" i="22"/>
  <c r="Q31" i="22"/>
  <c r="E32" i="22"/>
  <c r="F32" i="22"/>
  <c r="Q32" i="22"/>
  <c r="Q33" i="22"/>
  <c r="Q34" i="22"/>
  <c r="Q35" i="22"/>
  <c r="Q36" i="22"/>
  <c r="Q37" i="22"/>
  <c r="C38" i="22"/>
  <c r="Q38" i="22"/>
  <c r="C39" i="22"/>
  <c r="Q39" i="22"/>
  <c r="C40" i="22"/>
  <c r="Q40" i="22"/>
  <c r="C41" i="22"/>
  <c r="C42" i="22"/>
  <c r="C43" i="22"/>
  <c r="G3" i="20"/>
  <c r="H3" i="20"/>
  <c r="G4" i="20"/>
  <c r="H4" i="20"/>
  <c r="G5" i="20"/>
  <c r="H5" i="20"/>
  <c r="G6" i="20"/>
  <c r="H6" i="20"/>
  <c r="G7" i="20"/>
  <c r="H7" i="20"/>
  <c r="G8" i="20"/>
  <c r="H8" i="20"/>
  <c r="G9" i="20"/>
  <c r="H9" i="20"/>
  <c r="P9" i="20"/>
  <c r="G10" i="20"/>
  <c r="H10" i="20"/>
  <c r="P10" i="20"/>
  <c r="G11" i="20"/>
  <c r="H11" i="20"/>
  <c r="P11" i="20"/>
  <c r="G12" i="20"/>
  <c r="H12" i="20"/>
  <c r="P12" i="20"/>
  <c r="G13" i="20"/>
  <c r="H13" i="20"/>
  <c r="P13" i="20"/>
  <c r="G14" i="20"/>
  <c r="H14" i="20"/>
  <c r="P14" i="20"/>
  <c r="G15" i="20"/>
  <c r="H15" i="20"/>
  <c r="P15" i="20"/>
  <c r="G16" i="20"/>
  <c r="H16" i="20"/>
  <c r="P16" i="20"/>
  <c r="G17" i="20"/>
  <c r="H17" i="20"/>
  <c r="P17" i="20"/>
  <c r="G18" i="20"/>
  <c r="H18" i="20"/>
  <c r="P18" i="20"/>
  <c r="G19" i="20"/>
  <c r="H19" i="20"/>
  <c r="P19" i="20"/>
  <c r="G20" i="20"/>
  <c r="H20" i="20"/>
  <c r="P20" i="20"/>
  <c r="G21" i="20"/>
  <c r="H21" i="20"/>
  <c r="P21" i="20"/>
  <c r="G22" i="20"/>
  <c r="H22" i="20"/>
  <c r="P22" i="20"/>
  <c r="G23" i="20"/>
  <c r="H23" i="20"/>
  <c r="P23" i="20"/>
  <c r="G24" i="20"/>
  <c r="H24" i="20"/>
  <c r="P24" i="20"/>
  <c r="G25" i="20"/>
  <c r="H25" i="20"/>
  <c r="P25" i="20"/>
  <c r="G26" i="20"/>
  <c r="H26" i="20"/>
  <c r="P26" i="20"/>
  <c r="G27" i="20"/>
  <c r="H27" i="20"/>
  <c r="P27" i="20"/>
  <c r="G28" i="20"/>
  <c r="H28" i="20"/>
  <c r="P28" i="20"/>
  <c r="G29" i="20"/>
  <c r="H29" i="20"/>
  <c r="P29" i="20"/>
  <c r="G30" i="20"/>
  <c r="H30" i="20"/>
  <c r="P30" i="20"/>
  <c r="H31" i="20"/>
  <c r="P31" i="20"/>
  <c r="H32" i="20"/>
  <c r="P32" i="20"/>
  <c r="H33" i="20"/>
  <c r="P33" i="20"/>
  <c r="H34" i="20"/>
  <c r="P34" i="20"/>
  <c r="P35" i="20"/>
  <c r="P36" i="20"/>
  <c r="P37" i="20"/>
  <c r="P38" i="20"/>
  <c r="P39" i="20"/>
  <c r="P40" i="20"/>
  <c r="P41" i="20"/>
  <c r="P42" i="20"/>
  <c r="P43" i="20"/>
  <c r="P44" i="20"/>
  <c r="A48" i="20"/>
  <c r="C48" i="20"/>
  <c r="C49" i="20"/>
  <c r="C50" i="20"/>
  <c r="C51" i="20"/>
  <c r="C52" i="20"/>
  <c r="C53" i="20"/>
  <c r="E4" i="19"/>
  <c r="E5" i="19"/>
  <c r="E6" i="19"/>
  <c r="D7" i="19"/>
  <c r="E7" i="19"/>
  <c r="E8" i="19"/>
  <c r="E9" i="19"/>
  <c r="E10" i="19"/>
  <c r="E11" i="19"/>
  <c r="D12" i="19"/>
  <c r="E12" i="19"/>
  <c r="M12" i="19"/>
  <c r="E13" i="19"/>
  <c r="M13" i="19"/>
  <c r="D14" i="19"/>
  <c r="E14" i="19"/>
  <c r="M14" i="19"/>
  <c r="E15" i="19"/>
  <c r="M15" i="19"/>
  <c r="D16" i="19"/>
  <c r="E16" i="19"/>
  <c r="M16" i="19"/>
  <c r="E17" i="19"/>
  <c r="M17" i="19"/>
  <c r="D18" i="19"/>
  <c r="E18" i="19"/>
  <c r="M18" i="19"/>
  <c r="E19" i="19"/>
  <c r="M19" i="19"/>
  <c r="D20" i="19"/>
  <c r="E20" i="19"/>
  <c r="M20" i="19"/>
  <c r="E21" i="19"/>
  <c r="M21" i="19"/>
  <c r="D22" i="19"/>
  <c r="E22" i="19"/>
  <c r="M22" i="19"/>
  <c r="E23" i="19"/>
  <c r="M23" i="19"/>
  <c r="D24" i="19"/>
  <c r="E24" i="19"/>
  <c r="M24" i="19"/>
  <c r="E25" i="19"/>
  <c r="M25" i="19"/>
  <c r="D26" i="19"/>
  <c r="E26" i="19"/>
  <c r="M26" i="19"/>
  <c r="E27" i="19"/>
  <c r="M27" i="19"/>
  <c r="E28" i="19"/>
  <c r="M28" i="19"/>
  <c r="E29" i="19"/>
  <c r="M29" i="19"/>
  <c r="E30" i="19"/>
  <c r="M30" i="19"/>
  <c r="E31" i="19"/>
  <c r="M31" i="19"/>
  <c r="M32" i="19"/>
  <c r="M33" i="19"/>
  <c r="M34" i="19"/>
  <c r="M35" i="19"/>
  <c r="M36" i="19"/>
  <c r="M37" i="19"/>
  <c r="B8" i="18"/>
  <c r="B9" i="18"/>
  <c r="B10" i="18"/>
  <c r="B11" i="18"/>
  <c r="B12" i="18"/>
  <c r="B13" i="18"/>
  <c r="AM65" i="7"/>
  <c r="AO65" i="7"/>
  <c r="AN65" i="7"/>
  <c r="AM64" i="7"/>
  <c r="AO64" i="7"/>
  <c r="AN64" i="7"/>
  <c r="AM63" i="7"/>
  <c r="AO63" i="7"/>
  <c r="AN63" i="7"/>
  <c r="AM62" i="7"/>
  <c r="AO62" i="7"/>
  <c r="AN62" i="7"/>
  <c r="AM61" i="7"/>
  <c r="AO61" i="7"/>
  <c r="AN61" i="7"/>
  <c r="AM60" i="7"/>
  <c r="AO60" i="7"/>
  <c r="AN60" i="7"/>
  <c r="AM59" i="7"/>
  <c r="AO59" i="7"/>
  <c r="AN59" i="7"/>
  <c r="AM58" i="7"/>
  <c r="AO58" i="7"/>
  <c r="AN58" i="7"/>
  <c r="AM57" i="7"/>
  <c r="AO57" i="7"/>
  <c r="AN57" i="7"/>
  <c r="AM56" i="7"/>
  <c r="AO56" i="7"/>
  <c r="AN56" i="7"/>
  <c r="AM55" i="7"/>
  <c r="AO55" i="7"/>
  <c r="AN55" i="7"/>
  <c r="AM54" i="7"/>
  <c r="AO54" i="7"/>
  <c r="AN54" i="7"/>
  <c r="AM53" i="7"/>
  <c r="AO53" i="7"/>
  <c r="AN53" i="7"/>
  <c r="AM52" i="7"/>
  <c r="AO52" i="7"/>
  <c r="AN52" i="7"/>
  <c r="AM51" i="7"/>
  <c r="AO51" i="7"/>
  <c r="AN51" i="7"/>
  <c r="AM50" i="7"/>
  <c r="AO50" i="7"/>
  <c r="AN50" i="7"/>
  <c r="AM49" i="7"/>
  <c r="AO49" i="7"/>
  <c r="AN49" i="7"/>
  <c r="AM48" i="7"/>
  <c r="AO48" i="7"/>
  <c r="AN48" i="7"/>
  <c r="AM47" i="7"/>
  <c r="AO47" i="7"/>
  <c r="AN47" i="7"/>
  <c r="AM46" i="7"/>
  <c r="AO46" i="7"/>
  <c r="AN46" i="7"/>
  <c r="AM45" i="7"/>
  <c r="AO45" i="7"/>
  <c r="AN45" i="7"/>
  <c r="AM44" i="7"/>
  <c r="AO44" i="7"/>
  <c r="AN44" i="7"/>
  <c r="AM43" i="7"/>
  <c r="AO43" i="7"/>
  <c r="AN43" i="7"/>
  <c r="AM42" i="7"/>
  <c r="AO42" i="7"/>
  <c r="AN42" i="7"/>
  <c r="AM41" i="7"/>
  <c r="AO41" i="7"/>
  <c r="AN41" i="7"/>
  <c r="AM40" i="7"/>
  <c r="AO40" i="7"/>
  <c r="AN40" i="7"/>
  <c r="AM39" i="7"/>
  <c r="AO39" i="7"/>
  <c r="AN39" i="7"/>
  <c r="AM38" i="7"/>
  <c r="AO38" i="7"/>
  <c r="AN38" i="7"/>
  <c r="AM37" i="7"/>
  <c r="AO37" i="7"/>
  <c r="AN37" i="7"/>
  <c r="AM36" i="7"/>
  <c r="AO36" i="7"/>
  <c r="AN36" i="7"/>
  <c r="AM35" i="7"/>
  <c r="AO35" i="7"/>
  <c r="AN35" i="7"/>
  <c r="AM34" i="7"/>
  <c r="AO34" i="7"/>
  <c r="AN34" i="7"/>
  <c r="AM33" i="7"/>
  <c r="AO33" i="7"/>
  <c r="AN33" i="7"/>
  <c r="AM32" i="7"/>
  <c r="AO32" i="7"/>
  <c r="AN32" i="7"/>
  <c r="AM31" i="7"/>
  <c r="AO31" i="7"/>
  <c r="AN31" i="7"/>
  <c r="AM30" i="7"/>
  <c r="AO30" i="7"/>
  <c r="AN30" i="7"/>
  <c r="AM29" i="7"/>
  <c r="AO29" i="7"/>
  <c r="AN29" i="7"/>
  <c r="AM28" i="7"/>
  <c r="AO28" i="7"/>
  <c r="AN28" i="7"/>
  <c r="AM27" i="7"/>
  <c r="AO27" i="7"/>
  <c r="AN27" i="7"/>
  <c r="AM26" i="7"/>
  <c r="AO26" i="7"/>
  <c r="AN26" i="7"/>
  <c r="AM25" i="7"/>
  <c r="AO25" i="7"/>
  <c r="AN25" i="7"/>
  <c r="AM24" i="7"/>
  <c r="AO24" i="7"/>
  <c r="AN24" i="7"/>
  <c r="AM23" i="7"/>
  <c r="AO23" i="7"/>
  <c r="AN23" i="7"/>
  <c r="AM22" i="7"/>
  <c r="AO22" i="7"/>
  <c r="AN22" i="7"/>
  <c r="AM21" i="7"/>
  <c r="AO21" i="7"/>
  <c r="AN21" i="7"/>
  <c r="AM20" i="7"/>
  <c r="AO20" i="7"/>
  <c r="AN20" i="7"/>
  <c r="AM19" i="7"/>
  <c r="AO19" i="7"/>
  <c r="AN19" i="7"/>
  <c r="AM18" i="7"/>
  <c r="AO18" i="7"/>
  <c r="AN18" i="7"/>
  <c r="AM17" i="7"/>
  <c r="AO17" i="7"/>
  <c r="AN17" i="7"/>
  <c r="AM16" i="7"/>
  <c r="AO16" i="7"/>
  <c r="AN16" i="7"/>
  <c r="AM15" i="7"/>
  <c r="AO15" i="7"/>
  <c r="AN15" i="7"/>
  <c r="AF65" i="7"/>
  <c r="AH65" i="7"/>
  <c r="AG65" i="7"/>
  <c r="AF64" i="7"/>
  <c r="AH64" i="7"/>
  <c r="AG64" i="7"/>
  <c r="AF63" i="7"/>
  <c r="AH63" i="7"/>
  <c r="AG63" i="7"/>
  <c r="AF62" i="7"/>
  <c r="AH62" i="7"/>
  <c r="AG62" i="7"/>
  <c r="AF61" i="7"/>
  <c r="AH61" i="7"/>
  <c r="AG61" i="7"/>
  <c r="AF60" i="7"/>
  <c r="AH60" i="7"/>
  <c r="AG60" i="7"/>
  <c r="AF59" i="7"/>
  <c r="AH59" i="7"/>
  <c r="AG59" i="7"/>
  <c r="AF58" i="7"/>
  <c r="AH58" i="7"/>
  <c r="AG58" i="7"/>
  <c r="AF57" i="7"/>
  <c r="AH57" i="7"/>
  <c r="AG57" i="7"/>
  <c r="AF56" i="7"/>
  <c r="AH56" i="7"/>
  <c r="AG56" i="7"/>
  <c r="AF55" i="7"/>
  <c r="AH55" i="7"/>
  <c r="AG55" i="7"/>
  <c r="AF54" i="7"/>
  <c r="AH54" i="7"/>
  <c r="AG54" i="7"/>
  <c r="AF53" i="7"/>
  <c r="AH53" i="7"/>
  <c r="AG53" i="7"/>
  <c r="AF52" i="7"/>
  <c r="AH52" i="7"/>
  <c r="AG52" i="7"/>
  <c r="AF51" i="7"/>
  <c r="AH51" i="7"/>
  <c r="AG51" i="7"/>
  <c r="AF50" i="7"/>
  <c r="AH50" i="7"/>
  <c r="AG50" i="7"/>
  <c r="AF49" i="7"/>
  <c r="AH49" i="7"/>
  <c r="AG49" i="7"/>
  <c r="AF48" i="7"/>
  <c r="AH48" i="7"/>
  <c r="AG48" i="7"/>
  <c r="AF47" i="7"/>
  <c r="AH47" i="7"/>
  <c r="AG47" i="7"/>
  <c r="AF46" i="7"/>
  <c r="AH46" i="7"/>
  <c r="AG46" i="7"/>
  <c r="AF45" i="7"/>
  <c r="AH45" i="7"/>
  <c r="AG45" i="7"/>
  <c r="AF44" i="7"/>
  <c r="AH44" i="7"/>
  <c r="AG44" i="7"/>
  <c r="AF43" i="7"/>
  <c r="AH43" i="7"/>
  <c r="AG43" i="7"/>
  <c r="AF42" i="7"/>
  <c r="AH42" i="7"/>
  <c r="AG42" i="7"/>
  <c r="AF41" i="7"/>
  <c r="AH41" i="7"/>
  <c r="AG41" i="7"/>
  <c r="AF40" i="7"/>
  <c r="AH40" i="7"/>
  <c r="AG40" i="7"/>
  <c r="AF39" i="7"/>
  <c r="AH39" i="7"/>
  <c r="AG39" i="7"/>
  <c r="AF38" i="7"/>
  <c r="AH38" i="7"/>
  <c r="AG38" i="7"/>
  <c r="AF37" i="7"/>
  <c r="AH37" i="7"/>
  <c r="AG37" i="7"/>
  <c r="AF36" i="7"/>
  <c r="AH36" i="7"/>
  <c r="AG36" i="7"/>
  <c r="AF35" i="7"/>
  <c r="AH35" i="7"/>
  <c r="AG35" i="7"/>
  <c r="AF34" i="7"/>
  <c r="AH34" i="7"/>
  <c r="AG34" i="7"/>
  <c r="AF33" i="7"/>
  <c r="AH33" i="7"/>
  <c r="AG33" i="7"/>
  <c r="AF32" i="7"/>
  <c r="AH32" i="7"/>
  <c r="AG32" i="7"/>
  <c r="AF31" i="7"/>
  <c r="AH31" i="7"/>
  <c r="AG31" i="7"/>
  <c r="AF30" i="7"/>
  <c r="AH30" i="7"/>
  <c r="AG30" i="7"/>
  <c r="AF29" i="7"/>
  <c r="AH29" i="7"/>
  <c r="AG29" i="7"/>
  <c r="AF28" i="7"/>
  <c r="AH28" i="7"/>
  <c r="AG28" i="7"/>
  <c r="AF27" i="7"/>
  <c r="AH27" i="7"/>
  <c r="AG27" i="7"/>
  <c r="AF26" i="7"/>
  <c r="AH26" i="7"/>
  <c r="AG26" i="7"/>
  <c r="AF25" i="7"/>
  <c r="AH25" i="7"/>
  <c r="AG25" i="7"/>
  <c r="AF24" i="7"/>
  <c r="AH24" i="7"/>
  <c r="AG24" i="7"/>
  <c r="AF23" i="7"/>
  <c r="AH23" i="7"/>
  <c r="AG23" i="7"/>
  <c r="AF22" i="7"/>
  <c r="AH22" i="7"/>
  <c r="AG22" i="7"/>
  <c r="AF21" i="7"/>
  <c r="AH21" i="7"/>
  <c r="AG21" i="7"/>
  <c r="AF20" i="7"/>
  <c r="AH20" i="7"/>
  <c r="AG20" i="7"/>
  <c r="AF19" i="7"/>
  <c r="AH19" i="7"/>
  <c r="AG19" i="7"/>
  <c r="AF18" i="7"/>
  <c r="AH18" i="7"/>
  <c r="AG18" i="7"/>
  <c r="AF17" i="7"/>
  <c r="AH17" i="7"/>
  <c r="AG17" i="7"/>
  <c r="AF16" i="7"/>
  <c r="AH16" i="7"/>
  <c r="AG16" i="7"/>
  <c r="AF15" i="7"/>
  <c r="AH15" i="7"/>
  <c r="AG15" i="7"/>
  <c r="Y65" i="7"/>
  <c r="AA65" i="7"/>
  <c r="Z65" i="7"/>
  <c r="Y64" i="7"/>
  <c r="AA64" i="7"/>
  <c r="Z64" i="7"/>
  <c r="Y63" i="7"/>
  <c r="AA63" i="7"/>
  <c r="Z63" i="7"/>
  <c r="Y62" i="7"/>
  <c r="AA62" i="7"/>
  <c r="Z62" i="7"/>
  <c r="Y61" i="7"/>
  <c r="AA61" i="7"/>
  <c r="Z61" i="7"/>
  <c r="Y60" i="7"/>
  <c r="AA60" i="7"/>
  <c r="Z60" i="7"/>
  <c r="Y59" i="7"/>
  <c r="AA59" i="7"/>
  <c r="Z59" i="7"/>
  <c r="Y58" i="7"/>
  <c r="AA58" i="7"/>
  <c r="Z58" i="7"/>
  <c r="Y57" i="7"/>
  <c r="AA57" i="7"/>
  <c r="Z57" i="7"/>
  <c r="Y56" i="7"/>
  <c r="AA56" i="7"/>
  <c r="Z56" i="7"/>
  <c r="Y55" i="7"/>
  <c r="AA55" i="7"/>
  <c r="Z55" i="7"/>
  <c r="Y54" i="7"/>
  <c r="AA54" i="7"/>
  <c r="Z54" i="7"/>
  <c r="Y53" i="7"/>
  <c r="AA53" i="7"/>
  <c r="Z53" i="7"/>
  <c r="Y52" i="7"/>
  <c r="AA52" i="7"/>
  <c r="Z52" i="7"/>
  <c r="Y51" i="7"/>
  <c r="AA51" i="7"/>
  <c r="Z51" i="7"/>
  <c r="Y50" i="7"/>
  <c r="AA50" i="7"/>
  <c r="Z50" i="7"/>
  <c r="Y49" i="7"/>
  <c r="AA49" i="7"/>
  <c r="Z49" i="7"/>
  <c r="Y48" i="7"/>
  <c r="AA48" i="7"/>
  <c r="Z48" i="7"/>
  <c r="Y47" i="7"/>
  <c r="AA47" i="7"/>
  <c r="Z47" i="7"/>
  <c r="Y46" i="7"/>
  <c r="AA46" i="7"/>
  <c r="Z46" i="7"/>
  <c r="Y45" i="7"/>
  <c r="AA45" i="7"/>
  <c r="Z45" i="7"/>
  <c r="Y44" i="7"/>
  <c r="AA44" i="7"/>
  <c r="Z44" i="7"/>
  <c r="Y43" i="7"/>
  <c r="AA43" i="7"/>
  <c r="Z43" i="7"/>
  <c r="Y42" i="7"/>
  <c r="AA42" i="7"/>
  <c r="Z42" i="7"/>
  <c r="Y41" i="7"/>
  <c r="AA41" i="7"/>
  <c r="Z41" i="7"/>
  <c r="Y40" i="7"/>
  <c r="AA40" i="7"/>
  <c r="Z40" i="7"/>
  <c r="Y39" i="7"/>
  <c r="AA39" i="7"/>
  <c r="Z39" i="7"/>
  <c r="Y38" i="7"/>
  <c r="AA38" i="7"/>
  <c r="Z38" i="7"/>
  <c r="Y37" i="7"/>
  <c r="AA37" i="7"/>
  <c r="Z37" i="7"/>
  <c r="Y36" i="7"/>
  <c r="AA36" i="7"/>
  <c r="Z36" i="7"/>
  <c r="Y35" i="7"/>
  <c r="AA35" i="7"/>
  <c r="Z35" i="7"/>
  <c r="Y34" i="7"/>
  <c r="AA34" i="7"/>
  <c r="Z34" i="7"/>
  <c r="Y33" i="7"/>
  <c r="AA33" i="7"/>
  <c r="Z33" i="7"/>
  <c r="Y32" i="7"/>
  <c r="AA32" i="7"/>
  <c r="Z32" i="7"/>
  <c r="Y31" i="7"/>
  <c r="AA31" i="7"/>
  <c r="Z31" i="7"/>
  <c r="Y30" i="7"/>
  <c r="AA30" i="7"/>
  <c r="Z30" i="7"/>
  <c r="Y29" i="7"/>
  <c r="AA29" i="7"/>
  <c r="Z29" i="7"/>
  <c r="Y28" i="7"/>
  <c r="AA28" i="7"/>
  <c r="Z28" i="7"/>
  <c r="Y27" i="7"/>
  <c r="AA27" i="7"/>
  <c r="Z27" i="7"/>
  <c r="Y26" i="7"/>
  <c r="AA26" i="7"/>
  <c r="Z26" i="7"/>
  <c r="Y25" i="7"/>
  <c r="AA25" i="7"/>
  <c r="Z25" i="7"/>
  <c r="Y24" i="7"/>
  <c r="AA24" i="7"/>
  <c r="Z24" i="7"/>
  <c r="Y23" i="7"/>
  <c r="AA23" i="7"/>
  <c r="Z23" i="7"/>
  <c r="Y22" i="7"/>
  <c r="AA22" i="7"/>
  <c r="Z22" i="7"/>
  <c r="Y21" i="7"/>
  <c r="AA21" i="7"/>
  <c r="Z21" i="7"/>
  <c r="Y20" i="7"/>
  <c r="AA20" i="7"/>
  <c r="Z20" i="7"/>
  <c r="Y19" i="7"/>
  <c r="AA19" i="7"/>
  <c r="Z19" i="7"/>
  <c r="Y18" i="7"/>
  <c r="AA18" i="7"/>
  <c r="Z18" i="7"/>
  <c r="Y17" i="7"/>
  <c r="AA17" i="7"/>
  <c r="Z17" i="7"/>
  <c r="Y16" i="7"/>
  <c r="AA16" i="7"/>
  <c r="Z16" i="7"/>
  <c r="Y15" i="7"/>
  <c r="AA15" i="7"/>
  <c r="Z15" i="7"/>
  <c r="R65" i="7"/>
  <c r="T65" i="7"/>
  <c r="S65" i="7"/>
  <c r="R64" i="7"/>
  <c r="T64" i="7"/>
  <c r="S64" i="7"/>
  <c r="R63" i="7"/>
  <c r="T63" i="7"/>
  <c r="S63" i="7"/>
  <c r="R62" i="7"/>
  <c r="T62" i="7"/>
  <c r="S62" i="7"/>
  <c r="R61" i="7"/>
  <c r="T61" i="7"/>
  <c r="S61" i="7"/>
  <c r="R60" i="7"/>
  <c r="T60" i="7"/>
  <c r="S60" i="7"/>
  <c r="R59" i="7"/>
  <c r="T59" i="7"/>
  <c r="S59" i="7"/>
  <c r="R58" i="7"/>
  <c r="T58" i="7"/>
  <c r="S58" i="7"/>
  <c r="R57" i="7"/>
  <c r="T57" i="7"/>
  <c r="S57" i="7"/>
  <c r="R56" i="7"/>
  <c r="T56" i="7"/>
  <c r="S56" i="7"/>
  <c r="R55" i="7"/>
  <c r="T55" i="7"/>
  <c r="S55" i="7"/>
  <c r="R54" i="7"/>
  <c r="T54" i="7"/>
  <c r="S54" i="7"/>
  <c r="R53" i="7"/>
  <c r="T53" i="7"/>
  <c r="S53" i="7"/>
  <c r="R52" i="7"/>
  <c r="T52" i="7"/>
  <c r="S52" i="7"/>
  <c r="R51" i="7"/>
  <c r="T51" i="7"/>
  <c r="S51" i="7"/>
  <c r="R50" i="7"/>
  <c r="T50" i="7"/>
  <c r="S50" i="7"/>
  <c r="R49" i="7"/>
  <c r="T49" i="7"/>
  <c r="S49" i="7"/>
  <c r="R48" i="7"/>
  <c r="T48" i="7"/>
  <c r="S48" i="7"/>
  <c r="R47" i="7"/>
  <c r="T47" i="7"/>
  <c r="S47" i="7"/>
  <c r="R46" i="7"/>
  <c r="T46" i="7"/>
  <c r="S46" i="7"/>
  <c r="R45" i="7"/>
  <c r="T45" i="7"/>
  <c r="S45" i="7"/>
  <c r="R44" i="7"/>
  <c r="T44" i="7"/>
  <c r="S44" i="7"/>
  <c r="R43" i="7"/>
  <c r="T43" i="7"/>
  <c r="S43" i="7"/>
  <c r="R42" i="7"/>
  <c r="T42" i="7"/>
  <c r="S42" i="7"/>
  <c r="R41" i="7"/>
  <c r="T41" i="7"/>
  <c r="S41" i="7"/>
  <c r="R40" i="7"/>
  <c r="T40" i="7"/>
  <c r="S40" i="7"/>
  <c r="R39" i="7"/>
  <c r="T39" i="7"/>
  <c r="S39" i="7"/>
  <c r="R38" i="7"/>
  <c r="T38" i="7"/>
  <c r="S38" i="7"/>
  <c r="R37" i="7"/>
  <c r="T37" i="7"/>
  <c r="S37" i="7"/>
  <c r="R36" i="7"/>
  <c r="T36" i="7"/>
  <c r="S36" i="7"/>
  <c r="R35" i="7"/>
  <c r="T35" i="7"/>
  <c r="S35" i="7"/>
  <c r="R34" i="7"/>
  <c r="T34" i="7"/>
  <c r="S34" i="7"/>
  <c r="R33" i="7"/>
  <c r="T33" i="7"/>
  <c r="S33" i="7"/>
  <c r="R32" i="7"/>
  <c r="T32" i="7"/>
  <c r="S32" i="7"/>
  <c r="R31" i="7"/>
  <c r="T31" i="7"/>
  <c r="S31" i="7"/>
  <c r="R30" i="7"/>
  <c r="T30" i="7"/>
  <c r="S30" i="7"/>
  <c r="R29" i="7"/>
  <c r="T29" i="7"/>
  <c r="S29" i="7"/>
  <c r="R28" i="7"/>
  <c r="T28" i="7"/>
  <c r="S28" i="7"/>
  <c r="R27" i="7"/>
  <c r="T27" i="7"/>
  <c r="S27" i="7"/>
  <c r="R26" i="7"/>
  <c r="T26" i="7"/>
  <c r="S26" i="7"/>
  <c r="R25" i="7"/>
  <c r="T25" i="7"/>
  <c r="S25" i="7"/>
  <c r="R24" i="7"/>
  <c r="T24" i="7"/>
  <c r="S24" i="7"/>
  <c r="R23" i="7"/>
  <c r="T23" i="7"/>
  <c r="S23" i="7"/>
  <c r="R22" i="7"/>
  <c r="T22" i="7"/>
  <c r="S22" i="7"/>
  <c r="R21" i="7"/>
  <c r="T21" i="7"/>
  <c r="S21" i="7"/>
  <c r="R20" i="7"/>
  <c r="T20" i="7"/>
  <c r="S20" i="7"/>
  <c r="R19" i="7"/>
  <c r="T19" i="7"/>
  <c r="S19" i="7"/>
  <c r="R18" i="7"/>
  <c r="T18" i="7"/>
  <c r="S18" i="7"/>
  <c r="R17" i="7"/>
  <c r="T17" i="7"/>
  <c r="S17" i="7"/>
  <c r="R16" i="7"/>
  <c r="T16" i="7"/>
  <c r="S16" i="7"/>
  <c r="R15" i="7"/>
  <c r="T15" i="7"/>
  <c r="S15" i="7"/>
  <c r="K65" i="7"/>
  <c r="M65" i="7"/>
  <c r="L65" i="7"/>
  <c r="K64" i="7"/>
  <c r="M64" i="7"/>
  <c r="L64" i="7"/>
  <c r="K63" i="7"/>
  <c r="M63" i="7"/>
  <c r="L63" i="7"/>
  <c r="K62" i="7"/>
  <c r="M62" i="7"/>
  <c r="L62" i="7"/>
  <c r="K61" i="7"/>
  <c r="M61" i="7"/>
  <c r="L61" i="7"/>
  <c r="K60" i="7"/>
  <c r="M60" i="7"/>
  <c r="L60" i="7"/>
  <c r="K59" i="7"/>
  <c r="M59" i="7"/>
  <c r="L59" i="7"/>
  <c r="K58" i="7"/>
  <c r="M58" i="7"/>
  <c r="L58" i="7"/>
  <c r="K57" i="7"/>
  <c r="M57" i="7"/>
  <c r="L57" i="7"/>
  <c r="K56" i="7"/>
  <c r="M56" i="7"/>
  <c r="L56" i="7"/>
  <c r="K55" i="7"/>
  <c r="M55" i="7"/>
  <c r="L55" i="7"/>
  <c r="K54" i="7"/>
  <c r="M54" i="7"/>
  <c r="L54" i="7"/>
  <c r="K53" i="7"/>
  <c r="M53" i="7"/>
  <c r="L53" i="7"/>
  <c r="K52" i="7"/>
  <c r="M52" i="7"/>
  <c r="L52" i="7"/>
  <c r="K51" i="7"/>
  <c r="M51" i="7"/>
  <c r="L51" i="7"/>
  <c r="K50" i="7"/>
  <c r="M50" i="7"/>
  <c r="L50" i="7"/>
  <c r="K49" i="7"/>
  <c r="M49" i="7"/>
  <c r="L49" i="7"/>
  <c r="K48" i="7"/>
  <c r="M48" i="7"/>
  <c r="L48" i="7"/>
  <c r="K47" i="7"/>
  <c r="M47" i="7"/>
  <c r="L47" i="7"/>
  <c r="K46" i="7"/>
  <c r="M46" i="7"/>
  <c r="L46" i="7"/>
  <c r="K45" i="7"/>
  <c r="M45" i="7"/>
  <c r="L45" i="7"/>
  <c r="K44" i="7"/>
  <c r="M44" i="7"/>
  <c r="L44" i="7"/>
  <c r="K43" i="7"/>
  <c r="M43" i="7"/>
  <c r="L43" i="7"/>
  <c r="K42" i="7"/>
  <c r="M42" i="7"/>
  <c r="L42" i="7"/>
  <c r="K41" i="7"/>
  <c r="M41" i="7"/>
  <c r="L41" i="7"/>
  <c r="K40" i="7"/>
  <c r="M40" i="7"/>
  <c r="L40" i="7"/>
  <c r="K39" i="7"/>
  <c r="M39" i="7"/>
  <c r="L39" i="7"/>
  <c r="K38" i="7"/>
  <c r="M38" i="7"/>
  <c r="L38" i="7"/>
  <c r="K37" i="7"/>
  <c r="M37" i="7"/>
  <c r="L37" i="7"/>
  <c r="K36" i="7"/>
  <c r="M36" i="7"/>
  <c r="L36" i="7"/>
  <c r="K35" i="7"/>
  <c r="M35" i="7"/>
  <c r="L35" i="7"/>
  <c r="K34" i="7"/>
  <c r="M34" i="7"/>
  <c r="L34" i="7"/>
  <c r="K33" i="7"/>
  <c r="M33" i="7"/>
  <c r="L33" i="7"/>
  <c r="K32" i="7"/>
  <c r="M32" i="7"/>
  <c r="L32" i="7"/>
  <c r="K31" i="7"/>
  <c r="M31" i="7"/>
  <c r="L31" i="7"/>
  <c r="K30" i="7"/>
  <c r="M30" i="7"/>
  <c r="L30" i="7"/>
  <c r="K29" i="7"/>
  <c r="M29" i="7"/>
  <c r="L29" i="7"/>
  <c r="K28" i="7"/>
  <c r="M28" i="7"/>
  <c r="L28" i="7"/>
  <c r="K27" i="7"/>
  <c r="M27" i="7"/>
  <c r="L27" i="7"/>
  <c r="K26" i="7"/>
  <c r="M26" i="7"/>
  <c r="L26" i="7"/>
  <c r="K25" i="7"/>
  <c r="M25" i="7"/>
  <c r="L25" i="7"/>
  <c r="K24" i="7"/>
  <c r="M24" i="7"/>
  <c r="L24" i="7"/>
  <c r="K23" i="7"/>
  <c r="M23" i="7"/>
  <c r="L23" i="7"/>
  <c r="K22" i="7"/>
  <c r="M22" i="7"/>
  <c r="L22" i="7"/>
  <c r="K21" i="7"/>
  <c r="M21" i="7"/>
  <c r="L21" i="7"/>
  <c r="K20" i="7"/>
  <c r="M20" i="7"/>
  <c r="L20" i="7"/>
  <c r="K19" i="7"/>
  <c r="M19" i="7"/>
  <c r="L19" i="7"/>
  <c r="K18" i="7"/>
  <c r="M18" i="7"/>
  <c r="L18" i="7"/>
  <c r="K17" i="7"/>
  <c r="M17" i="7"/>
  <c r="L17" i="7"/>
  <c r="K16" i="7"/>
  <c r="M16" i="7"/>
  <c r="L16" i="7"/>
  <c r="K15" i="7"/>
  <c r="M15" i="7"/>
  <c r="L15" i="7"/>
  <c r="F15" i="7"/>
  <c r="E15" i="7"/>
  <c r="C68" i="5"/>
  <c r="E28" i="5"/>
  <c r="E27" i="5"/>
  <c r="E26" i="5"/>
  <c r="E25" i="5"/>
  <c r="E24" i="5"/>
  <c r="E23" i="5"/>
  <c r="E22" i="5"/>
  <c r="E21" i="5"/>
  <c r="E20" i="5"/>
  <c r="E19" i="5"/>
  <c r="E18" i="5"/>
  <c r="E17" i="5"/>
  <c r="E16" i="5"/>
  <c r="E15" i="5"/>
  <c r="E14" i="5"/>
  <c r="E13" i="5"/>
  <c r="E55" i="5"/>
  <c r="E54" i="5"/>
  <c r="E53" i="5"/>
  <c r="E52" i="5"/>
  <c r="E51" i="5"/>
  <c r="E50" i="5"/>
  <c r="E49" i="5"/>
  <c r="E48" i="5"/>
  <c r="E47" i="5"/>
  <c r="E46" i="5"/>
  <c r="E45" i="5"/>
  <c r="E44" i="5"/>
  <c r="E43" i="5"/>
  <c r="E42" i="5"/>
  <c r="E41" i="5"/>
</calcChain>
</file>

<file path=xl/sharedStrings.xml><?xml version="1.0" encoding="utf-8"?>
<sst xmlns="http://schemas.openxmlformats.org/spreadsheetml/2006/main" count="327" uniqueCount="170">
  <si>
    <t>Figure 4 Raw Data</t>
  </si>
  <si>
    <t>Figure 6 Calculations</t>
  </si>
  <si>
    <t>Kaplan Meier output from R code</t>
  </si>
  <si>
    <t>Day</t>
  </si>
  <si>
    <t>21ºC Block 1</t>
  </si>
  <si>
    <t>Figure 1/Calculations</t>
  </si>
  <si>
    <t>21ºC Block 2</t>
  </si>
  <si>
    <t>Gompertz calculation from R code</t>
  </si>
  <si>
    <t>24ºC Block 1</t>
  </si>
  <si>
    <t>24ºC Block 2</t>
  </si>
  <si>
    <t>Model (Gompertz)</t>
  </si>
  <si>
    <t>Survival</t>
  </si>
  <si>
    <t>Calculated Survival</t>
  </si>
  <si>
    <t>EXP((0.01285/0.06449)*(1-EXP(0.06449*DAY)))</t>
  </si>
  <si>
    <t>EXP((0.00627/0.10014)*(1-EXP(0.10014*DAY)))</t>
  </si>
  <si>
    <t>EXP((0.015/0.0642)*(1-EXP(0.0642*DAY)))</t>
  </si>
  <si>
    <t>EXP((0.00867/0.09297)*(1-EXP(0.09297*DAY)))</t>
  </si>
  <si>
    <t>27ºC Block 1</t>
  </si>
  <si>
    <t>27ºC Block 2</t>
  </si>
  <si>
    <t>30ºC Block 1</t>
  </si>
  <si>
    <t>30ºC Block 2</t>
  </si>
  <si>
    <t>EXP((0.01436/0.09284)*(1-EXP(0.09284*DAY)))</t>
  </si>
  <si>
    <t>EXP((0.01034/0.0995)*(1-EXP(0.0995*DAY)))</t>
  </si>
  <si>
    <t>34ºC Block 2</t>
  </si>
  <si>
    <t>34ºC Block 1</t>
  </si>
  <si>
    <t>32ºC Block 2</t>
  </si>
  <si>
    <t>32ºC Block 1</t>
  </si>
  <si>
    <t>EXP((0.0236/0.0746)*(1-EXP(0.0746*DAY)))</t>
  </si>
  <si>
    <t>EXP((0.0152/0.10397)*(1-EXP(0.10397*DAY)))</t>
  </si>
  <si>
    <t>EXP((0.0257/0.1006)*(1-EXP(0.1006*DAY)))</t>
  </si>
  <si>
    <t>EXP((0.01611/0.11702)*(1-EXP(0.11702*DAY)))</t>
  </si>
  <si>
    <t>EXP((0.03148/0.1044)*(1-EXP(0.1044*DAY)))</t>
  </si>
  <si>
    <t>EXP((0.01724/0.1588)*(1-EXP(0.1588*DAY)))</t>
  </si>
  <si>
    <t>Temperature</t>
  </si>
  <si>
    <t>EIP-10 Block 1</t>
  </si>
  <si>
    <t>EIP-50 Block 1</t>
  </si>
  <si>
    <t>EIP-90 Block 1</t>
  </si>
  <si>
    <t>Detinova Curve</t>
  </si>
  <si>
    <t>Figure 3/Calculations</t>
  </si>
  <si>
    <t>EIP-10 Block 2</t>
  </si>
  <si>
    <t>EIP-50 Block 2</t>
  </si>
  <si>
    <t>EIP-90 Block 2</t>
  </si>
  <si>
    <t>FIGURE 3.a.</t>
  </si>
  <si>
    <t>FIGURE 3.b.</t>
  </si>
  <si>
    <t>FIGURE 3.c.</t>
  </si>
  <si>
    <t>21.1 EIP-10</t>
  </si>
  <si>
    <t>21.2 EIP-10</t>
  </si>
  <si>
    <t>24.1 EIP-10</t>
  </si>
  <si>
    <t>24.2 EIP-10</t>
  </si>
  <si>
    <t>27.1 EIP-10</t>
  </si>
  <si>
    <t>27.2 EIP-10</t>
  </si>
  <si>
    <t>30.1 EIP-10</t>
  </si>
  <si>
    <t>30.2 EIP-10</t>
  </si>
  <si>
    <t>32.1 EIP-10</t>
  </si>
  <si>
    <t>32.2 EIP-10</t>
  </si>
  <si>
    <t>34.1 EIP-10</t>
  </si>
  <si>
    <t>34.2 EIP-10</t>
  </si>
  <si>
    <t>Vector competence</t>
  </si>
  <si>
    <t>CI+</t>
  </si>
  <si>
    <t>CI-</t>
  </si>
  <si>
    <t>Day Post Blood Meal</t>
  </si>
  <si>
    <t>Alive</t>
  </si>
  <si>
    <t>Infectious</t>
  </si>
  <si>
    <t>Alive and Infectious</t>
  </si>
  <si>
    <t>Number Alive</t>
  </si>
  <si>
    <t>Number Alive and Infectious</t>
  </si>
  <si>
    <t>21ºC (means)</t>
  </si>
  <si>
    <t>24ºC (means)</t>
  </si>
  <si>
    <t>27ºC (means)</t>
  </si>
  <si>
    <t>30ºC (means)</t>
  </si>
  <si>
    <t>32ºC (means)</t>
  </si>
  <si>
    <t>34ºC (means)</t>
  </si>
  <si>
    <t>status</t>
  </si>
  <si>
    <t>day</t>
  </si>
  <si>
    <t>cup</t>
  </si>
  <si>
    <t>temp</t>
  </si>
  <si>
    <t>expt</t>
  </si>
  <si>
    <t>id</t>
  </si>
  <si>
    <t>Figure 1 raw data</t>
  </si>
  <si>
    <t>Sporozoite Prevalence</t>
  </si>
  <si>
    <t>Cup</t>
  </si>
  <si>
    <t>Block</t>
  </si>
  <si>
    <t>clutch.1</t>
  </si>
  <si>
    <t>clutch.2</t>
  </si>
  <si>
    <t>mean</t>
  </si>
  <si>
    <t>mated</t>
  </si>
  <si>
    <t>34ºC</t>
  </si>
  <si>
    <t>32ºC</t>
  </si>
  <si>
    <t>30ºC</t>
  </si>
  <si>
    <t>27ºC</t>
  </si>
  <si>
    <t>24ºC</t>
  </si>
  <si>
    <t>21ºC</t>
  </si>
  <si>
    <t>error-</t>
  </si>
  <si>
    <t>error+</t>
  </si>
  <si>
    <t>G-cycle</t>
  </si>
  <si>
    <t>Temp</t>
  </si>
  <si>
    <t>Predicted BR</t>
  </si>
  <si>
    <t>Biting Rate (Lardeux et al. 2008)</t>
  </si>
  <si>
    <t>SE</t>
  </si>
  <si>
    <t>Biting Rate (This Paper)</t>
  </si>
  <si>
    <t>Biting Rate Curve for Lardeux data (Mordecai et al. 2013)</t>
  </si>
  <si>
    <t>predicted.vc</t>
  </si>
  <si>
    <t>Vector Competence Curve, expressed as prevalence (Mordecai et al. 2013)</t>
  </si>
  <si>
    <t>Vector Competence Curve (Mordecai et al. 2013)</t>
  </si>
  <si>
    <t>Vector Competence used in Mordecai et al. 2013, expressed as prevalence</t>
  </si>
  <si>
    <t>Vector Competence used in Mordecai et al. 2013</t>
  </si>
  <si>
    <t>95%CI +</t>
  </si>
  <si>
    <t>95% CI</t>
  </si>
  <si>
    <t>Vector Competence (This Paper)</t>
  </si>
  <si>
    <t>Surviving</t>
  </si>
  <si>
    <t>Predicted mortality</t>
  </si>
  <si>
    <t>Survival Rate Curve used in Mordecai et al. 2013, expressed as mortality</t>
  </si>
  <si>
    <t>Survival Rate Curve used in Mordecai et al. 2013</t>
  </si>
  <si>
    <t>Mortality Rate used in Mordecai et al. 2013</t>
  </si>
  <si>
    <t>Mortality Rate (This Paper)</t>
  </si>
  <si>
    <t>PDR curve used in Mordecai et al. 2013</t>
  </si>
  <si>
    <t>PDR used in Mordecai et al. 2013</t>
  </si>
  <si>
    <t>PDR (this paper; PDR-50)</t>
  </si>
  <si>
    <t>EIP curve (as PDR) used in Mordecai et al. 2013</t>
  </si>
  <si>
    <t>EIP used in Mordecai et al. 2013</t>
  </si>
  <si>
    <t>EIP (this paper; EIP-50)</t>
  </si>
  <si>
    <t>SE-</t>
  </si>
  <si>
    <t>SE+</t>
  </si>
  <si>
    <t>rvc</t>
  </si>
  <si>
    <t>points</t>
  </si>
  <si>
    <t>Spz.Prevalence</t>
  </si>
  <si>
    <t>30ºC Block 1, Cup 1</t>
  </si>
  <si>
    <t>30ºC Block 1, Cup 2</t>
  </si>
  <si>
    <t>30ºC Block 1, Cup 3</t>
  </si>
  <si>
    <t>30ºC Block 1, Cup 4</t>
  </si>
  <si>
    <t>30ºC Block 2, Cup 1</t>
  </si>
  <si>
    <t>30ºC Block 2, Cup 2</t>
  </si>
  <si>
    <t>30ºC Block 2, Cup 3</t>
  </si>
  <si>
    <t>30ºC Block 2, Cup 4</t>
  </si>
  <si>
    <t>32ºC Block 1, Cup 1</t>
  </si>
  <si>
    <t>32ºC Block 1, Cup 2</t>
  </si>
  <si>
    <t>32ºC Block 1, Cup 3</t>
  </si>
  <si>
    <t>32ºC Block 2, Cup 1</t>
  </si>
  <si>
    <t>32ºC Block 2, Cup 2</t>
  </si>
  <si>
    <t>32ºC Block 2, Cup 3</t>
  </si>
  <si>
    <t>32ºC Block 2, Cup 4</t>
  </si>
  <si>
    <t>34ºC Block 1, Cup 1</t>
  </si>
  <si>
    <t>34ºC Block 1, Cup 2</t>
  </si>
  <si>
    <t>34ºC Block 1, Cup 3</t>
  </si>
  <si>
    <t>34ºC Block 1, Cup 4</t>
  </si>
  <si>
    <t>34ºC Block 2, Cup 1</t>
  </si>
  <si>
    <t>34ºC Block 2, Cup 2</t>
  </si>
  <si>
    <t>34ºC Block 2, Cup 3</t>
  </si>
  <si>
    <t>34ºC Block 2, Cup 4</t>
  </si>
  <si>
    <t>alive</t>
  </si>
  <si>
    <t>infectious</t>
  </si>
  <si>
    <t>alive*infectious</t>
  </si>
  <si>
    <t>NA</t>
  </si>
  <si>
    <t>Mean Alive &amp; Infectious</t>
  </si>
  <si>
    <t>Mean</t>
  </si>
  <si>
    <t>Model Infection Block 3</t>
  </si>
  <si>
    <t>Model Infection Block 2</t>
  </si>
  <si>
    <t>Model Survival Block 3</t>
  </si>
  <si>
    <t>Model Survival Block 2</t>
  </si>
  <si>
    <t>24ºC Mean</t>
  </si>
  <si>
    <t>Infectious bites</t>
  </si>
  <si>
    <t>TP (scaled)</t>
  </si>
  <si>
    <t>TP (eqn)</t>
  </si>
  <si>
    <t>TP</t>
  </si>
  <si>
    <t>rVC this paper (scaled)</t>
  </si>
  <si>
    <t>rVC this paper (eqn)</t>
  </si>
  <si>
    <t>rVC this paper</t>
  </si>
  <si>
    <t>rVC Mordecai scaled</t>
  </si>
  <si>
    <t>rVC Mordecai</t>
  </si>
  <si>
    <r>
      <rPr>
        <b/>
        <i/>
        <sz val="20"/>
        <color theme="1"/>
        <rFont val="Helvetica"/>
      </rPr>
      <t>Figure 2 Raw Data</t>
    </r>
    <r>
      <rPr>
        <i/>
        <sz val="20"/>
        <color theme="1"/>
        <rFont val="Helvetica"/>
      </rPr>
      <t xml:space="preserve"> (*for calculations and figure see R code, "PBiol.R.Code.R")</t>
    </r>
  </si>
</sst>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6"/>
      <color theme="1"/>
      <name val="Helvetica"/>
      <family val="2"/>
    </font>
    <font>
      <b/>
      <sz val="20"/>
      <color theme="1"/>
      <name val="Helvetica"/>
      <family val="2"/>
    </font>
    <font>
      <b/>
      <sz val="16"/>
      <color theme="1"/>
      <name val="Helvetica"/>
      <family val="2"/>
    </font>
    <font>
      <u/>
      <sz val="16"/>
      <color theme="10"/>
      <name val="Helvetica"/>
      <family val="2"/>
    </font>
    <font>
      <u/>
      <sz val="16"/>
      <color theme="11"/>
      <name val="Helvetica"/>
      <family val="2"/>
    </font>
    <font>
      <sz val="16"/>
      <color rgb="FF000000"/>
      <name val="Helvetica"/>
      <family val="2"/>
    </font>
    <font>
      <b/>
      <i/>
      <sz val="16"/>
      <color theme="1"/>
      <name val="Helvetica"/>
    </font>
    <font>
      <sz val="14"/>
      <color theme="1"/>
      <name val="Helvetica"/>
      <family val="2"/>
    </font>
    <font>
      <b/>
      <i/>
      <sz val="20"/>
      <color theme="1"/>
      <name val="Helvetica"/>
    </font>
    <font>
      <i/>
      <sz val="20"/>
      <color theme="1"/>
      <name val="Helvetica"/>
    </font>
    <font>
      <sz val="16"/>
      <color rgb="FF000000"/>
      <name val="Times New Roman"/>
    </font>
    <font>
      <sz val="12"/>
      <color theme="1"/>
      <name val="Calibri"/>
      <family val="2"/>
      <scheme val="minor"/>
    </font>
    <font>
      <b/>
      <i/>
      <sz val="16"/>
      <color rgb="FF000000"/>
      <name val="Helvetica"/>
    </font>
    <font>
      <sz val="16"/>
      <color theme="1"/>
      <name val="Helvetica Neue"/>
    </font>
  </fonts>
  <fills count="4">
    <fill>
      <patternFill patternType="none"/>
    </fill>
    <fill>
      <patternFill patternType="gray125"/>
    </fill>
    <fill>
      <patternFill patternType="solid">
        <fgColor theme="3" tint="0.79998168889431442"/>
        <bgColor indexed="64"/>
      </patternFill>
    </fill>
    <fill>
      <patternFill patternType="solid">
        <fgColor rgb="FFFFB7FF"/>
        <bgColor indexed="64"/>
      </patternFill>
    </fill>
  </fills>
  <borders count="1">
    <border>
      <left/>
      <right/>
      <top/>
      <bottom/>
      <diagonal/>
    </border>
  </borders>
  <cellStyleXfs count="10">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1"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21">
    <xf numFmtId="0" fontId="0" fillId="0" borderId="0" xfId="0"/>
    <xf numFmtId="0" fontId="1" fillId="0" borderId="0" xfId="0" applyFont="1"/>
    <xf numFmtId="0" fontId="0" fillId="0" borderId="0" xfId="0" applyAlignment="1">
      <alignment horizontal="center" wrapText="1"/>
    </xf>
    <xf numFmtId="0" fontId="0" fillId="0" borderId="0" xfId="0" applyAlignment="1">
      <alignment horizontal="center"/>
    </xf>
    <xf numFmtId="0" fontId="5" fillId="0" borderId="0" xfId="0" applyFont="1"/>
    <xf numFmtId="0" fontId="2" fillId="0" borderId="0" xfId="0" applyFont="1"/>
    <xf numFmtId="0" fontId="6" fillId="0" borderId="0" xfId="0" applyFont="1"/>
    <xf numFmtId="0" fontId="6" fillId="0" borderId="0" xfId="0" applyFont="1" applyAlignment="1">
      <alignment horizontal="center"/>
    </xf>
    <xf numFmtId="0" fontId="1" fillId="0" borderId="0" xfId="0" applyFont="1" applyAlignment="1">
      <alignment horizontal="center"/>
    </xf>
    <xf numFmtId="0" fontId="7" fillId="0" borderId="0" xfId="0" applyFont="1" applyAlignment="1">
      <alignment horizontal="center"/>
    </xf>
    <xf numFmtId="0" fontId="2" fillId="0" borderId="0" xfId="0" applyFont="1" applyAlignment="1">
      <alignment horizontal="center"/>
    </xf>
    <xf numFmtId="0" fontId="0" fillId="2" borderId="0" xfId="0" applyFill="1" applyAlignment="1">
      <alignment horizontal="center"/>
    </xf>
    <xf numFmtId="0" fontId="8" fillId="0" borderId="0" xfId="0" applyFont="1"/>
    <xf numFmtId="0" fontId="9" fillId="0" borderId="0" xfId="0" applyFont="1"/>
    <xf numFmtId="0" fontId="10" fillId="0" borderId="0" xfId="0" applyFont="1"/>
    <xf numFmtId="0" fontId="0" fillId="0" borderId="0" xfId="0" applyFont="1" applyAlignment="1">
      <alignment horizontal="center"/>
    </xf>
    <xf numFmtId="0" fontId="2" fillId="0" borderId="0" xfId="0" applyFont="1" applyAlignment="1">
      <alignment horizontal="center" wrapText="1"/>
    </xf>
    <xf numFmtId="0" fontId="11" fillId="0" borderId="0" xfId="3"/>
    <xf numFmtId="0" fontId="12" fillId="0" borderId="0" xfId="0" applyFont="1"/>
    <xf numFmtId="0" fontId="0" fillId="3" borderId="0" xfId="0" applyFill="1" applyAlignment="1">
      <alignment horizontal="center"/>
    </xf>
    <xf numFmtId="0" fontId="13" fillId="0" borderId="0" xfId="3" applyFont="1" applyAlignment="1">
      <alignment horizontal="center"/>
    </xf>
  </cellXfs>
  <cellStyles count="10">
    <cellStyle name="Followed Hyperlink" xfId="2" builtinId="9" hidden="1"/>
    <cellStyle name="Followed Hyperlink" xfId="5" builtinId="9" hidden="1"/>
    <cellStyle name="Followed Hyperlink" xfId="7" builtinId="9" hidden="1"/>
    <cellStyle name="Followed Hyperlink" xfId="9" builtinId="9" hidden="1"/>
    <cellStyle name="Hyperlink" xfId="1" builtinId="8" hidden="1"/>
    <cellStyle name="Hyperlink" xfId="4" builtinId="8" hidden="1"/>
    <cellStyle name="Hyperlink" xfId="6" builtinId="8" hidden="1"/>
    <cellStyle name="Hyperlink" xfId="8" builtinId="8" hidden="1"/>
    <cellStyle name="Normal" xfId="0" builtinId="0"/>
    <cellStyle name="Normal 2" xfId="3"/>
  </cellStyles>
  <dxfs count="0"/>
  <tableStyles count="0" defaultTableStyle="TableStyleMedium9" defaultPivotStyle="PivotStyleMedium7"/>
  <colors>
    <mruColors>
      <color rgb="FFFFB7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_rels/chart21.xml.rels><?xml version="1.0" encoding="UTF-8" standalone="yes"?>
<Relationships xmlns="http://schemas.openxmlformats.org/package/2006/relationships"><Relationship Id="rId1" Type="http://schemas.microsoft.com/office/2011/relationships/chartStyle" Target="style21.xml"/><Relationship Id="rId2" Type="http://schemas.microsoft.com/office/2011/relationships/chartColorStyle" Target="colors21.xml"/></Relationships>
</file>

<file path=xl/charts/_rels/chart22.xml.rels><?xml version="1.0" encoding="UTF-8" standalone="yes"?>
<Relationships xmlns="http://schemas.openxmlformats.org/package/2006/relationships"><Relationship Id="rId1" Type="http://schemas.microsoft.com/office/2011/relationships/chartStyle" Target="style22.xml"/><Relationship Id="rId2" Type="http://schemas.microsoft.com/office/2011/relationships/chartColorStyle" Target="colors22.xml"/></Relationships>
</file>

<file path=xl/charts/_rels/chart23.xml.rels><?xml version="1.0" encoding="UTF-8" standalone="yes"?>
<Relationships xmlns="http://schemas.openxmlformats.org/package/2006/relationships"><Relationship Id="rId1" Type="http://schemas.microsoft.com/office/2011/relationships/chartStyle" Target="style23.xml"/><Relationship Id="rId2" Type="http://schemas.microsoft.com/office/2011/relationships/chartColorStyle" Target="colors23.xml"/></Relationships>
</file>

<file path=xl/charts/_rels/chart24.xml.rels><?xml version="1.0" encoding="UTF-8" standalone="yes"?>
<Relationships xmlns="http://schemas.openxmlformats.org/package/2006/relationships"><Relationship Id="rId1" Type="http://schemas.microsoft.com/office/2011/relationships/chartStyle" Target="style24.xml"/><Relationship Id="rId2" Type="http://schemas.microsoft.com/office/2011/relationships/chartColorStyle" Target="colors24.xml"/></Relationships>
</file>

<file path=xl/charts/_rels/chart25.xml.rels><?xml version="1.0" encoding="UTF-8" standalone="yes"?>
<Relationships xmlns="http://schemas.openxmlformats.org/package/2006/relationships"><Relationship Id="rId1" Type="http://schemas.microsoft.com/office/2011/relationships/chartStyle" Target="style25.xml"/><Relationship Id="rId2" Type="http://schemas.microsoft.com/office/2011/relationships/chartColorStyle" Target="colors25.xml"/></Relationships>
</file>

<file path=xl/charts/_rels/chart26.xml.rels><?xml version="1.0" encoding="UTF-8" standalone="yes"?>
<Relationships xmlns="http://schemas.openxmlformats.org/package/2006/relationships"><Relationship Id="rId1" Type="http://schemas.microsoft.com/office/2011/relationships/chartStyle" Target="style26.xml"/><Relationship Id="rId2" Type="http://schemas.microsoft.com/office/2011/relationships/chartColorStyle" Target="colors26.xml"/></Relationships>
</file>

<file path=xl/charts/_rels/chart27.xml.rels><?xml version="1.0" encoding="UTF-8" standalone="yes"?>
<Relationships xmlns="http://schemas.openxmlformats.org/package/2006/relationships"><Relationship Id="rId1" Type="http://schemas.microsoft.com/office/2011/relationships/chartStyle" Target="style27.xml"/><Relationship Id="rId2" Type="http://schemas.microsoft.com/office/2011/relationships/chartColorStyle" Target="colors27.xml"/></Relationships>
</file>

<file path=xl/charts/_rels/chart28.xml.rels><?xml version="1.0" encoding="UTF-8" standalone="yes"?>
<Relationships xmlns="http://schemas.openxmlformats.org/package/2006/relationships"><Relationship Id="rId1" Type="http://schemas.microsoft.com/office/2011/relationships/chartStyle" Target="style28.xml"/><Relationship Id="rId2" Type="http://schemas.microsoft.com/office/2011/relationships/chartColorStyle" Target="colors28.xml"/></Relationships>
</file>

<file path=xl/charts/_rels/chart29.xml.rels><?xml version="1.0" encoding="UTF-8" standalone="yes"?>
<Relationships xmlns="http://schemas.openxmlformats.org/package/2006/relationships"><Relationship Id="rId1" Type="http://schemas.microsoft.com/office/2011/relationships/chartStyle" Target="style29.xml"/><Relationship Id="rId2" Type="http://schemas.microsoft.com/office/2011/relationships/chartColorStyle" Target="colors29.xml"/></Relationships>
</file>

<file path=xl/charts/_rels/chart30.xml.rels><?xml version="1.0" encoding="UTF-8" standalone="yes"?>
<Relationships xmlns="http://schemas.openxmlformats.org/package/2006/relationships"><Relationship Id="rId1" Type="http://schemas.microsoft.com/office/2011/relationships/chartStyle" Target="style30.xml"/><Relationship Id="rId2" Type="http://schemas.microsoft.com/office/2011/relationships/chartColorStyle" Target="colors30.xml"/></Relationships>
</file>

<file path=xl/charts/_rels/chart31.xml.rels><?xml version="1.0" encoding="UTF-8" standalone="yes"?>
<Relationships xmlns="http://schemas.openxmlformats.org/package/2006/relationships"><Relationship Id="rId1" Type="http://schemas.microsoft.com/office/2011/relationships/chartStyle" Target="style31.xml"/><Relationship Id="rId2" Type="http://schemas.microsoft.com/office/2011/relationships/chartColorStyle" Target="colors31.xml"/></Relationships>
</file>

<file path=xl/charts/_rels/chart32.xml.rels><?xml version="1.0" encoding="UTF-8" standalone="yes"?>
<Relationships xmlns="http://schemas.openxmlformats.org/package/2006/relationships"><Relationship Id="rId1" Type="http://schemas.microsoft.com/office/2011/relationships/chartStyle" Target="style32.xml"/><Relationship Id="rId2" Type="http://schemas.microsoft.com/office/2011/relationships/chartColorStyle" Target="colors32.xml"/></Relationships>
</file>

<file path=xl/charts/_rels/chart33.xml.rels><?xml version="1.0" encoding="UTF-8" standalone="yes"?>
<Relationships xmlns="http://schemas.openxmlformats.org/package/2006/relationships"><Relationship Id="rId1" Type="http://schemas.microsoft.com/office/2011/relationships/chartStyle" Target="style33.xml"/><Relationship Id="rId2" Type="http://schemas.microsoft.com/office/2011/relationships/chartColorStyle" Target="colors33.xml"/></Relationships>
</file>

<file path=xl/charts/_rels/chart34.xml.rels><?xml version="1.0" encoding="UTF-8" standalone="yes"?>
<Relationships xmlns="http://schemas.openxmlformats.org/package/2006/relationships"><Relationship Id="rId1" Type="http://schemas.microsoft.com/office/2011/relationships/chartStyle" Target="style34.xml"/><Relationship Id="rId2" Type="http://schemas.microsoft.com/office/2011/relationships/chartColorStyle" Target="colors34.xml"/></Relationships>
</file>

<file path=xl/charts/_rels/chart35.xml.rels><?xml version="1.0" encoding="UTF-8" standalone="yes"?>
<Relationships xmlns="http://schemas.openxmlformats.org/package/2006/relationships"><Relationship Id="rId1" Type="http://schemas.microsoft.com/office/2011/relationships/chartStyle" Target="style35.xml"/><Relationship Id="rId2" Type="http://schemas.microsoft.com/office/2011/relationships/chartColorStyle" Target="colors35.xml"/></Relationships>
</file>

<file path=xl/charts/_rels/chart36.xml.rels><?xml version="1.0" encoding="UTF-8" standalone="yes"?>
<Relationships xmlns="http://schemas.openxmlformats.org/package/2006/relationships"><Relationship Id="rId1" Type="http://schemas.microsoft.com/office/2011/relationships/chartStyle" Target="style36.xml"/><Relationship Id="rId2" Type="http://schemas.microsoft.com/office/2011/relationships/chartColorStyle" Target="colors36.xml"/></Relationships>
</file>

<file path=xl/charts/_rels/chart37.xml.rels><?xml version="1.0" encoding="UTF-8" standalone="yes"?>
<Relationships xmlns="http://schemas.openxmlformats.org/package/2006/relationships"><Relationship Id="rId1" Type="http://schemas.microsoft.com/office/2011/relationships/chartStyle" Target="style37.xml"/><Relationship Id="rId2" Type="http://schemas.microsoft.com/office/2011/relationships/chartColorStyle" Target="colors37.xml"/></Relationships>
</file>

<file path=xl/charts/_rels/chart38.xml.rels><?xml version="1.0" encoding="UTF-8" standalone="yes"?>
<Relationships xmlns="http://schemas.openxmlformats.org/package/2006/relationships"><Relationship Id="rId1" Type="http://schemas.microsoft.com/office/2011/relationships/chartStyle" Target="style38.xml"/><Relationship Id="rId2" Type="http://schemas.microsoft.com/office/2011/relationships/chartColorStyle" Target="colors38.xml"/></Relationships>
</file>

<file path=xl/charts/_rels/chart39.xml.rels><?xml version="1.0" encoding="UTF-8" standalone="yes"?>
<Relationships xmlns="http://schemas.openxmlformats.org/package/2006/relationships"><Relationship Id="rId1" Type="http://schemas.microsoft.com/office/2011/relationships/chartStyle" Target="style39.xml"/><Relationship Id="rId2" Type="http://schemas.microsoft.com/office/2011/relationships/chartColorStyle" Target="colors39.xml"/></Relationships>
</file>

<file path=xl/charts/_rels/chart40.xml.rels><?xml version="1.0" encoding="UTF-8" standalone="yes"?>
<Relationships xmlns="http://schemas.openxmlformats.org/package/2006/relationships"><Relationship Id="rId1" Type="http://schemas.microsoft.com/office/2011/relationships/chartStyle" Target="style40.xml"/><Relationship Id="rId2" Type="http://schemas.microsoft.com/office/2011/relationships/chartColorStyle" Target="colors40.xml"/></Relationships>
</file>

<file path=xl/charts/_rels/chart41.xml.rels><?xml version="1.0" encoding="UTF-8" standalone="yes"?>
<Relationships xmlns="http://schemas.openxmlformats.org/package/2006/relationships"><Relationship Id="rId1" Type="http://schemas.microsoft.com/office/2011/relationships/chartStyle" Target="style41.xml"/><Relationship Id="rId2" Type="http://schemas.microsoft.com/office/2011/relationships/chartColorStyle" Target="colors41.xml"/></Relationships>
</file>

<file path=xl/charts/_rels/chart42.xml.rels><?xml version="1.0" encoding="UTF-8" standalone="yes"?>
<Relationships xmlns="http://schemas.openxmlformats.org/package/2006/relationships"><Relationship Id="rId1" Type="http://schemas.microsoft.com/office/2011/relationships/chartStyle" Target="style42.xml"/><Relationship Id="rId2" Type="http://schemas.microsoft.com/office/2011/relationships/chartColorStyle" Target="colors42.xml"/></Relationships>
</file>

<file path=xl/charts/_rels/chart43.xml.rels><?xml version="1.0" encoding="UTF-8" standalone="yes"?>
<Relationships xmlns="http://schemas.openxmlformats.org/package/2006/relationships"><Relationship Id="rId1" Type="http://schemas.microsoft.com/office/2011/relationships/chartStyle" Target="style43.xml"/><Relationship Id="rId2" Type="http://schemas.microsoft.com/office/2011/relationships/chartColorStyle" Target="colors43.xml"/></Relationships>
</file>

<file path=xl/charts/_rels/chart44.xml.rels><?xml version="1.0" encoding="UTF-8" standalone="yes"?>
<Relationships xmlns="http://schemas.openxmlformats.org/package/2006/relationships"><Relationship Id="rId1" Type="http://schemas.microsoft.com/office/2011/relationships/chartStyle" Target="style44.xml"/><Relationship Id="rId2" Type="http://schemas.microsoft.com/office/2011/relationships/chartColorStyle" Target="colors44.xml"/></Relationships>
</file>

<file path=xl/charts/_rels/chart45.xml.rels><?xml version="1.0" encoding="UTF-8" standalone="yes"?>
<Relationships xmlns="http://schemas.openxmlformats.org/package/2006/relationships"><Relationship Id="rId1" Type="http://schemas.microsoft.com/office/2011/relationships/chartStyle" Target="style45.xml"/><Relationship Id="rId2" Type="http://schemas.microsoft.com/office/2011/relationships/chartColorStyle" Target="colors45.xml"/></Relationships>
</file>

<file path=xl/charts/_rels/chart46.xml.rels><?xml version="1.0" encoding="UTF-8" standalone="yes"?>
<Relationships xmlns="http://schemas.openxmlformats.org/package/2006/relationships"><Relationship Id="rId1" Type="http://schemas.microsoft.com/office/2011/relationships/chartStyle" Target="style46.xml"/><Relationship Id="rId2" Type="http://schemas.microsoft.com/office/2011/relationships/chartColorStyle" Target="colors46.xml"/></Relationships>
</file>

<file path=xl/charts/_rels/chart47.xml.rels><?xml version="1.0" encoding="UTF-8" standalone="yes"?>
<Relationships xmlns="http://schemas.openxmlformats.org/package/2006/relationships"><Relationship Id="rId1" Type="http://schemas.microsoft.com/office/2011/relationships/chartStyle" Target="style47.xml"/><Relationship Id="rId2" Type="http://schemas.microsoft.com/office/2011/relationships/chartColorStyle" Target="colors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21.KM</c:v>
          </c:tx>
          <c:spPr>
            <a:ln w="28575" cap="rnd">
              <a:solidFill>
                <a:schemeClr val="accent1"/>
              </a:solidFill>
              <a:round/>
            </a:ln>
            <a:effectLst/>
          </c:spPr>
          <c:marker>
            <c:symbol val="none"/>
          </c:marker>
          <c:cat>
            <c:numRef>
              <c:f>Sheet2!$A$6:$A$46</c:f>
              <c:numCache>
                <c:formatCode>General</c:formatCode>
                <c:ptCount val="4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numCache>
            </c:numRef>
          </c:cat>
          <c:val>
            <c:numRef>
              <c:f>Sheet2!$B$6:$B$46</c:f>
              <c:numCache>
                <c:formatCode>General</c:formatCode>
                <c:ptCount val="41"/>
                <c:pt idx="0">
                  <c:v>1.0</c:v>
                </c:pt>
                <c:pt idx="1">
                  <c:v>0.975</c:v>
                </c:pt>
                <c:pt idx="2">
                  <c:v>0.951</c:v>
                </c:pt>
                <c:pt idx="3">
                  <c:v>0.924</c:v>
                </c:pt>
                <c:pt idx="4">
                  <c:v>0.903</c:v>
                </c:pt>
                <c:pt idx="5">
                  <c:v>0.888</c:v>
                </c:pt>
                <c:pt idx="6">
                  <c:v>0.88</c:v>
                </c:pt>
                <c:pt idx="7">
                  <c:v>0.87</c:v>
                </c:pt>
                <c:pt idx="8">
                  <c:v>0.852</c:v>
                </c:pt>
                <c:pt idx="9">
                  <c:v>0.841</c:v>
                </c:pt>
                <c:pt idx="10">
                  <c:v>0.832</c:v>
                </c:pt>
                <c:pt idx="11">
                  <c:v>0.819</c:v>
                </c:pt>
                <c:pt idx="12">
                  <c:v>0.794</c:v>
                </c:pt>
                <c:pt idx="13">
                  <c:v>0.775</c:v>
                </c:pt>
                <c:pt idx="14">
                  <c:v>0.758</c:v>
                </c:pt>
                <c:pt idx="15">
                  <c:v>0.739</c:v>
                </c:pt>
                <c:pt idx="16">
                  <c:v>0.711</c:v>
                </c:pt>
                <c:pt idx="17">
                  <c:v>0.683</c:v>
                </c:pt>
                <c:pt idx="18">
                  <c:v>0.641</c:v>
                </c:pt>
                <c:pt idx="19">
                  <c:v>0.615</c:v>
                </c:pt>
                <c:pt idx="20">
                  <c:v>0.604</c:v>
                </c:pt>
                <c:pt idx="21">
                  <c:v>0.593</c:v>
                </c:pt>
                <c:pt idx="22">
                  <c:v>0.547</c:v>
                </c:pt>
                <c:pt idx="23">
                  <c:v>0.501</c:v>
                </c:pt>
                <c:pt idx="24">
                  <c:v>0.454</c:v>
                </c:pt>
                <c:pt idx="25">
                  <c:v>0.376</c:v>
                </c:pt>
              </c:numCache>
            </c:numRef>
          </c:val>
          <c:smooth val="0"/>
        </c:ser>
        <c:ser>
          <c:idx val="1"/>
          <c:order val="1"/>
          <c:tx>
            <c:v>21.Gompertz</c:v>
          </c:tx>
          <c:spPr>
            <a:ln w="28575" cap="rnd">
              <a:solidFill>
                <a:schemeClr val="accent2"/>
              </a:solidFill>
              <a:round/>
            </a:ln>
            <a:effectLst/>
          </c:spPr>
          <c:marker>
            <c:symbol val="none"/>
          </c:marker>
          <c:cat>
            <c:numRef>
              <c:f>Sheet2!$A$6:$A$46</c:f>
              <c:numCache>
                <c:formatCode>General</c:formatCode>
                <c:ptCount val="4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numCache>
            </c:numRef>
          </c:cat>
          <c:val>
            <c:numRef>
              <c:f>Sheet2!$C$6:$C$46</c:f>
              <c:numCache>
                <c:formatCode>General</c:formatCode>
                <c:ptCount val="41"/>
                <c:pt idx="0">
                  <c:v>1.0</c:v>
                </c:pt>
                <c:pt idx="1">
                  <c:v>0.986814302283123</c:v>
                </c:pt>
                <c:pt idx="2">
                  <c:v>0.972941805345888</c:v>
                </c:pt>
                <c:pt idx="3">
                  <c:v>0.958360062866898</c:v>
                </c:pt>
                <c:pt idx="4">
                  <c:v>0.943047740960731</c:v>
                </c:pt>
                <c:pt idx="5">
                  <c:v>0.926984937958756</c:v>
                </c:pt>
                <c:pt idx="6">
                  <c:v>0.910153539126727</c:v>
                </c:pt>
                <c:pt idx="7">
                  <c:v>0.892537607258167</c:v>
                </c:pt>
                <c:pt idx="8">
                  <c:v>0.874123809517693</c:v>
                </c:pt>
                <c:pt idx="9">
                  <c:v>0.854901880187393</c:v>
                </c:pt>
                <c:pt idx="10">
                  <c:v>0.834865118071579</c:v>
                </c:pt>
                <c:pt idx="11">
                  <c:v>0.814010916220431</c:v>
                </c:pt>
                <c:pt idx="12">
                  <c:v>0.792341320323232</c:v>
                </c:pt>
                <c:pt idx="13">
                  <c:v>0.769863610582272</c:v>
                </c:pt>
                <c:pt idx="14">
                  <c:v>0.746590900100104</c:v>
                </c:pt>
                <c:pt idx="15">
                  <c:v>0.722542740794694</c:v>
                </c:pt>
                <c:pt idx="16">
                  <c:v>0.697745725609222</c:v>
                </c:pt>
                <c:pt idx="17">
                  <c:v>0.672234073330819</c:v>
                </c:pt>
                <c:pt idx="18">
                  <c:v>0.646050179718571</c:v>
                </c:pt>
                <c:pt idx="19">
                  <c:v>0.619245115932039</c:v>
                </c:pt>
                <c:pt idx="20">
                  <c:v>0.591879052540479</c:v>
                </c:pt>
                <c:pt idx="21">
                  <c:v>0.564021584804554</c:v>
                </c:pt>
                <c:pt idx="22">
                  <c:v>0.535751932615696</c:v>
                </c:pt>
                <c:pt idx="23">
                  <c:v>0.507158986649425</c:v>
                </c:pt>
                <c:pt idx="24">
                  <c:v>0.478341171170622</c:v>
                </c:pt>
                <c:pt idx="25">
                  <c:v>0.449406093787902</c:v>
                </c:pt>
                <c:pt idx="26">
                  <c:v>0.420469953584654</c:v>
                </c:pt>
                <c:pt idx="27">
                  <c:v>0.391656681764924</c:v>
                </c:pt>
                <c:pt idx="28">
                  <c:v>0.363096793548729</c:v>
                </c:pt>
                <c:pt idx="29">
                  <c:v>0.33492593681025</c:v>
                </c:pt>
                <c:pt idx="30">
                  <c:v>0.307283132088576</c:v>
                </c:pt>
                <c:pt idx="31">
                  <c:v>0.280308710226562</c:v>
                </c:pt>
                <c:pt idx="32">
                  <c:v>0.254141967972245</c:v>
                </c:pt>
                <c:pt idx="33">
                  <c:v>0.228918578173111</c:v>
                </c:pt>
                <c:pt idx="34">
                  <c:v>0.204767809222197</c:v>
                </c:pt>
                <c:pt idx="35">
                  <c:v>0.181809627402192</c:v>
                </c:pt>
                <c:pt idx="36">
                  <c:v>0.160151774629408</c:v>
                </c:pt>
                <c:pt idx="37">
                  <c:v>0.139886931418174</c:v>
                </c:pt>
                <c:pt idx="38">
                  <c:v>0.12109008898408</c:v>
                </c:pt>
                <c:pt idx="39">
                  <c:v>0.103816263404614</c:v>
                </c:pt>
                <c:pt idx="40">
                  <c:v>0.088098686727994</c:v>
                </c:pt>
              </c:numCache>
            </c:numRef>
          </c:val>
          <c:smooth val="0"/>
        </c:ser>
        <c:ser>
          <c:idx val="2"/>
          <c:order val="2"/>
          <c:tx>
            <c:v>24.KM</c:v>
          </c:tx>
          <c:spPr>
            <a:ln w="28575" cap="rnd">
              <a:solidFill>
                <a:schemeClr val="accent3"/>
              </a:solidFill>
              <a:round/>
            </a:ln>
            <a:effectLst/>
          </c:spPr>
          <c:marker>
            <c:symbol val="none"/>
          </c:marker>
          <c:val>
            <c:numRef>
              <c:f>Sheet2!$F$6:$F$46</c:f>
              <c:numCache>
                <c:formatCode>General</c:formatCode>
                <c:ptCount val="41"/>
                <c:pt idx="0">
                  <c:v>1.0</c:v>
                </c:pt>
                <c:pt idx="1">
                  <c:v>0.96</c:v>
                </c:pt>
                <c:pt idx="2">
                  <c:v>0.928</c:v>
                </c:pt>
                <c:pt idx="3">
                  <c:v>0.905</c:v>
                </c:pt>
                <c:pt idx="4">
                  <c:v>0.886</c:v>
                </c:pt>
                <c:pt idx="5">
                  <c:v>0.873</c:v>
                </c:pt>
                <c:pt idx="6">
                  <c:v>0.859</c:v>
                </c:pt>
                <c:pt idx="7">
                  <c:v>0.839</c:v>
                </c:pt>
                <c:pt idx="8">
                  <c:v>0.827</c:v>
                </c:pt>
                <c:pt idx="9">
                  <c:v>0.817</c:v>
                </c:pt>
                <c:pt idx="10">
                  <c:v>0.797</c:v>
                </c:pt>
                <c:pt idx="11">
                  <c:v>0.782</c:v>
                </c:pt>
                <c:pt idx="12">
                  <c:v>0.773</c:v>
                </c:pt>
                <c:pt idx="13">
                  <c:v>0.753</c:v>
                </c:pt>
                <c:pt idx="14">
                  <c:v>0.73</c:v>
                </c:pt>
                <c:pt idx="15">
                  <c:v>0.712</c:v>
                </c:pt>
                <c:pt idx="16">
                  <c:v>0.688</c:v>
                </c:pt>
                <c:pt idx="17">
                  <c:v>0.668</c:v>
                </c:pt>
                <c:pt idx="18">
                  <c:v>0.631</c:v>
                </c:pt>
                <c:pt idx="19">
                  <c:v>0.606</c:v>
                </c:pt>
                <c:pt idx="20">
                  <c:v>0.56</c:v>
                </c:pt>
                <c:pt idx="21">
                  <c:v>0.534</c:v>
                </c:pt>
                <c:pt idx="22">
                  <c:v>0.497</c:v>
                </c:pt>
                <c:pt idx="23">
                  <c:v>0.445</c:v>
                </c:pt>
                <c:pt idx="24">
                  <c:v>0.353</c:v>
                </c:pt>
              </c:numCache>
            </c:numRef>
          </c:val>
          <c:smooth val="0"/>
        </c:ser>
        <c:ser>
          <c:idx val="3"/>
          <c:order val="3"/>
          <c:tx>
            <c:v>24.Gompertz</c:v>
          </c:tx>
          <c:spPr>
            <a:ln w="28575" cap="rnd">
              <a:solidFill>
                <a:schemeClr val="accent4"/>
              </a:solidFill>
              <a:round/>
            </a:ln>
            <a:effectLst/>
          </c:spPr>
          <c:marker>
            <c:symbol val="none"/>
          </c:marker>
          <c:val>
            <c:numRef>
              <c:f>Sheet2!$G$6:$G$46</c:f>
              <c:numCache>
                <c:formatCode>General</c:formatCode>
                <c:ptCount val="41"/>
                <c:pt idx="0">
                  <c:v>1.0</c:v>
                </c:pt>
                <c:pt idx="1">
                  <c:v>0.984627411675906</c:v>
                </c:pt>
                <c:pt idx="2">
                  <c:v>0.968495784912448</c:v>
                </c:pt>
                <c:pt idx="3">
                  <c:v>0.951585593807494</c:v>
                </c:pt>
                <c:pt idx="4">
                  <c:v>0.933879306810937</c:v>
                </c:pt>
                <c:pt idx="5">
                  <c:v>0.915361798753302</c:v>
                </c:pt>
                <c:pt idx="6">
                  <c:v>0.896020799334588</c:v>
                </c:pt>
                <c:pt idx="7">
                  <c:v>0.875847377341284</c:v>
                </c:pt>
                <c:pt idx="8">
                  <c:v>0.854836458876939</c:v>
                </c:pt>
                <c:pt idx="9">
                  <c:v>0.83298737670503</c:v>
                </c:pt>
                <c:pt idx="10">
                  <c:v>0.81030444639542</c:v>
                </c:pt>
                <c:pt idx="11">
                  <c:v>0.786797563325139</c:v>
                </c:pt>
                <c:pt idx="12">
                  <c:v>0.762482812704668</c:v>
                </c:pt>
                <c:pt idx="13">
                  <c:v>0.737383082685922</c:v>
                </c:pt>
                <c:pt idx="14">
                  <c:v>0.711528668273355</c:v>
                </c:pt>
                <c:pt idx="15">
                  <c:v>0.684957851236955</c:v>
                </c:pt>
                <c:pt idx="16">
                  <c:v>0.657717438567244</c:v>
                </c:pt>
                <c:pt idx="17">
                  <c:v>0.629863239293705</c:v>
                </c:pt>
                <c:pt idx="18">
                  <c:v>0.601460456813949</c:v>
                </c:pt>
                <c:pt idx="19">
                  <c:v>0.572583971388091</c:v>
                </c:pt>
                <c:pt idx="20">
                  <c:v>0.543318485313196</c:v>
                </c:pt>
                <c:pt idx="21">
                  <c:v>0.513758501714755</c:v>
                </c:pt>
                <c:pt idx="22">
                  <c:v>0.484008107120041</c:v>
                </c:pt>
                <c:pt idx="23">
                  <c:v>0.454180528287398</c:v>
                </c:pt>
                <c:pt idx="24">
                  <c:v>0.424397435454252</c:v>
                </c:pt>
                <c:pt idx="25">
                  <c:v>0.394787967541829</c:v>
                </c:pt>
                <c:pt idx="26">
                  <c:v>0.365487460211325</c:v>
                </c:pt>
                <c:pt idx="27">
                  <c:v>0.336635865260146</c:v>
                </c:pt>
                <c:pt idx="28">
                  <c:v>0.308375859858383</c:v>
                </c:pt>
                <c:pt idx="29">
                  <c:v>0.28085065661874</c:v>
                </c:pt>
                <c:pt idx="30">
                  <c:v>0.25420154036689</c:v>
                </c:pt>
                <c:pt idx="31">
                  <c:v>0.228565174419478</c:v>
                </c:pt>
                <c:pt idx="32">
                  <c:v>0.204070737609009</c:v>
                </c:pt>
                <c:pt idx="33">
                  <c:v>0.18083697234746</c:v>
                </c:pt>
                <c:pt idx="34">
                  <c:v>0.158969242507892</c:v>
                </c:pt>
                <c:pt idx="35">
                  <c:v>0.138556716336587</c:v>
                </c:pt>
                <c:pt idx="36">
                  <c:v>0.119669802246335</c:v>
                </c:pt>
                <c:pt idx="37">
                  <c:v>0.102357972291659</c:v>
                </c:pt>
                <c:pt idx="38">
                  <c:v>0.0866481075007143</c:v>
                </c:pt>
                <c:pt idx="39">
                  <c:v>0.0725434893641169</c:v>
                </c:pt>
                <c:pt idx="40">
                  <c:v>0.0600235414597982</c:v>
                </c:pt>
              </c:numCache>
            </c:numRef>
          </c:val>
          <c:smooth val="0"/>
        </c:ser>
        <c:ser>
          <c:idx val="4"/>
          <c:order val="4"/>
          <c:tx>
            <c:v>27.KM</c:v>
          </c:tx>
          <c:spPr>
            <a:ln w="28575" cap="rnd">
              <a:solidFill>
                <a:schemeClr val="accent5"/>
              </a:solidFill>
              <a:round/>
            </a:ln>
            <a:effectLst/>
          </c:spPr>
          <c:marker>
            <c:symbol val="none"/>
          </c:marker>
          <c:val>
            <c:numRef>
              <c:f>Sheet2!$J$6:$J$46</c:f>
              <c:numCache>
                <c:formatCode>General</c:formatCode>
                <c:ptCount val="41"/>
                <c:pt idx="0">
                  <c:v>1.0</c:v>
                </c:pt>
                <c:pt idx="1">
                  <c:v>0.967</c:v>
                </c:pt>
                <c:pt idx="2">
                  <c:v>0.943</c:v>
                </c:pt>
                <c:pt idx="3">
                  <c:v>0.918</c:v>
                </c:pt>
                <c:pt idx="4">
                  <c:v>0.892</c:v>
                </c:pt>
                <c:pt idx="5">
                  <c:v>0.872</c:v>
                </c:pt>
                <c:pt idx="6">
                  <c:v>0.854</c:v>
                </c:pt>
                <c:pt idx="7">
                  <c:v>0.84</c:v>
                </c:pt>
                <c:pt idx="8">
                  <c:v>0.824</c:v>
                </c:pt>
                <c:pt idx="9">
                  <c:v>0.812</c:v>
                </c:pt>
                <c:pt idx="10">
                  <c:v>0.788</c:v>
                </c:pt>
                <c:pt idx="11">
                  <c:v>0.772</c:v>
                </c:pt>
                <c:pt idx="12">
                  <c:v>0.735</c:v>
                </c:pt>
                <c:pt idx="13">
                  <c:v>0.718</c:v>
                </c:pt>
                <c:pt idx="14">
                  <c:v>0.693</c:v>
                </c:pt>
                <c:pt idx="15">
                  <c:v>0.656</c:v>
                </c:pt>
                <c:pt idx="16">
                  <c:v>0.619</c:v>
                </c:pt>
                <c:pt idx="17">
                  <c:v>0.579</c:v>
                </c:pt>
                <c:pt idx="18">
                  <c:v>0.515</c:v>
                </c:pt>
                <c:pt idx="19">
                  <c:v>0.453</c:v>
                </c:pt>
                <c:pt idx="20">
                  <c:v>0.409</c:v>
                </c:pt>
                <c:pt idx="21">
                  <c:v>0.341</c:v>
                </c:pt>
              </c:numCache>
            </c:numRef>
          </c:val>
          <c:smooth val="0"/>
        </c:ser>
        <c:ser>
          <c:idx val="5"/>
          <c:order val="5"/>
          <c:tx>
            <c:v>27.Gompertz</c:v>
          </c:tx>
          <c:spPr>
            <a:ln w="28575" cap="rnd">
              <a:solidFill>
                <a:schemeClr val="accent6"/>
              </a:solidFill>
              <a:round/>
            </a:ln>
            <a:effectLst/>
          </c:spPr>
          <c:marker>
            <c:symbol val="none"/>
          </c:marker>
          <c:val>
            <c:numRef>
              <c:f>Sheet2!$K$6:$K$46</c:f>
              <c:numCache>
                <c:formatCode>General</c:formatCode>
                <c:ptCount val="41"/>
                <c:pt idx="0">
                  <c:v>1.0</c:v>
                </c:pt>
                <c:pt idx="1">
                  <c:v>0.98506494320151</c:v>
                </c:pt>
                <c:pt idx="2">
                  <c:v>0.968933449285039</c:v>
                </c:pt>
                <c:pt idx="3">
                  <c:v>0.951536393147396</c:v>
                </c:pt>
                <c:pt idx="4">
                  <c:v>0.932806056602772</c:v>
                </c:pt>
                <c:pt idx="5">
                  <c:v>0.912677487302427</c:v>
                </c:pt>
                <c:pt idx="6">
                  <c:v>0.891090119090452</c:v>
                </c:pt>
                <c:pt idx="7">
                  <c:v>0.867989675208026</c:v>
                </c:pt>
                <c:pt idx="8">
                  <c:v>0.843330370433936</c:v>
                </c:pt>
                <c:pt idx="9">
                  <c:v>0.817077419937809</c:v>
                </c:pt>
                <c:pt idx="10">
                  <c:v>0.789209850606645</c:v>
                </c:pt>
                <c:pt idx="11">
                  <c:v>0.759723594140297</c:v>
                </c:pt>
                <c:pt idx="12">
                  <c:v>0.728634819592151</c:v>
                </c:pt>
                <c:pt idx="13">
                  <c:v>0.695983435691346</c:v>
                </c:pt>
                <c:pt idx="14">
                  <c:v>0.661836659939937</c:v>
                </c:pt>
                <c:pt idx="15">
                  <c:v>0.626292512326474</c:v>
                </c:pt>
                <c:pt idx="16">
                  <c:v>0.589483047452535</c:v>
                </c:pt>
                <c:pt idx="17">
                  <c:v>0.551577091858942</c:v>
                </c:pt>
                <c:pt idx="18">
                  <c:v>0.51278220661912</c:v>
                </c:pt>
                <c:pt idx="19">
                  <c:v>0.473345553720965</c:v>
                </c:pt>
                <c:pt idx="20">
                  <c:v>0.43355331511049</c:v>
                </c:pt>
                <c:pt idx="21">
                  <c:v>0.39372830411844</c:v>
                </c:pt>
                <c:pt idx="22">
                  <c:v>0.354225430515326</c:v>
                </c:pt>
                <c:pt idx="23">
                  <c:v>0.315424743632535</c:v>
                </c:pt>
                <c:pt idx="24">
                  <c:v>0.27772189323242</c:v>
                </c:pt>
                <c:pt idx="25">
                  <c:v>0.241516022706018</c:v>
                </c:pt>
                <c:pt idx="26">
                  <c:v>0.207195345581539</c:v>
                </c:pt>
                <c:pt idx="27">
                  <c:v>0.175120946848991</c:v>
                </c:pt>
                <c:pt idx="28">
                  <c:v>0.145609675065495</c:v>
                </c:pt>
                <c:pt idx="29">
                  <c:v>0.118917313997294</c:v>
                </c:pt>
                <c:pt idx="30">
                  <c:v>0.0952234922615183</c:v>
                </c:pt>
                <c:pt idx="31">
                  <c:v>0.0746199422668566</c:v>
                </c:pt>
                <c:pt idx="32">
                  <c:v>0.0571036882542606</c:v>
                </c:pt>
                <c:pt idx="33">
                  <c:v>0.042576470784187</c:v>
                </c:pt>
                <c:pt idx="34">
                  <c:v>0.0308511750058037</c:v>
                </c:pt>
                <c:pt idx="35">
                  <c:v>0.0216652460463922</c:v>
                </c:pt>
                <c:pt idx="36">
                  <c:v>0.0147001352486423</c:v>
                </c:pt>
                <c:pt idx="37">
                  <c:v>0.00960487975263501</c:v>
                </c:pt>
                <c:pt idx="38">
                  <c:v>0.00602117420152513</c:v>
                </c:pt>
                <c:pt idx="39">
                  <c:v>0.00360694711755007</c:v>
                </c:pt>
                <c:pt idx="40">
                  <c:v>0.00205564520260454</c:v>
                </c:pt>
              </c:numCache>
            </c:numRef>
          </c:val>
          <c:smooth val="0"/>
        </c:ser>
        <c:ser>
          <c:idx val="6"/>
          <c:order val="6"/>
          <c:tx>
            <c:v>30.KM</c:v>
          </c:tx>
          <c:spPr>
            <a:ln w="28575" cap="rnd">
              <a:solidFill>
                <a:schemeClr val="accent1">
                  <a:lumMod val="60000"/>
                </a:schemeClr>
              </a:solidFill>
              <a:round/>
            </a:ln>
            <a:effectLst/>
          </c:spPr>
          <c:marker>
            <c:symbol val="none"/>
          </c:marker>
          <c:val>
            <c:numRef>
              <c:f>Sheet2!$N$6:$N$46</c:f>
              <c:numCache>
                <c:formatCode>General</c:formatCode>
                <c:ptCount val="41"/>
                <c:pt idx="0">
                  <c:v>1.0</c:v>
                </c:pt>
                <c:pt idx="1">
                  <c:v>0.957</c:v>
                </c:pt>
                <c:pt idx="2">
                  <c:v>0.927</c:v>
                </c:pt>
                <c:pt idx="3">
                  <c:v>0.894</c:v>
                </c:pt>
                <c:pt idx="4">
                  <c:v>0.86</c:v>
                </c:pt>
                <c:pt idx="5">
                  <c:v>0.835</c:v>
                </c:pt>
                <c:pt idx="6">
                  <c:v>0.81</c:v>
                </c:pt>
                <c:pt idx="7">
                  <c:v>0.789</c:v>
                </c:pt>
                <c:pt idx="8">
                  <c:v>0.768</c:v>
                </c:pt>
                <c:pt idx="9">
                  <c:v>0.735</c:v>
                </c:pt>
                <c:pt idx="10">
                  <c:v>0.71</c:v>
                </c:pt>
                <c:pt idx="11">
                  <c:v>0.679</c:v>
                </c:pt>
                <c:pt idx="12">
                  <c:v>0.649</c:v>
                </c:pt>
                <c:pt idx="13">
                  <c:v>0.618</c:v>
                </c:pt>
                <c:pt idx="14">
                  <c:v>0.584</c:v>
                </c:pt>
                <c:pt idx="15">
                  <c:v>0.534</c:v>
                </c:pt>
                <c:pt idx="16">
                  <c:v>0.468</c:v>
                </c:pt>
                <c:pt idx="17">
                  <c:v>0.39</c:v>
                </c:pt>
              </c:numCache>
            </c:numRef>
          </c:val>
          <c:smooth val="0"/>
        </c:ser>
        <c:ser>
          <c:idx val="7"/>
          <c:order val="7"/>
          <c:tx>
            <c:v>30.Gompertz</c:v>
          </c:tx>
          <c:spPr>
            <a:ln w="28575" cap="rnd">
              <a:solidFill>
                <a:schemeClr val="accent2">
                  <a:lumMod val="60000"/>
                </a:schemeClr>
              </a:solidFill>
              <a:round/>
            </a:ln>
            <a:effectLst/>
          </c:spPr>
          <c:marker>
            <c:symbol val="none"/>
          </c:marker>
          <c:val>
            <c:numRef>
              <c:f>Sheet2!$O$6:$O$46</c:f>
              <c:numCache>
                <c:formatCode>General</c:formatCode>
                <c:ptCount val="41"/>
                <c:pt idx="0">
                  <c:v>1.0</c:v>
                </c:pt>
                <c:pt idx="1">
                  <c:v>0.975795167422937</c:v>
                </c:pt>
                <c:pt idx="2">
                  <c:v>0.950370881720961</c:v>
                </c:pt>
                <c:pt idx="3">
                  <c:v>0.923718280845912</c:v>
                </c:pt>
                <c:pt idx="4">
                  <c:v>0.895837282189459</c:v>
                </c:pt>
                <c:pt idx="5">
                  <c:v>0.866737914190289</c:v>
                </c:pt>
                <c:pt idx="6">
                  <c:v>0.836441699361223</c:v>
                </c:pt>
                <c:pt idx="7">
                  <c:v>0.804983062522032</c:v>
                </c:pt>
                <c:pt idx="8">
                  <c:v>0.772410730094879</c:v>
                </c:pt>
                <c:pt idx="9">
                  <c:v>0.738789077529168</c:v>
                </c:pt>
                <c:pt idx="10">
                  <c:v>0.704199372478572</c:v>
                </c:pt>
                <c:pt idx="11">
                  <c:v>0.668740851590441</c:v>
                </c:pt>
                <c:pt idx="12">
                  <c:v>0.632531559177482</c:v>
                </c:pt>
                <c:pt idx="13">
                  <c:v>0.595708867295155</c:v>
                </c:pt>
                <c:pt idx="14">
                  <c:v>0.558429589715848</c:v>
                </c:pt>
                <c:pt idx="15">
                  <c:v>0.520869598048214</c:v>
                </c:pt>
                <c:pt idx="16">
                  <c:v>0.483222848062917</c:v>
                </c:pt>
                <c:pt idx="17">
                  <c:v>0.445699729568918</c:v>
                </c:pt>
                <c:pt idx="18">
                  <c:v>0.408524665418636</c:v>
                </c:pt>
                <c:pt idx="19">
                  <c:v>0.371932905826108</c:v>
                </c:pt>
                <c:pt idx="20">
                  <c:v>0.336166494336293</c:v>
                </c:pt>
                <c:pt idx="21">
                  <c:v>0.301469422180559</c:v>
                </c:pt>
                <c:pt idx="22">
                  <c:v>0.268082038318616</c:v>
                </c:pt>
                <c:pt idx="23">
                  <c:v>0.23623484204015</c:v>
                </c:pt>
                <c:pt idx="24">
                  <c:v>0.20614185102322</c:v>
                </c:pt>
                <c:pt idx="25">
                  <c:v>0.17799380602007</c:v>
                </c:pt>
                <c:pt idx="26">
                  <c:v>0.151951537907492</c:v>
                </c:pt>
                <c:pt idx="27">
                  <c:v>0.128139876100897</c:v>
                </c:pt>
                <c:pt idx="28">
                  <c:v>0.106642510483877</c:v>
                </c:pt>
                <c:pt idx="29">
                  <c:v>0.087498222861948</c:v>
                </c:pt>
                <c:pt idx="30">
                  <c:v>0.070698870189714</c:v>
                </c:pt>
                <c:pt idx="31">
                  <c:v>0.0561894246060706</c:v>
                </c:pt>
                <c:pt idx="32">
                  <c:v>0.0438702531037287</c:v>
                </c:pt>
                <c:pt idx="33">
                  <c:v>0.0336016569403703</c:v>
                </c:pt>
                <c:pt idx="34">
                  <c:v>0.0252104993726822</c:v>
                </c:pt>
                <c:pt idx="35">
                  <c:v>0.0184985490649413</c:v>
                </c:pt>
                <c:pt idx="36">
                  <c:v>0.0132519807947003</c:v>
                </c:pt>
                <c:pt idx="37">
                  <c:v>0.00925133310942158</c:v>
                </c:pt>
                <c:pt idx="38">
                  <c:v>0.00628115101484534</c:v>
                </c:pt>
                <c:pt idx="39">
                  <c:v>0.00413855991685206</c:v>
                </c:pt>
                <c:pt idx="40">
                  <c:v>0.00264013136144311</c:v>
                </c:pt>
              </c:numCache>
            </c:numRef>
          </c:val>
          <c:smooth val="0"/>
        </c:ser>
        <c:ser>
          <c:idx val="8"/>
          <c:order val="8"/>
          <c:tx>
            <c:v>32.KM</c:v>
          </c:tx>
          <c:spPr>
            <a:ln w="28575" cap="rnd">
              <a:solidFill>
                <a:schemeClr val="accent3">
                  <a:lumMod val="60000"/>
                </a:schemeClr>
              </a:solidFill>
              <a:round/>
            </a:ln>
            <a:effectLst/>
          </c:spPr>
          <c:marker>
            <c:symbol val="none"/>
          </c:marker>
          <c:val>
            <c:numRef>
              <c:f>Sheet2!$R$6:$R$46</c:f>
              <c:numCache>
                <c:formatCode>General</c:formatCode>
                <c:ptCount val="41"/>
                <c:pt idx="0">
                  <c:v>1.0</c:v>
                </c:pt>
                <c:pt idx="1">
                  <c:v>0.954</c:v>
                </c:pt>
                <c:pt idx="2">
                  <c:v>0.92</c:v>
                </c:pt>
                <c:pt idx="3">
                  <c:v>0.876</c:v>
                </c:pt>
                <c:pt idx="4">
                  <c:v>0.842</c:v>
                </c:pt>
                <c:pt idx="5">
                  <c:v>0.812</c:v>
                </c:pt>
                <c:pt idx="6">
                  <c:v>0.794</c:v>
                </c:pt>
                <c:pt idx="7">
                  <c:v>0.769</c:v>
                </c:pt>
                <c:pt idx="8">
                  <c:v>0.723</c:v>
                </c:pt>
                <c:pt idx="9">
                  <c:v>0.697</c:v>
                </c:pt>
                <c:pt idx="10">
                  <c:v>0.659</c:v>
                </c:pt>
                <c:pt idx="11">
                  <c:v>0.624</c:v>
                </c:pt>
                <c:pt idx="12">
                  <c:v>0.561</c:v>
                </c:pt>
                <c:pt idx="13">
                  <c:v>0.521</c:v>
                </c:pt>
                <c:pt idx="14">
                  <c:v>0.462</c:v>
                </c:pt>
                <c:pt idx="15">
                  <c:v>0.352</c:v>
                </c:pt>
              </c:numCache>
            </c:numRef>
          </c:val>
          <c:smooth val="0"/>
        </c:ser>
        <c:ser>
          <c:idx val="9"/>
          <c:order val="9"/>
          <c:tx>
            <c:v>32.Gompertz</c:v>
          </c:tx>
          <c:spPr>
            <a:ln w="28575" cap="rnd">
              <a:solidFill>
                <a:schemeClr val="accent4">
                  <a:lumMod val="60000"/>
                </a:schemeClr>
              </a:solidFill>
              <a:round/>
            </a:ln>
            <a:effectLst/>
          </c:spPr>
          <c:marker>
            <c:symbol val="none"/>
          </c:marker>
          <c:val>
            <c:numRef>
              <c:f>Sheet2!$S$6:$S$46</c:f>
              <c:numCache>
                <c:formatCode>General</c:formatCode>
                <c:ptCount val="41"/>
                <c:pt idx="0">
                  <c:v>1.0</c:v>
                </c:pt>
                <c:pt idx="1">
                  <c:v>0.973325060988947</c:v>
                </c:pt>
                <c:pt idx="2">
                  <c:v>0.944654713542015</c:v>
                </c:pt>
                <c:pt idx="3">
                  <c:v>0.913932347609844</c:v>
                </c:pt>
                <c:pt idx="4">
                  <c:v>0.881120536334765</c:v>
                </c:pt>
                <c:pt idx="5">
                  <c:v>0.846205971044107</c:v>
                </c:pt>
                <c:pt idx="6">
                  <c:v>0.809204854078598</c:v>
                </c:pt>
                <c:pt idx="7">
                  <c:v>0.770168630992703</c:v>
                </c:pt>
                <c:pt idx="8">
                  <c:v>0.729189876876712</c:v>
                </c:pt>
                <c:pt idx="9">
                  <c:v>0.686408071412827</c:v>
                </c:pt>
                <c:pt idx="10">
                  <c:v>0.642014905735551</c:v>
                </c:pt>
                <c:pt idx="11">
                  <c:v>0.59625866576927</c:v>
                </c:pt>
                <c:pt idx="12">
                  <c:v>0.549447139515602</c:v>
                </c:pt>
                <c:pt idx="13">
                  <c:v>0.501948412169143</c:v>
                </c:pt>
                <c:pt idx="14">
                  <c:v>0.454188860288008</c:v>
                </c:pt>
                <c:pt idx="15">
                  <c:v>0.406647656732566</c:v>
                </c:pt>
                <c:pt idx="16">
                  <c:v>0.359847177596415</c:v>
                </c:pt>
                <c:pt idx="17">
                  <c:v>0.314338887626413</c:v>
                </c:pt>
                <c:pt idx="18">
                  <c:v>0.270684594251145</c:v>
                </c:pt>
                <c:pt idx="19">
                  <c:v>0.229433413319419</c:v>
                </c:pt>
                <c:pt idx="20">
                  <c:v>0.191095371906761</c:v>
                </c:pt>
                <c:pt idx="21">
                  <c:v>0.156113243623855</c:v>
                </c:pt>
                <c:pt idx="22">
                  <c:v>0.124834888607416</c:v>
                </c:pt>
                <c:pt idx="23">
                  <c:v>0.0974889307661237</c:v>
                </c:pt>
                <c:pt idx="24">
                  <c:v>0.07416689314835</c:v>
                </c:pt>
                <c:pt idx="25">
                  <c:v>0.0548147652671399</c:v>
                </c:pt>
                <c:pt idx="26">
                  <c:v>0.0392362661325937</c:v>
                </c:pt>
                <c:pt idx="27">
                  <c:v>0.0271087573035426</c:v>
                </c:pt>
                <c:pt idx="28">
                  <c:v>0.0180109613164445</c:v>
                </c:pt>
                <c:pt idx="29">
                  <c:v>0.01145963823085</c:v>
                </c:pt>
                <c:pt idx="30">
                  <c:v>0.00695060615972672</c:v>
                </c:pt>
                <c:pt idx="31">
                  <c:v>0.00399845986481907</c:v>
                </c:pt>
                <c:pt idx="32">
                  <c:v>0.00216944595981658</c:v>
                </c:pt>
                <c:pt idx="33">
                  <c:v>0.00110331951526225</c:v>
                </c:pt>
                <c:pt idx="34">
                  <c:v>0.000522367087249258</c:v>
                </c:pt>
                <c:pt idx="35">
                  <c:v>0.000228498441309313</c:v>
                </c:pt>
                <c:pt idx="36">
                  <c:v>9.15769967863656E-5</c:v>
                </c:pt>
                <c:pt idx="37">
                  <c:v>3.33167873901327E-5</c:v>
                </c:pt>
                <c:pt idx="38">
                  <c:v>1.0890945084792E-5</c:v>
                </c:pt>
                <c:pt idx="39">
                  <c:v>3.16282513415193E-6</c:v>
                </c:pt>
                <c:pt idx="40">
                  <c:v>8.05847450021826E-7</c:v>
                </c:pt>
              </c:numCache>
            </c:numRef>
          </c:val>
          <c:smooth val="0"/>
        </c:ser>
        <c:ser>
          <c:idx val="10"/>
          <c:order val="10"/>
          <c:tx>
            <c:v>34.KM</c:v>
          </c:tx>
          <c:spPr>
            <a:ln w="28575" cap="rnd">
              <a:solidFill>
                <a:schemeClr val="accent5">
                  <a:lumMod val="60000"/>
                </a:schemeClr>
              </a:solidFill>
              <a:round/>
            </a:ln>
            <a:effectLst/>
          </c:spPr>
          <c:marker>
            <c:symbol val="none"/>
          </c:marker>
          <c:val>
            <c:numRef>
              <c:f>Sheet2!$V$6:$V$46</c:f>
              <c:numCache>
                <c:formatCode>General</c:formatCode>
                <c:ptCount val="41"/>
                <c:pt idx="0">
                  <c:v>1.0</c:v>
                </c:pt>
                <c:pt idx="1">
                  <c:v>0.941</c:v>
                </c:pt>
                <c:pt idx="2">
                  <c:v>0.888</c:v>
                </c:pt>
                <c:pt idx="3">
                  <c:v>0.85</c:v>
                </c:pt>
                <c:pt idx="4">
                  <c:v>0.813</c:v>
                </c:pt>
                <c:pt idx="5">
                  <c:v>0.779</c:v>
                </c:pt>
                <c:pt idx="6">
                  <c:v>0.746</c:v>
                </c:pt>
                <c:pt idx="7">
                  <c:v>0.712</c:v>
                </c:pt>
                <c:pt idx="8">
                  <c:v>0.684</c:v>
                </c:pt>
                <c:pt idx="9">
                  <c:v>0.644</c:v>
                </c:pt>
                <c:pt idx="10">
                  <c:v>0.604</c:v>
                </c:pt>
                <c:pt idx="11">
                  <c:v>0.563</c:v>
                </c:pt>
                <c:pt idx="12">
                  <c:v>0.506</c:v>
                </c:pt>
                <c:pt idx="13">
                  <c:v>0.417</c:v>
                </c:pt>
                <c:pt idx="14">
                  <c:v>0.304</c:v>
                </c:pt>
                <c:pt idx="15">
                  <c:v>0.203</c:v>
                </c:pt>
              </c:numCache>
            </c:numRef>
          </c:val>
          <c:smooth val="0"/>
        </c:ser>
        <c:ser>
          <c:idx val="11"/>
          <c:order val="11"/>
          <c:tx>
            <c:v>34.Gompertz</c:v>
          </c:tx>
          <c:spPr>
            <a:ln w="28575" cap="rnd">
              <a:solidFill>
                <a:schemeClr val="accent6">
                  <a:lumMod val="60000"/>
                </a:schemeClr>
              </a:solidFill>
              <a:round/>
            </a:ln>
            <a:effectLst/>
          </c:spPr>
          <c:marker>
            <c:symbol val="none"/>
          </c:marker>
          <c:val>
            <c:numRef>
              <c:f>Sheet2!$W$6:$W$46</c:f>
              <c:numCache>
                <c:formatCode>General</c:formatCode>
                <c:ptCount val="41"/>
                <c:pt idx="0">
                  <c:v>1.0</c:v>
                </c:pt>
                <c:pt idx="1">
                  <c:v>0.967362516910578</c:v>
                </c:pt>
                <c:pt idx="2">
                  <c:v>0.932379442433387</c:v>
                </c:pt>
                <c:pt idx="3">
                  <c:v>0.89502628770609</c:v>
                </c:pt>
                <c:pt idx="4">
                  <c:v>0.855312552759109</c:v>
                </c:pt>
                <c:pt idx="5">
                  <c:v>0.813288856660878</c:v>
                </c:pt>
                <c:pt idx="6">
                  <c:v>0.769054334056537</c:v>
                </c:pt>
                <c:pt idx="7">
                  <c:v>0.72276396285789</c:v>
                </c:pt>
                <c:pt idx="8">
                  <c:v>0.674635361874949</c:v>
                </c:pt>
                <c:pt idx="9">
                  <c:v>0.624954459777453</c:v>
                </c:pt>
                <c:pt idx="10">
                  <c:v>0.574079299237867</c:v>
                </c:pt>
                <c:pt idx="11">
                  <c:v>0.5224411204042</c:v>
                </c:pt>
                <c:pt idx="12">
                  <c:v>0.470541791615243</c:v>
                </c:pt>
                <c:pt idx="13">
                  <c:v>0.418946655784969</c:v>
                </c:pt>
                <c:pt idx="14">
                  <c:v>0.368271977235512</c:v>
                </c:pt>
                <c:pt idx="15">
                  <c:v>0.319166446219172</c:v>
                </c:pt>
                <c:pt idx="16">
                  <c:v>0.272286660096928</c:v>
                </c:pt>
                <c:pt idx="17">
                  <c:v>0.22826716481949</c:v>
                </c:pt>
                <c:pt idx="18">
                  <c:v>0.187686486481239</c:v>
                </c:pt>
                <c:pt idx="19">
                  <c:v>0.151031537108557</c:v>
                </c:pt>
                <c:pt idx="20">
                  <c:v>0.118663704539345</c:v>
                </c:pt>
                <c:pt idx="21">
                  <c:v>0.0907906325150857</c:v>
                </c:pt>
                <c:pt idx="22">
                  <c:v>0.0674479206864943</c:v>
                </c:pt>
                <c:pt idx="23">
                  <c:v>0.0484944891057462</c:v>
                </c:pt>
                <c:pt idx="24">
                  <c:v>0.0336240073913608</c:v>
                </c:pt>
                <c:pt idx="25">
                  <c:v>0.0223926131243131</c:v>
                </c:pt>
                <c:pt idx="26">
                  <c:v>0.0142604204086587</c:v>
                </c:pt>
                <c:pt idx="27">
                  <c:v>0.00864160107465553</c:v>
                </c:pt>
                <c:pt idx="28">
                  <c:v>0.00495583970692736</c:v>
                </c:pt>
                <c:pt idx="29">
                  <c:v>0.00267341945652977</c:v>
                </c:pt>
                <c:pt idx="30">
                  <c:v>0.00134747136446497</c:v>
                </c:pt>
                <c:pt idx="31">
                  <c:v>0.000629837546904539</c:v>
                </c:pt>
                <c:pt idx="32">
                  <c:v>0.000270763974194093</c:v>
                </c:pt>
                <c:pt idx="33">
                  <c:v>0.000106073475003061</c:v>
                </c:pt>
                <c:pt idx="34">
                  <c:v>3.74831776144E-5</c:v>
                </c:pt>
                <c:pt idx="35">
                  <c:v>1.18127553650847E-5</c:v>
                </c:pt>
                <c:pt idx="36">
                  <c:v>3.2785392739624E-6</c:v>
                </c:pt>
                <c:pt idx="37">
                  <c:v>7.90225561134403E-7</c:v>
                </c:pt>
                <c:pt idx="38">
                  <c:v>1.6286287820216E-7</c:v>
                </c:pt>
                <c:pt idx="39">
                  <c:v>2.82104820342699E-8</c:v>
                </c:pt>
                <c:pt idx="40">
                  <c:v>4.02911662268348E-9</c:v>
                </c:pt>
              </c:numCache>
            </c:numRef>
          </c:val>
          <c:smooth val="0"/>
        </c:ser>
        <c:dLbls>
          <c:showLegendKey val="0"/>
          <c:showVal val="0"/>
          <c:showCatName val="0"/>
          <c:showSerName val="0"/>
          <c:showPercent val="0"/>
          <c:showBubbleSize val="0"/>
        </c:dLbls>
        <c:smooth val="0"/>
        <c:axId val="1315825360"/>
        <c:axId val="1315828288"/>
      </c:lineChart>
      <c:catAx>
        <c:axId val="1315825360"/>
        <c:scaling>
          <c:orientation val="minMax"/>
        </c:scaling>
        <c:delete val="0"/>
        <c:axPos val="b"/>
        <c:numFmt formatCode="General" sourceLinked="1"/>
        <c:majorTickMark val="none"/>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charset="0"/>
                <a:ea typeface="Arial" charset="0"/>
                <a:cs typeface="Arial" charset="0"/>
              </a:defRPr>
            </a:pPr>
            <a:endParaRPr lang="en-US"/>
          </a:p>
        </c:txPr>
        <c:crossAx val="1315828288"/>
        <c:crosses val="autoZero"/>
        <c:auto val="1"/>
        <c:lblAlgn val="ctr"/>
        <c:lblOffset val="100"/>
        <c:tickLblSkip val="4"/>
        <c:noMultiLvlLbl val="0"/>
      </c:catAx>
      <c:valAx>
        <c:axId val="1315828288"/>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Arial" charset="0"/>
                <a:ea typeface="Arial" charset="0"/>
                <a:cs typeface="Arial" charset="0"/>
              </a:defRPr>
            </a:pPr>
            <a:endParaRPr lang="en-US"/>
          </a:p>
        </c:txPr>
        <c:crossAx val="1315825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EIP-10, Block 1</c:v>
          </c:tx>
          <c:spPr>
            <a:ln w="25400" cap="rnd">
              <a:noFill/>
              <a:round/>
            </a:ln>
            <a:effectLst/>
          </c:spPr>
          <c:marker>
            <c:symbol val="circle"/>
            <c:size val="9"/>
            <c:spPr>
              <a:solidFill>
                <a:schemeClr val="tx1"/>
              </a:solidFill>
              <a:ln w="9525">
                <a:solidFill>
                  <a:schemeClr val="tx1"/>
                </a:solidFill>
              </a:ln>
              <a:effectLst/>
            </c:spPr>
          </c:marker>
          <c:trendline>
            <c:spPr>
              <a:ln w="22225" cap="rnd">
                <a:solidFill>
                  <a:schemeClr val="tx1"/>
                </a:solidFill>
                <a:prstDash val="dash"/>
              </a:ln>
              <a:effectLst/>
            </c:spPr>
            <c:trendlineType val="exp"/>
            <c:forward val="1.0"/>
            <c:backward val="1.0"/>
            <c:dispRSqr val="0"/>
            <c:dispEq val="0"/>
          </c:trendline>
          <c:xVal>
            <c:numRef>
              <c:f>[1]Sheet9!$A$2:$A$17</c:f>
              <c:numCache>
                <c:formatCode>General</c:formatCode>
                <c:ptCount val="16"/>
                <c:pt idx="0">
                  <c:v>20.0</c:v>
                </c:pt>
                <c:pt idx="1">
                  <c:v>21.0</c:v>
                </c:pt>
                <c:pt idx="2">
                  <c:v>22.0</c:v>
                </c:pt>
                <c:pt idx="3">
                  <c:v>23.0</c:v>
                </c:pt>
                <c:pt idx="4">
                  <c:v>24.0</c:v>
                </c:pt>
                <c:pt idx="5">
                  <c:v>25.0</c:v>
                </c:pt>
                <c:pt idx="6">
                  <c:v>26.0</c:v>
                </c:pt>
                <c:pt idx="7">
                  <c:v>27.0</c:v>
                </c:pt>
                <c:pt idx="8">
                  <c:v>28.0</c:v>
                </c:pt>
                <c:pt idx="9">
                  <c:v>29.0</c:v>
                </c:pt>
                <c:pt idx="10">
                  <c:v>30.0</c:v>
                </c:pt>
                <c:pt idx="11">
                  <c:v>31.0</c:v>
                </c:pt>
                <c:pt idx="12">
                  <c:v>32.0</c:v>
                </c:pt>
                <c:pt idx="13">
                  <c:v>33.0</c:v>
                </c:pt>
                <c:pt idx="14">
                  <c:v>34.0</c:v>
                </c:pt>
                <c:pt idx="15">
                  <c:v>35.0</c:v>
                </c:pt>
              </c:numCache>
            </c:numRef>
          </c:xVal>
          <c:yVal>
            <c:numRef>
              <c:f>[1]Sheet9!$B$2:$B$17</c:f>
              <c:numCache>
                <c:formatCode>General</c:formatCode>
                <c:ptCount val="16"/>
                <c:pt idx="1">
                  <c:v>11.6</c:v>
                </c:pt>
                <c:pt idx="4">
                  <c:v>10.7</c:v>
                </c:pt>
                <c:pt idx="7">
                  <c:v>10.7</c:v>
                </c:pt>
                <c:pt idx="10">
                  <c:v>7.8</c:v>
                </c:pt>
                <c:pt idx="12">
                  <c:v>6.9</c:v>
                </c:pt>
                <c:pt idx="14">
                  <c:v>6.2</c:v>
                </c:pt>
              </c:numCache>
            </c:numRef>
          </c:yVal>
          <c:smooth val="0"/>
        </c:ser>
        <c:ser>
          <c:idx val="1"/>
          <c:order val="1"/>
          <c:tx>
            <c:v>EIP-50, Block 1</c:v>
          </c:tx>
          <c:spPr>
            <a:ln w="25400" cap="rnd">
              <a:noFill/>
              <a:round/>
            </a:ln>
            <a:effectLst/>
          </c:spPr>
          <c:marker>
            <c:symbol val="circle"/>
            <c:size val="9"/>
            <c:spPr>
              <a:solidFill>
                <a:schemeClr val="bg2">
                  <a:lumMod val="50000"/>
                </a:schemeClr>
              </a:solidFill>
              <a:ln w="9525">
                <a:solidFill>
                  <a:schemeClr val="tx1"/>
                </a:solidFill>
              </a:ln>
              <a:effectLst/>
            </c:spPr>
          </c:marker>
          <c:trendline>
            <c:spPr>
              <a:ln w="22225" cap="rnd">
                <a:solidFill>
                  <a:schemeClr val="bg2">
                    <a:lumMod val="50000"/>
                  </a:schemeClr>
                </a:solidFill>
                <a:prstDash val="dash"/>
              </a:ln>
              <a:effectLst/>
            </c:spPr>
            <c:trendlineType val="log"/>
            <c:forward val="1.0"/>
            <c:backward val="1.0"/>
            <c:dispRSqr val="0"/>
            <c:dispEq val="0"/>
          </c:trendline>
          <c:xVal>
            <c:numRef>
              <c:f>[1]Sheet9!$A$2:$A$17</c:f>
              <c:numCache>
                <c:formatCode>General</c:formatCode>
                <c:ptCount val="16"/>
                <c:pt idx="0">
                  <c:v>20.0</c:v>
                </c:pt>
                <c:pt idx="1">
                  <c:v>21.0</c:v>
                </c:pt>
                <c:pt idx="2">
                  <c:v>22.0</c:v>
                </c:pt>
                <c:pt idx="3">
                  <c:v>23.0</c:v>
                </c:pt>
                <c:pt idx="4">
                  <c:v>24.0</c:v>
                </c:pt>
                <c:pt idx="5">
                  <c:v>25.0</c:v>
                </c:pt>
                <c:pt idx="6">
                  <c:v>26.0</c:v>
                </c:pt>
                <c:pt idx="7">
                  <c:v>27.0</c:v>
                </c:pt>
                <c:pt idx="8">
                  <c:v>28.0</c:v>
                </c:pt>
                <c:pt idx="9">
                  <c:v>29.0</c:v>
                </c:pt>
                <c:pt idx="10">
                  <c:v>30.0</c:v>
                </c:pt>
                <c:pt idx="11">
                  <c:v>31.0</c:v>
                </c:pt>
                <c:pt idx="12">
                  <c:v>32.0</c:v>
                </c:pt>
                <c:pt idx="13">
                  <c:v>33.0</c:v>
                </c:pt>
                <c:pt idx="14">
                  <c:v>34.0</c:v>
                </c:pt>
                <c:pt idx="15">
                  <c:v>35.0</c:v>
                </c:pt>
              </c:numCache>
            </c:numRef>
          </c:xVal>
          <c:yVal>
            <c:numRef>
              <c:f>[1]Sheet9!$E$2:$E$17</c:f>
              <c:numCache>
                <c:formatCode>General</c:formatCode>
                <c:ptCount val="16"/>
                <c:pt idx="1">
                  <c:v>14.0</c:v>
                </c:pt>
                <c:pt idx="4">
                  <c:v>11.3</c:v>
                </c:pt>
                <c:pt idx="7">
                  <c:v>10.9</c:v>
                </c:pt>
                <c:pt idx="10">
                  <c:v>8.3</c:v>
                </c:pt>
                <c:pt idx="12">
                  <c:v>7.7</c:v>
                </c:pt>
                <c:pt idx="14">
                  <c:v>7.0</c:v>
                </c:pt>
              </c:numCache>
            </c:numRef>
          </c:yVal>
          <c:smooth val="0"/>
        </c:ser>
        <c:ser>
          <c:idx val="2"/>
          <c:order val="2"/>
          <c:tx>
            <c:v>EIP-90, Block 1</c:v>
          </c:tx>
          <c:spPr>
            <a:ln w="25400" cap="rnd">
              <a:noFill/>
              <a:round/>
            </a:ln>
            <a:effectLst/>
          </c:spPr>
          <c:marker>
            <c:symbol val="circle"/>
            <c:size val="9"/>
            <c:spPr>
              <a:solidFill>
                <a:schemeClr val="bg2">
                  <a:lumMod val="90000"/>
                </a:schemeClr>
              </a:solidFill>
              <a:ln w="9525">
                <a:solidFill>
                  <a:schemeClr val="tx1"/>
                </a:solidFill>
              </a:ln>
              <a:effectLst/>
            </c:spPr>
          </c:marker>
          <c:trendline>
            <c:spPr>
              <a:ln w="22225" cap="rnd">
                <a:solidFill>
                  <a:schemeClr val="bg2">
                    <a:lumMod val="75000"/>
                  </a:schemeClr>
                </a:solidFill>
                <a:prstDash val="dash"/>
              </a:ln>
              <a:effectLst/>
            </c:spPr>
            <c:trendlineType val="exp"/>
            <c:forward val="1.0"/>
            <c:backward val="1.0"/>
            <c:dispRSqr val="0"/>
            <c:dispEq val="0"/>
          </c:trendline>
          <c:xVal>
            <c:numRef>
              <c:f>[1]Sheet9!$A$2:$A$17</c:f>
              <c:numCache>
                <c:formatCode>General</c:formatCode>
                <c:ptCount val="16"/>
                <c:pt idx="0">
                  <c:v>20.0</c:v>
                </c:pt>
                <c:pt idx="1">
                  <c:v>21.0</c:v>
                </c:pt>
                <c:pt idx="2">
                  <c:v>22.0</c:v>
                </c:pt>
                <c:pt idx="3">
                  <c:v>23.0</c:v>
                </c:pt>
                <c:pt idx="4">
                  <c:v>24.0</c:v>
                </c:pt>
                <c:pt idx="5">
                  <c:v>25.0</c:v>
                </c:pt>
                <c:pt idx="6">
                  <c:v>26.0</c:v>
                </c:pt>
                <c:pt idx="7">
                  <c:v>27.0</c:v>
                </c:pt>
                <c:pt idx="8">
                  <c:v>28.0</c:v>
                </c:pt>
                <c:pt idx="9">
                  <c:v>29.0</c:v>
                </c:pt>
                <c:pt idx="10">
                  <c:v>30.0</c:v>
                </c:pt>
                <c:pt idx="11">
                  <c:v>31.0</c:v>
                </c:pt>
                <c:pt idx="12">
                  <c:v>32.0</c:v>
                </c:pt>
                <c:pt idx="13">
                  <c:v>33.0</c:v>
                </c:pt>
                <c:pt idx="14">
                  <c:v>34.0</c:v>
                </c:pt>
                <c:pt idx="15">
                  <c:v>35.0</c:v>
                </c:pt>
              </c:numCache>
            </c:numRef>
          </c:xVal>
          <c:yVal>
            <c:numRef>
              <c:f>[1]Sheet9!$H$2:$H$17</c:f>
              <c:numCache>
                <c:formatCode>General</c:formatCode>
                <c:ptCount val="16"/>
                <c:pt idx="1">
                  <c:v>16.4</c:v>
                </c:pt>
                <c:pt idx="4">
                  <c:v>12.0</c:v>
                </c:pt>
                <c:pt idx="7">
                  <c:v>11.0</c:v>
                </c:pt>
                <c:pt idx="10">
                  <c:v>8.7</c:v>
                </c:pt>
                <c:pt idx="12">
                  <c:v>8.6</c:v>
                </c:pt>
                <c:pt idx="14">
                  <c:v>7.8</c:v>
                </c:pt>
              </c:numCache>
            </c:numRef>
          </c:yVal>
          <c:smooth val="0"/>
        </c:ser>
        <c:ser>
          <c:idx val="3"/>
          <c:order val="3"/>
          <c:tx>
            <c:v>Detinova</c:v>
          </c:tx>
          <c:spPr>
            <a:ln w="25400" cap="rnd">
              <a:noFill/>
              <a:round/>
            </a:ln>
            <a:effectLst/>
          </c:spPr>
          <c:marker>
            <c:symbol val="none"/>
          </c:marker>
          <c:dPt>
            <c:idx val="4"/>
            <c:marker>
              <c:symbol val="none"/>
            </c:marker>
            <c:bubble3D val="0"/>
          </c:dPt>
          <c:trendline>
            <c:spPr>
              <a:ln w="19050" cap="rnd">
                <a:solidFill>
                  <a:srgbClr val="C00000"/>
                </a:solidFill>
                <a:prstDash val="solid"/>
              </a:ln>
              <a:effectLst/>
            </c:spPr>
            <c:trendlineType val="exp"/>
            <c:forward val="1.0"/>
            <c:backward val="1.0"/>
            <c:dispRSqr val="0"/>
            <c:dispEq val="0"/>
          </c:trendline>
          <c:xVal>
            <c:numRef>
              <c:f>[1]Sheet9!$A$2:$A$17</c:f>
              <c:numCache>
                <c:formatCode>General</c:formatCode>
                <c:ptCount val="16"/>
                <c:pt idx="0">
                  <c:v>20.0</c:v>
                </c:pt>
                <c:pt idx="1">
                  <c:v>21.0</c:v>
                </c:pt>
                <c:pt idx="2">
                  <c:v>22.0</c:v>
                </c:pt>
                <c:pt idx="3">
                  <c:v>23.0</c:v>
                </c:pt>
                <c:pt idx="4">
                  <c:v>24.0</c:v>
                </c:pt>
                <c:pt idx="5">
                  <c:v>25.0</c:v>
                </c:pt>
                <c:pt idx="6">
                  <c:v>26.0</c:v>
                </c:pt>
                <c:pt idx="7">
                  <c:v>27.0</c:v>
                </c:pt>
                <c:pt idx="8">
                  <c:v>28.0</c:v>
                </c:pt>
                <c:pt idx="9">
                  <c:v>29.0</c:v>
                </c:pt>
                <c:pt idx="10">
                  <c:v>30.0</c:v>
                </c:pt>
                <c:pt idx="11">
                  <c:v>31.0</c:v>
                </c:pt>
                <c:pt idx="12">
                  <c:v>32.0</c:v>
                </c:pt>
                <c:pt idx="13">
                  <c:v>33.0</c:v>
                </c:pt>
                <c:pt idx="14">
                  <c:v>34.0</c:v>
                </c:pt>
                <c:pt idx="15">
                  <c:v>35.0</c:v>
                </c:pt>
              </c:numCache>
            </c:numRef>
          </c:xVal>
          <c:yVal>
            <c:numRef>
              <c:f>[1]Sheet9!$K$2:$K$17</c:f>
              <c:numCache>
                <c:formatCode>General</c:formatCode>
                <c:ptCount val="16"/>
                <c:pt idx="0">
                  <c:v>27.75</c:v>
                </c:pt>
                <c:pt idx="1">
                  <c:v>22.2</c:v>
                </c:pt>
                <c:pt idx="2">
                  <c:v>18.5</c:v>
                </c:pt>
                <c:pt idx="3">
                  <c:v>15.85714285714286</c:v>
                </c:pt>
                <c:pt idx="4">
                  <c:v>13.875</c:v>
                </c:pt>
                <c:pt idx="5">
                  <c:v>12.33333333333333</c:v>
                </c:pt>
                <c:pt idx="6">
                  <c:v>11.1</c:v>
                </c:pt>
                <c:pt idx="7">
                  <c:v>10.0909090909091</c:v>
                </c:pt>
                <c:pt idx="8">
                  <c:v>9.25</c:v>
                </c:pt>
                <c:pt idx="9">
                  <c:v>8.538461538461538</c:v>
                </c:pt>
                <c:pt idx="10">
                  <c:v>7.928571428571429</c:v>
                </c:pt>
                <c:pt idx="11">
                  <c:v>7.4</c:v>
                </c:pt>
                <c:pt idx="12">
                  <c:v>6.9375</c:v>
                </c:pt>
                <c:pt idx="13">
                  <c:v>6.529411764705882</c:v>
                </c:pt>
                <c:pt idx="14">
                  <c:v>6.166666666666667</c:v>
                </c:pt>
                <c:pt idx="15">
                  <c:v>5.842105263157895</c:v>
                </c:pt>
              </c:numCache>
            </c:numRef>
          </c:yVal>
          <c:smooth val="0"/>
        </c:ser>
        <c:dLbls>
          <c:showLegendKey val="0"/>
          <c:showVal val="0"/>
          <c:showCatName val="0"/>
          <c:showSerName val="0"/>
          <c:showPercent val="0"/>
          <c:showBubbleSize val="0"/>
        </c:dLbls>
        <c:axId val="1387402112"/>
        <c:axId val="1388549296"/>
      </c:scatterChart>
      <c:valAx>
        <c:axId val="1387402112"/>
        <c:scaling>
          <c:orientation val="minMax"/>
          <c:max val="35.0"/>
          <c:min val="2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solidFill>
                      <a:schemeClr val="tx1"/>
                    </a:solidFill>
                    <a:latin typeface="Arial" charset="0"/>
                    <a:ea typeface="Arial" charset="0"/>
                    <a:cs typeface="Arial" charset="0"/>
                  </a:rPr>
                  <a:t>Temperature (ºC)</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Arial" charset="0"/>
                <a:ea typeface="Arial" charset="0"/>
                <a:cs typeface="Arial" charset="0"/>
              </a:defRPr>
            </a:pPr>
            <a:endParaRPr lang="en-US"/>
          </a:p>
        </c:txPr>
        <c:crossAx val="1388549296"/>
        <c:crosses val="autoZero"/>
        <c:crossBetween val="midCat"/>
        <c:majorUnit val="1.0"/>
      </c:valAx>
      <c:valAx>
        <c:axId val="1388549296"/>
        <c:scaling>
          <c:orientation val="minMax"/>
          <c:max val="24.0"/>
          <c:min val="4.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solidFill>
                      <a:schemeClr val="tx1"/>
                    </a:solidFill>
                    <a:latin typeface="Arial" charset="0"/>
                    <a:ea typeface="Arial" charset="0"/>
                    <a:cs typeface="Arial" charset="0"/>
                  </a:rPr>
                  <a:t>Length (Days)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Arial" charset="0"/>
                <a:ea typeface="Arial" charset="0"/>
                <a:cs typeface="Arial" charset="0"/>
              </a:defRPr>
            </a:pPr>
            <a:endParaRPr lang="en-US"/>
          </a:p>
        </c:txPr>
        <c:crossAx val="1387402112"/>
        <c:crosses val="autoZero"/>
        <c:crossBetween val="midCat"/>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31750" cap="rnd">
              <a:noFill/>
              <a:round/>
            </a:ln>
            <a:effectLst/>
          </c:spPr>
          <c:marker>
            <c:symbol val="circle"/>
            <c:size val="10"/>
            <c:spPr>
              <a:solidFill>
                <a:schemeClr val="accent1"/>
              </a:solidFill>
              <a:ln w="9525">
                <a:solidFill>
                  <a:schemeClr val="tx1"/>
                </a:solidFill>
              </a:ln>
              <a:effectLst/>
            </c:spPr>
          </c:marker>
          <c:dPt>
            <c:idx val="0"/>
            <c:marker>
              <c:symbol val="circle"/>
              <c:size val="10"/>
              <c:spPr>
                <a:solidFill>
                  <a:srgbClr val="181AED"/>
                </a:solidFill>
                <a:ln w="9525">
                  <a:solidFill>
                    <a:schemeClr val="tx1"/>
                  </a:solidFill>
                </a:ln>
                <a:effectLst/>
              </c:spPr>
            </c:marker>
            <c:bubble3D val="0"/>
          </c:dPt>
          <c:dPt>
            <c:idx val="1"/>
            <c:marker>
              <c:symbol val="circle"/>
              <c:size val="10"/>
              <c:spPr>
                <a:solidFill>
                  <a:srgbClr val="FF0000"/>
                </a:solidFill>
                <a:ln w="9525">
                  <a:solidFill>
                    <a:schemeClr val="tx1"/>
                  </a:solidFill>
                </a:ln>
                <a:effectLst/>
              </c:spPr>
            </c:marker>
            <c:bubble3D val="0"/>
          </c:dPt>
          <c:dPt>
            <c:idx val="4"/>
            <c:marker>
              <c:symbol val="circle"/>
              <c:size val="10"/>
              <c:spPr>
                <a:solidFill>
                  <a:srgbClr val="181AED"/>
                </a:solidFill>
                <a:ln w="9525">
                  <a:solidFill>
                    <a:schemeClr val="tx1"/>
                  </a:solidFill>
                </a:ln>
                <a:effectLst/>
              </c:spPr>
            </c:marker>
            <c:bubble3D val="0"/>
          </c:dPt>
          <c:dPt>
            <c:idx val="5"/>
            <c:marker>
              <c:symbol val="circle"/>
              <c:size val="10"/>
              <c:spPr>
                <a:solidFill>
                  <a:srgbClr val="FF0000"/>
                </a:solidFill>
                <a:ln w="9525">
                  <a:solidFill>
                    <a:schemeClr val="tx1"/>
                  </a:solidFill>
                </a:ln>
                <a:effectLst/>
              </c:spPr>
            </c:marker>
            <c:bubble3D val="0"/>
          </c:dPt>
          <c:dPt>
            <c:idx val="8"/>
            <c:marker>
              <c:symbol val="circle"/>
              <c:size val="10"/>
              <c:spPr>
                <a:solidFill>
                  <a:srgbClr val="181AED"/>
                </a:solidFill>
                <a:ln w="9525">
                  <a:solidFill>
                    <a:schemeClr val="tx1"/>
                  </a:solidFill>
                </a:ln>
                <a:effectLst/>
              </c:spPr>
            </c:marker>
            <c:bubble3D val="0"/>
          </c:dPt>
          <c:dPt>
            <c:idx val="9"/>
            <c:marker>
              <c:symbol val="circle"/>
              <c:size val="10"/>
              <c:spPr>
                <a:solidFill>
                  <a:srgbClr val="FF0000"/>
                </a:solidFill>
                <a:ln w="9525">
                  <a:solidFill>
                    <a:schemeClr val="tx1"/>
                  </a:solidFill>
                </a:ln>
                <a:effectLst/>
              </c:spPr>
            </c:marker>
            <c:bubble3D val="0"/>
          </c:dPt>
          <c:dPt>
            <c:idx val="12"/>
            <c:marker>
              <c:symbol val="circle"/>
              <c:size val="10"/>
              <c:spPr>
                <a:solidFill>
                  <a:srgbClr val="181AED"/>
                </a:solidFill>
                <a:ln w="9525">
                  <a:solidFill>
                    <a:schemeClr val="tx1"/>
                  </a:solidFill>
                </a:ln>
                <a:effectLst/>
              </c:spPr>
            </c:marker>
            <c:bubble3D val="0"/>
          </c:dPt>
          <c:dPt>
            <c:idx val="13"/>
            <c:marker>
              <c:symbol val="circle"/>
              <c:size val="10"/>
              <c:spPr>
                <a:solidFill>
                  <a:srgbClr val="FF0000"/>
                </a:solidFill>
                <a:ln w="9525">
                  <a:solidFill>
                    <a:schemeClr val="tx1"/>
                  </a:solidFill>
                </a:ln>
                <a:effectLst/>
              </c:spPr>
            </c:marker>
            <c:bubble3D val="0"/>
          </c:dPt>
          <c:dPt>
            <c:idx val="16"/>
            <c:marker>
              <c:symbol val="circle"/>
              <c:size val="10"/>
              <c:spPr>
                <a:solidFill>
                  <a:srgbClr val="181AED"/>
                </a:solidFill>
                <a:ln w="9525">
                  <a:solidFill>
                    <a:schemeClr val="tx1"/>
                  </a:solidFill>
                </a:ln>
                <a:effectLst/>
              </c:spPr>
            </c:marker>
            <c:bubble3D val="0"/>
          </c:dPt>
          <c:dPt>
            <c:idx val="17"/>
            <c:marker>
              <c:symbol val="circle"/>
              <c:size val="10"/>
              <c:spPr>
                <a:solidFill>
                  <a:srgbClr val="FF0000"/>
                </a:solidFill>
                <a:ln w="9525">
                  <a:solidFill>
                    <a:schemeClr val="tx1"/>
                  </a:solidFill>
                </a:ln>
                <a:effectLst/>
              </c:spPr>
            </c:marker>
            <c:bubble3D val="0"/>
          </c:dPt>
          <c:dPt>
            <c:idx val="20"/>
            <c:marker>
              <c:symbol val="circle"/>
              <c:size val="10"/>
              <c:spPr>
                <a:solidFill>
                  <a:srgbClr val="181AED"/>
                </a:solidFill>
                <a:ln w="9525">
                  <a:solidFill>
                    <a:schemeClr val="tx1"/>
                  </a:solidFill>
                </a:ln>
                <a:effectLst/>
              </c:spPr>
            </c:marker>
            <c:bubble3D val="0"/>
          </c:dPt>
          <c:dPt>
            <c:idx val="21"/>
            <c:marker>
              <c:symbol val="circle"/>
              <c:size val="10"/>
              <c:spPr>
                <a:solidFill>
                  <a:srgbClr val="FF0000"/>
                </a:solidFill>
                <a:ln w="9525">
                  <a:solidFill>
                    <a:schemeClr val="tx1"/>
                  </a:solidFill>
                </a:ln>
                <a:effectLst/>
              </c:spPr>
            </c:marker>
            <c:bubble3D val="0"/>
          </c:dPt>
          <c:errBars>
            <c:errDir val="y"/>
            <c:errBarType val="both"/>
            <c:errValType val="cust"/>
            <c:noEndCap val="0"/>
            <c:plus>
              <c:numRef>
                <c:f>[1]Sheet5!$C$1:$C$22</c:f>
                <c:numCache>
                  <c:formatCode>General</c:formatCode>
                  <c:ptCount val="22"/>
                  <c:pt idx="0">
                    <c:v>0.18</c:v>
                  </c:pt>
                  <c:pt idx="1">
                    <c:v>0.34</c:v>
                  </c:pt>
                  <c:pt idx="4">
                    <c:v>0.04</c:v>
                  </c:pt>
                  <c:pt idx="5">
                    <c:v>0.08</c:v>
                  </c:pt>
                  <c:pt idx="8">
                    <c:v>0.03</c:v>
                  </c:pt>
                  <c:pt idx="9">
                    <c:v>0.04</c:v>
                  </c:pt>
                  <c:pt idx="12">
                    <c:v>0.03</c:v>
                  </c:pt>
                  <c:pt idx="13">
                    <c:v>0.08</c:v>
                  </c:pt>
                  <c:pt idx="16">
                    <c:v>0.07</c:v>
                  </c:pt>
                  <c:pt idx="17">
                    <c:v>0.09</c:v>
                  </c:pt>
                  <c:pt idx="20">
                    <c:v>0.04</c:v>
                  </c:pt>
                  <c:pt idx="21">
                    <c:v>0.04</c:v>
                  </c:pt>
                </c:numCache>
              </c:numRef>
            </c:plus>
            <c:minus>
              <c:numRef>
                <c:f>[1]Sheet5!$D$1:$D$22</c:f>
                <c:numCache>
                  <c:formatCode>General</c:formatCode>
                  <c:ptCount val="22"/>
                  <c:pt idx="0">
                    <c:v>0.06</c:v>
                  </c:pt>
                  <c:pt idx="1">
                    <c:v>0.14</c:v>
                  </c:pt>
                  <c:pt idx="4">
                    <c:v>0.03</c:v>
                  </c:pt>
                  <c:pt idx="5">
                    <c:v>0.03</c:v>
                  </c:pt>
                  <c:pt idx="8">
                    <c:v>0.02</c:v>
                  </c:pt>
                  <c:pt idx="9">
                    <c:v>0.03</c:v>
                  </c:pt>
                  <c:pt idx="12">
                    <c:v>0.04</c:v>
                  </c:pt>
                  <c:pt idx="13">
                    <c:v>0.14</c:v>
                  </c:pt>
                  <c:pt idx="16">
                    <c:v>0.06</c:v>
                  </c:pt>
                  <c:pt idx="17">
                    <c:v>0.1</c:v>
                  </c:pt>
                  <c:pt idx="20">
                    <c:v>0.04</c:v>
                  </c:pt>
                  <c:pt idx="21">
                    <c:v>0.03</c:v>
                  </c:pt>
                </c:numCache>
              </c:numRef>
            </c:minus>
            <c:spPr>
              <a:noFill/>
              <a:ln w="19050" cap="flat" cmpd="sng" algn="ctr">
                <a:solidFill>
                  <a:schemeClr val="tx1"/>
                </a:solidFill>
                <a:round/>
              </a:ln>
              <a:effectLst/>
            </c:spPr>
          </c:errBars>
          <c:xVal>
            <c:strRef>
              <c:f>[1]Sheet5!$A$1:$A$22</c:f>
              <c:strCache>
                <c:ptCount val="22"/>
                <c:pt idx="0">
                  <c:v>21.1 EIP-10</c:v>
                </c:pt>
                <c:pt idx="1">
                  <c:v>21.2 EIP-10</c:v>
                </c:pt>
                <c:pt idx="4">
                  <c:v>24.1 EIP-10</c:v>
                </c:pt>
                <c:pt idx="5">
                  <c:v>24.2 EIP-10</c:v>
                </c:pt>
                <c:pt idx="8">
                  <c:v>27.1 EIP-10</c:v>
                </c:pt>
                <c:pt idx="9">
                  <c:v>27.2 EIP-10</c:v>
                </c:pt>
                <c:pt idx="12">
                  <c:v>30.1 EIP-10</c:v>
                </c:pt>
                <c:pt idx="13">
                  <c:v>30.2 EIP-10</c:v>
                </c:pt>
                <c:pt idx="16">
                  <c:v>32.1 EIP-10</c:v>
                </c:pt>
                <c:pt idx="17">
                  <c:v>32.2 EIP-10</c:v>
                </c:pt>
                <c:pt idx="20">
                  <c:v>34.1 EIP-10</c:v>
                </c:pt>
                <c:pt idx="21">
                  <c:v>34.2 EIP-10</c:v>
                </c:pt>
              </c:strCache>
            </c:strRef>
          </c:xVal>
          <c:yVal>
            <c:numRef>
              <c:f>[1]Sheet5!$B$1:$B$22</c:f>
              <c:numCache>
                <c:formatCode>General</c:formatCode>
                <c:ptCount val="22"/>
                <c:pt idx="0">
                  <c:v>0.4</c:v>
                </c:pt>
                <c:pt idx="1">
                  <c:v>0.64</c:v>
                </c:pt>
                <c:pt idx="4">
                  <c:v>0.51</c:v>
                </c:pt>
                <c:pt idx="5">
                  <c:v>0.7</c:v>
                </c:pt>
                <c:pt idx="8">
                  <c:v>0.59</c:v>
                </c:pt>
                <c:pt idx="9">
                  <c:v>0.62</c:v>
                </c:pt>
                <c:pt idx="12">
                  <c:v>0.43</c:v>
                </c:pt>
                <c:pt idx="13">
                  <c:v>0.45</c:v>
                </c:pt>
                <c:pt idx="16">
                  <c:v>0.4</c:v>
                </c:pt>
                <c:pt idx="17">
                  <c:v>0.42</c:v>
                </c:pt>
                <c:pt idx="20">
                  <c:v>0.34</c:v>
                </c:pt>
                <c:pt idx="21">
                  <c:v>0.4</c:v>
                </c:pt>
              </c:numCache>
            </c:numRef>
          </c:yVal>
          <c:smooth val="0"/>
        </c:ser>
        <c:dLbls>
          <c:showLegendKey val="0"/>
          <c:showVal val="0"/>
          <c:showCatName val="0"/>
          <c:showSerName val="0"/>
          <c:showPercent val="0"/>
          <c:showBubbleSize val="0"/>
        </c:dLbls>
        <c:axId val="1314275616"/>
        <c:axId val="1314787392"/>
      </c:scatterChart>
      <c:valAx>
        <c:axId val="1314275616"/>
        <c:scaling>
          <c:orientation val="minMax"/>
        </c:scaling>
        <c:delete val="0"/>
        <c:axPos val="b"/>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787392"/>
        <c:crosses val="autoZero"/>
        <c:crossBetween val="midCat"/>
      </c:valAx>
      <c:valAx>
        <c:axId val="1314787392"/>
        <c:scaling>
          <c:orientation val="minMax"/>
          <c:max val="1.0"/>
          <c:min val="0.0"/>
        </c:scaling>
        <c:delete val="0"/>
        <c:axPos val="l"/>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solidFill>
                      <a:schemeClr val="tx1"/>
                    </a:solidFill>
                    <a:latin typeface="Arial" charset="0"/>
                    <a:ea typeface="Arial" charset="0"/>
                    <a:cs typeface="Arial" charset="0"/>
                  </a:rPr>
                  <a:t>Vector Competence </a:t>
                </a:r>
              </a:p>
              <a:p>
                <a:pPr>
                  <a:defRPr sz="1800"/>
                </a:pPr>
                <a:r>
                  <a:rPr lang="en-US" sz="1800">
                    <a:solidFill>
                      <a:schemeClr val="tx1"/>
                    </a:solidFill>
                    <a:latin typeface="Arial" charset="0"/>
                    <a:ea typeface="Arial" charset="0"/>
                    <a:cs typeface="Arial" charset="0"/>
                  </a:rPr>
                  <a:t>(Sporozoite Prevalence)</a:t>
                </a:r>
              </a:p>
            </c:rich>
          </c:tx>
          <c:layout>
            <c:manualLayout>
              <c:xMode val="edge"/>
              <c:yMode val="edge"/>
              <c:x val="0.0200458190148912"/>
              <c:y val="0.14727729720708"/>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Arial" charset="0"/>
                <a:ea typeface="Arial" charset="0"/>
                <a:cs typeface="Arial" charset="0"/>
              </a:defRPr>
            </a:pPr>
            <a:endParaRPr lang="en-US"/>
          </a:p>
        </c:txPr>
        <c:crossAx val="1314275616"/>
        <c:crosses val="autoZero"/>
        <c:crossBetween val="midCat"/>
        <c:majorUnit val="0.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[1]Sheet6!$B$1</c:f>
              <c:strCache>
                <c:ptCount val="1"/>
                <c:pt idx="0">
                  <c:v>G-cycle</c:v>
                </c:pt>
              </c:strCache>
            </c:strRef>
          </c:tx>
          <c:spPr>
            <a:solidFill>
              <a:schemeClr val="accent3"/>
            </a:solidFill>
            <a:ln w="19050">
              <a:solidFill>
                <a:schemeClr val="tx1"/>
              </a:solidFill>
            </a:ln>
            <a:effectLst/>
          </c:spPr>
          <c:invertIfNegative val="0"/>
          <c:errBars>
            <c:errBarType val="both"/>
            <c:errValType val="cust"/>
            <c:noEndCap val="0"/>
            <c:plus>
              <c:numRef>
                <c:f>[1]Sheet6!$E$2:$E$7</c:f>
                <c:numCache>
                  <c:formatCode>General</c:formatCode>
                  <c:ptCount val="6"/>
                  <c:pt idx="0">
                    <c:v>0.215</c:v>
                  </c:pt>
                  <c:pt idx="1">
                    <c:v>0.37</c:v>
                  </c:pt>
                  <c:pt idx="2">
                    <c:v>0.302</c:v>
                  </c:pt>
                  <c:pt idx="3">
                    <c:v>0.259</c:v>
                  </c:pt>
                  <c:pt idx="4">
                    <c:v>0.233</c:v>
                  </c:pt>
                  <c:pt idx="5">
                    <c:v>0.204</c:v>
                  </c:pt>
                </c:numCache>
              </c:numRef>
            </c:plus>
            <c:minus>
              <c:numRef>
                <c:f>[1]Sheet6!$F$2:$F$7</c:f>
                <c:numCache>
                  <c:formatCode>General</c:formatCode>
                  <c:ptCount val="6"/>
                  <c:pt idx="0">
                    <c:v>0.215</c:v>
                  </c:pt>
                  <c:pt idx="1">
                    <c:v>0.37</c:v>
                  </c:pt>
                  <c:pt idx="2">
                    <c:v>0.302</c:v>
                  </c:pt>
                  <c:pt idx="3">
                    <c:v>0.259</c:v>
                  </c:pt>
                  <c:pt idx="4">
                    <c:v>0.233</c:v>
                  </c:pt>
                  <c:pt idx="5">
                    <c:v>0.204</c:v>
                  </c:pt>
                </c:numCache>
              </c:numRef>
            </c:minus>
            <c:spPr>
              <a:noFill/>
              <a:ln w="15875" cap="flat" cmpd="sng" algn="ctr">
                <a:solidFill>
                  <a:schemeClr val="tx1"/>
                </a:solidFill>
                <a:round/>
              </a:ln>
              <a:effectLst/>
            </c:spPr>
          </c:errBars>
          <c:cat>
            <c:strRef>
              <c:f>[1]Sheet6!$A$2:$A$7</c:f>
              <c:strCache>
                <c:ptCount val="6"/>
                <c:pt idx="0">
                  <c:v>21ºC</c:v>
                </c:pt>
                <c:pt idx="1">
                  <c:v>24ºC</c:v>
                </c:pt>
                <c:pt idx="2">
                  <c:v>27ºC</c:v>
                </c:pt>
                <c:pt idx="3">
                  <c:v>30ºC</c:v>
                </c:pt>
                <c:pt idx="4">
                  <c:v>32ºC</c:v>
                </c:pt>
                <c:pt idx="5">
                  <c:v>34ºC</c:v>
                </c:pt>
              </c:strCache>
            </c:strRef>
          </c:cat>
          <c:val>
            <c:numRef>
              <c:f>[1]Sheet6!$B$2:$B$7</c:f>
              <c:numCache>
                <c:formatCode>General</c:formatCode>
                <c:ptCount val="6"/>
                <c:pt idx="0">
                  <c:v>5.18</c:v>
                </c:pt>
                <c:pt idx="1">
                  <c:v>4.07</c:v>
                </c:pt>
                <c:pt idx="2">
                  <c:v>3.38</c:v>
                </c:pt>
                <c:pt idx="3">
                  <c:v>2.97</c:v>
                </c:pt>
                <c:pt idx="4">
                  <c:v>2.65</c:v>
                </c:pt>
                <c:pt idx="5">
                  <c:v>2.38</c:v>
                </c:pt>
              </c:numCache>
            </c:numRef>
          </c:val>
        </c:ser>
        <c:dLbls>
          <c:showLegendKey val="0"/>
          <c:showVal val="0"/>
          <c:showCatName val="0"/>
          <c:showSerName val="0"/>
          <c:showPercent val="0"/>
          <c:showBubbleSize val="0"/>
        </c:dLbls>
        <c:gapWidth val="118"/>
        <c:axId val="1425770640"/>
        <c:axId val="1425772960"/>
      </c:barChart>
      <c:catAx>
        <c:axId val="142577064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charset="0"/>
                <a:ea typeface="Arial" charset="0"/>
                <a:cs typeface="Arial" charset="0"/>
              </a:defRPr>
            </a:pPr>
            <a:endParaRPr lang="en-US"/>
          </a:p>
        </c:txPr>
        <c:crossAx val="1425772960"/>
        <c:crosses val="autoZero"/>
        <c:auto val="1"/>
        <c:lblAlgn val="ctr"/>
        <c:lblOffset val="100"/>
        <c:noMultiLvlLbl val="0"/>
      </c:catAx>
      <c:valAx>
        <c:axId val="1425772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chemeClr val="tx1"/>
                    </a:solidFill>
                    <a:latin typeface="Arial" charset="0"/>
                    <a:ea typeface="Arial" charset="0"/>
                    <a:cs typeface="Arial" charset="0"/>
                  </a:rPr>
                  <a:t>Gonotrophic Cycle</a:t>
                </a:r>
              </a:p>
              <a:p>
                <a:pPr>
                  <a:defRPr/>
                </a:pPr>
                <a:r>
                  <a:rPr lang="en-US" sz="1200">
                    <a:solidFill>
                      <a:schemeClr val="tx1"/>
                    </a:solidFill>
                    <a:latin typeface="Arial" charset="0"/>
                    <a:ea typeface="Arial" charset="0"/>
                    <a:cs typeface="Arial" charset="0"/>
                  </a:rPr>
                  <a:t> Length (Days)</a:t>
                </a:r>
              </a:p>
            </c:rich>
          </c:tx>
          <c:layout>
            <c:manualLayout>
              <c:xMode val="edge"/>
              <c:yMode val="edge"/>
              <c:x val="0.0254876556890082"/>
              <c:y val="0.1834797399515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Arial" charset="0"/>
                <a:ea typeface="Arial" charset="0"/>
                <a:cs typeface="Arial" charset="0"/>
              </a:defRPr>
            </a:pPr>
            <a:endParaRPr lang="en-US"/>
          </a:p>
        </c:txPr>
        <c:crossAx val="142577064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11"/>
            <c:spPr>
              <a:solidFill>
                <a:schemeClr val="bg2">
                  <a:lumMod val="75000"/>
                </a:schemeClr>
              </a:solidFill>
              <a:ln w="19050">
                <a:solidFill>
                  <a:schemeClr val="tx1"/>
                </a:solidFill>
              </a:ln>
              <a:effectLst/>
            </c:spPr>
          </c:marker>
          <c:trendline>
            <c:spPr>
              <a:ln w="28575" cap="rnd">
                <a:solidFill>
                  <a:srgbClr val="800D02"/>
                </a:solidFill>
                <a:prstDash val="solid"/>
              </a:ln>
              <a:effectLst/>
            </c:spPr>
            <c:trendlineType val="linear"/>
            <c:forward val="1.0"/>
            <c:backward val="1.0"/>
            <c:dispRSqr val="0"/>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'Fig5.a'!$C$2:$C$31</c:f>
                <c:numCache>
                  <c:formatCode>General</c:formatCode>
                  <c:ptCount val="30"/>
                  <c:pt idx="11">
                    <c:v>0.022</c:v>
                  </c:pt>
                  <c:pt idx="13">
                    <c:v>0.024</c:v>
                  </c:pt>
                  <c:pt idx="16">
                    <c:v>0.035</c:v>
                  </c:pt>
                  <c:pt idx="19">
                    <c:v>0.049</c:v>
                  </c:pt>
                  <c:pt idx="21">
                    <c:v>0.053</c:v>
                  </c:pt>
                  <c:pt idx="23">
                    <c:v>0.069</c:v>
                  </c:pt>
                </c:numCache>
              </c:numRef>
            </c:plus>
            <c:minus>
              <c:numRef>
                <c:f>'Fig5.a'!$C$2:$C$31</c:f>
                <c:numCache>
                  <c:formatCode>General</c:formatCode>
                  <c:ptCount val="30"/>
                  <c:pt idx="11">
                    <c:v>0.022</c:v>
                  </c:pt>
                  <c:pt idx="13">
                    <c:v>0.024</c:v>
                  </c:pt>
                  <c:pt idx="16">
                    <c:v>0.035</c:v>
                  </c:pt>
                  <c:pt idx="19">
                    <c:v>0.049</c:v>
                  </c:pt>
                  <c:pt idx="21">
                    <c:v>0.053</c:v>
                  </c:pt>
                  <c:pt idx="23">
                    <c:v>0.069</c:v>
                  </c:pt>
                </c:numCache>
              </c:numRef>
            </c:minus>
            <c:spPr>
              <a:noFill/>
              <a:ln w="19050" cap="flat" cmpd="sng" algn="ctr">
                <a:solidFill>
                  <a:schemeClr val="tx1"/>
                </a:solidFill>
                <a:round/>
              </a:ln>
              <a:effectLst/>
            </c:spPr>
          </c:errBars>
          <c:xVal>
            <c:numRef>
              <c:f>'Fig5.a'!$A$2:$A$31</c:f>
              <c:numCache>
                <c:formatCode>General</c:formatCode>
                <c:ptCount val="30"/>
                <c:pt idx="0">
                  <c:v>10.0</c:v>
                </c:pt>
                <c:pt idx="1">
                  <c:v>11.0</c:v>
                </c:pt>
                <c:pt idx="2">
                  <c:v>12.0</c:v>
                </c:pt>
                <c:pt idx="3">
                  <c:v>13.0</c:v>
                </c:pt>
                <c:pt idx="4">
                  <c:v>14.0</c:v>
                </c:pt>
                <c:pt idx="5">
                  <c:v>15.0</c:v>
                </c:pt>
                <c:pt idx="6">
                  <c:v>16.0</c:v>
                </c:pt>
                <c:pt idx="7">
                  <c:v>17.0</c:v>
                </c:pt>
                <c:pt idx="8">
                  <c:v>18.0</c:v>
                </c:pt>
                <c:pt idx="9">
                  <c:v>19.0</c:v>
                </c:pt>
                <c:pt idx="10">
                  <c:v>20.0</c:v>
                </c:pt>
                <c:pt idx="11">
                  <c:v>21.0</c:v>
                </c:pt>
                <c:pt idx="12">
                  <c:v>23.0</c:v>
                </c:pt>
                <c:pt idx="13">
                  <c:v>24.0</c:v>
                </c:pt>
                <c:pt idx="14">
                  <c:v>25.0</c:v>
                </c:pt>
                <c:pt idx="15">
                  <c:v>26.0</c:v>
                </c:pt>
                <c:pt idx="16">
                  <c:v>27.0</c:v>
                </c:pt>
                <c:pt idx="17">
                  <c:v>28.0</c:v>
                </c:pt>
                <c:pt idx="18">
                  <c:v>29.0</c:v>
                </c:pt>
                <c:pt idx="19">
                  <c:v>30.0</c:v>
                </c:pt>
                <c:pt idx="20">
                  <c:v>31.0</c:v>
                </c:pt>
                <c:pt idx="21">
                  <c:v>32.0</c:v>
                </c:pt>
                <c:pt idx="22">
                  <c:v>33.0</c:v>
                </c:pt>
                <c:pt idx="23">
                  <c:v>34.0</c:v>
                </c:pt>
                <c:pt idx="24">
                  <c:v>35.0</c:v>
                </c:pt>
                <c:pt idx="25">
                  <c:v>36.0</c:v>
                </c:pt>
                <c:pt idx="26">
                  <c:v>37.0</c:v>
                </c:pt>
                <c:pt idx="27">
                  <c:v>38.0</c:v>
                </c:pt>
                <c:pt idx="28">
                  <c:v>39.0</c:v>
                </c:pt>
                <c:pt idx="29">
                  <c:v>40.0</c:v>
                </c:pt>
              </c:numCache>
            </c:numRef>
          </c:xVal>
          <c:yVal>
            <c:numRef>
              <c:f>'Fig5.a'!$B$2:$B$31</c:f>
              <c:numCache>
                <c:formatCode>General</c:formatCode>
                <c:ptCount val="30"/>
                <c:pt idx="11">
                  <c:v>0.193</c:v>
                </c:pt>
                <c:pt idx="13">
                  <c:v>0.246</c:v>
                </c:pt>
                <c:pt idx="16">
                  <c:v>0.296</c:v>
                </c:pt>
                <c:pt idx="19">
                  <c:v>0.337</c:v>
                </c:pt>
                <c:pt idx="21">
                  <c:v>0.377</c:v>
                </c:pt>
                <c:pt idx="23">
                  <c:v>0.421</c:v>
                </c:pt>
              </c:numCache>
            </c:numRef>
          </c:yVal>
          <c:smooth val="0"/>
        </c:ser>
        <c:ser>
          <c:idx val="1"/>
          <c:order val="1"/>
          <c:spPr>
            <a:ln w="31750" cap="rnd">
              <a:solidFill>
                <a:schemeClr val="tx1"/>
              </a:solidFill>
              <a:prstDash val="dash"/>
              <a:round/>
            </a:ln>
            <a:effectLst/>
          </c:spPr>
          <c:marker>
            <c:symbol val="none"/>
          </c:marker>
          <c:xVal>
            <c:numRef>
              <c:f>'Fig5.a'!$A$2:$A$31</c:f>
              <c:numCache>
                <c:formatCode>General</c:formatCode>
                <c:ptCount val="30"/>
                <c:pt idx="0">
                  <c:v>10.0</c:v>
                </c:pt>
                <c:pt idx="1">
                  <c:v>11.0</c:v>
                </c:pt>
                <c:pt idx="2">
                  <c:v>12.0</c:v>
                </c:pt>
                <c:pt idx="3">
                  <c:v>13.0</c:v>
                </c:pt>
                <c:pt idx="4">
                  <c:v>14.0</c:v>
                </c:pt>
                <c:pt idx="5">
                  <c:v>15.0</c:v>
                </c:pt>
                <c:pt idx="6">
                  <c:v>16.0</c:v>
                </c:pt>
                <c:pt idx="7">
                  <c:v>17.0</c:v>
                </c:pt>
                <c:pt idx="8">
                  <c:v>18.0</c:v>
                </c:pt>
                <c:pt idx="9">
                  <c:v>19.0</c:v>
                </c:pt>
                <c:pt idx="10">
                  <c:v>20.0</c:v>
                </c:pt>
                <c:pt idx="11">
                  <c:v>21.0</c:v>
                </c:pt>
                <c:pt idx="12">
                  <c:v>23.0</c:v>
                </c:pt>
                <c:pt idx="13">
                  <c:v>24.0</c:v>
                </c:pt>
                <c:pt idx="14">
                  <c:v>25.0</c:v>
                </c:pt>
                <c:pt idx="15">
                  <c:v>26.0</c:v>
                </c:pt>
                <c:pt idx="16">
                  <c:v>27.0</c:v>
                </c:pt>
                <c:pt idx="17">
                  <c:v>28.0</c:v>
                </c:pt>
                <c:pt idx="18">
                  <c:v>29.0</c:v>
                </c:pt>
                <c:pt idx="19">
                  <c:v>30.0</c:v>
                </c:pt>
                <c:pt idx="20">
                  <c:v>31.0</c:v>
                </c:pt>
                <c:pt idx="21">
                  <c:v>32.0</c:v>
                </c:pt>
                <c:pt idx="22">
                  <c:v>33.0</c:v>
                </c:pt>
                <c:pt idx="23">
                  <c:v>34.0</c:v>
                </c:pt>
                <c:pt idx="24">
                  <c:v>35.0</c:v>
                </c:pt>
                <c:pt idx="25">
                  <c:v>36.0</c:v>
                </c:pt>
                <c:pt idx="26">
                  <c:v>37.0</c:v>
                </c:pt>
                <c:pt idx="27">
                  <c:v>38.0</c:v>
                </c:pt>
                <c:pt idx="28">
                  <c:v>39.0</c:v>
                </c:pt>
                <c:pt idx="29">
                  <c:v>40.0</c:v>
                </c:pt>
              </c:numCache>
            </c:numRef>
          </c:xVal>
          <c:yVal>
            <c:numRef>
              <c:f>'Fig5.a'!$E$2:$E$31</c:f>
              <c:numCache>
                <c:formatCode>General</c:formatCode>
                <c:ptCount val="30"/>
                <c:pt idx="0">
                  <c:v>0.0</c:v>
                </c:pt>
                <c:pt idx="1">
                  <c:v>0.0</c:v>
                </c:pt>
                <c:pt idx="2">
                  <c:v>0.00402272044666294</c:v>
                </c:pt>
                <c:pt idx="3">
                  <c:v>0.0185701987861466</c:v>
                </c:pt>
                <c:pt idx="4">
                  <c:v>0.0347732375476889</c:v>
                </c:pt>
                <c:pt idx="5">
                  <c:v>0.0525028115097182</c:v>
                </c:pt>
                <c:pt idx="6">
                  <c:v>0.0716246232216826</c:v>
                </c:pt>
                <c:pt idx="7">
                  <c:v>0.0919985726763029</c:v>
                </c:pt>
                <c:pt idx="8">
                  <c:v>0.113478145364524</c:v>
                </c:pt>
                <c:pt idx="9">
                  <c:v>0.135909701772879</c:v>
                </c:pt>
                <c:pt idx="10">
                  <c:v>0.159131646912863</c:v>
                </c:pt>
                <c:pt idx="11">
                  <c:v>0.182973452552694</c:v>
                </c:pt>
                <c:pt idx="12">
                  <c:v>0.231782675627272</c:v>
                </c:pt>
                <c:pt idx="13">
                  <c:v>0.256352723599902</c:v>
                </c:pt>
                <c:pt idx="14">
                  <c:v>0.280744165314482</c:v>
                </c:pt>
                <c:pt idx="15">
                  <c:v>0.304718783280762</c:v>
                </c:pt>
                <c:pt idx="16">
                  <c:v>0.328017450155166</c:v>
                </c:pt>
                <c:pt idx="17">
                  <c:v>0.350356107306769</c:v>
                </c:pt>
                <c:pt idx="18">
                  <c:v>0.371420576220991</c:v>
                </c:pt>
                <c:pt idx="19">
                  <c:v>0.390859739357611</c:v>
                </c:pt>
                <c:pt idx="20">
                  <c:v>0.408276386647958</c:v>
                </c:pt>
                <c:pt idx="21">
                  <c:v>0.423214624343762</c:v>
                </c:pt>
                <c:pt idx="22">
                  <c:v>0.43514205209508</c:v>
                </c:pt>
                <c:pt idx="23">
                  <c:v>0.44342366194558</c:v>
                </c:pt>
                <c:pt idx="24">
                  <c:v>0.447282012531719</c:v>
                </c:pt>
                <c:pt idx="25">
                  <c:v>0.445733306448114</c:v>
                </c:pt>
                <c:pt idx="26">
                  <c:v>0.437477999955103</c:v>
                </c:pt>
                <c:pt idx="27">
                  <c:v>0.420697189616869</c:v>
                </c:pt>
                <c:pt idx="28">
                  <c:v>0.392627090638525</c:v>
                </c:pt>
                <c:pt idx="29">
                  <c:v>0.348502889108254</c:v>
                </c:pt>
              </c:numCache>
            </c:numRef>
          </c:yVal>
          <c:smooth val="1"/>
        </c:ser>
        <c:dLbls>
          <c:showLegendKey val="0"/>
          <c:showVal val="0"/>
          <c:showCatName val="0"/>
          <c:showSerName val="0"/>
          <c:showPercent val="0"/>
          <c:showBubbleSize val="0"/>
        </c:dLbls>
        <c:axId val="1462938400"/>
        <c:axId val="1462942432"/>
      </c:scatterChart>
      <c:valAx>
        <c:axId val="1462938400"/>
        <c:scaling>
          <c:orientation val="minMax"/>
          <c:max val="4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Temperature (ºC)</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1462942432"/>
        <c:crosses val="autoZero"/>
        <c:crossBetween val="midCat"/>
        <c:majorUnit val="5.0"/>
      </c:valAx>
      <c:valAx>
        <c:axId val="1462942432"/>
        <c:scaling>
          <c:orientation val="minMax"/>
          <c:min val="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Biting Rate (1/days)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146293840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solidFill>
                <a:schemeClr val="tx1"/>
              </a:solidFill>
              <a:round/>
            </a:ln>
            <a:effectLst/>
          </c:spPr>
          <c:marker>
            <c:symbol val="circle"/>
            <c:size val="11"/>
            <c:spPr>
              <a:solidFill>
                <a:schemeClr val="bg2">
                  <a:lumMod val="75000"/>
                </a:schemeClr>
              </a:solidFill>
              <a:ln w="19050">
                <a:solidFill>
                  <a:schemeClr val="tx1"/>
                </a:solidFill>
              </a:ln>
              <a:effectLst/>
            </c:spPr>
          </c:marker>
          <c:trendline>
            <c:spPr>
              <a:ln w="28575" cap="rnd">
                <a:solidFill>
                  <a:srgbClr val="800D02"/>
                </a:solidFill>
                <a:prstDash val="solid"/>
              </a:ln>
              <a:effectLst/>
            </c:spPr>
            <c:trendlineType val="poly"/>
            <c:order val="2"/>
            <c:dispRSqr val="1"/>
            <c:dispEq val="1"/>
            <c:trendlineLbl>
              <c:layout>
                <c:manualLayout>
                  <c:x val="-0.145383155538947"/>
                  <c:y val="-0.0287757817697937"/>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'Fig5.b'!$D$2:$D$34</c:f>
                <c:numCache>
                  <c:formatCode>General</c:formatCode>
                  <c:ptCount val="33"/>
                  <c:pt idx="11">
                    <c:v>0.07</c:v>
                  </c:pt>
                  <c:pt idx="16">
                    <c:v>0.04</c:v>
                  </c:pt>
                  <c:pt idx="19">
                    <c:v>0.03</c:v>
                  </c:pt>
                  <c:pt idx="22">
                    <c:v>0.04</c:v>
                  </c:pt>
                  <c:pt idx="24">
                    <c:v>0.04</c:v>
                  </c:pt>
                  <c:pt idx="26">
                    <c:v>0.02</c:v>
                  </c:pt>
                </c:numCache>
              </c:numRef>
            </c:plus>
            <c:minus>
              <c:numRef>
                <c:f>'Fig5.b'!$C$2:$C$34</c:f>
                <c:numCache>
                  <c:formatCode>General</c:formatCode>
                  <c:ptCount val="33"/>
                  <c:pt idx="11">
                    <c:v>0.07</c:v>
                  </c:pt>
                  <c:pt idx="16">
                    <c:v>0.03</c:v>
                  </c:pt>
                  <c:pt idx="19">
                    <c:v>0.03</c:v>
                  </c:pt>
                  <c:pt idx="22">
                    <c:v>0.03</c:v>
                  </c:pt>
                  <c:pt idx="24">
                    <c:v>0.04</c:v>
                  </c:pt>
                  <c:pt idx="26">
                    <c:v>0.02</c:v>
                  </c:pt>
                </c:numCache>
              </c:numRef>
            </c:minus>
            <c:spPr>
              <a:noFill/>
              <a:ln w="19050" cap="flat" cmpd="sng" algn="ctr">
                <a:solidFill>
                  <a:schemeClr val="tx1"/>
                </a:solidFill>
                <a:round/>
              </a:ln>
              <a:effectLst/>
            </c:spPr>
          </c:errBars>
          <c:xVal>
            <c:numRef>
              <c:f>'Fig5.b'!$A$2:$A$34</c:f>
              <c:numCache>
                <c:formatCode>General</c:formatCode>
                <c:ptCount val="33"/>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22.5</c:v>
                </c:pt>
                <c:pt idx="14">
                  <c:v>23.0</c:v>
                </c:pt>
                <c:pt idx="15">
                  <c:v>23.5</c:v>
                </c:pt>
                <c:pt idx="16">
                  <c:v>24.0</c:v>
                </c:pt>
                <c:pt idx="17">
                  <c:v>25.0</c:v>
                </c:pt>
                <c:pt idx="18">
                  <c:v>26.0</c:v>
                </c:pt>
                <c:pt idx="19">
                  <c:v>27.0</c:v>
                </c:pt>
                <c:pt idx="20">
                  <c:v>28.0</c:v>
                </c:pt>
                <c:pt idx="21">
                  <c:v>29.0</c:v>
                </c:pt>
                <c:pt idx="22">
                  <c:v>30.0</c:v>
                </c:pt>
                <c:pt idx="23">
                  <c:v>31.0</c:v>
                </c:pt>
                <c:pt idx="24">
                  <c:v>32.0</c:v>
                </c:pt>
                <c:pt idx="25">
                  <c:v>33.0</c:v>
                </c:pt>
                <c:pt idx="26">
                  <c:v>34.0</c:v>
                </c:pt>
                <c:pt idx="27">
                  <c:v>35.0</c:v>
                </c:pt>
                <c:pt idx="28">
                  <c:v>36.0</c:v>
                </c:pt>
                <c:pt idx="29">
                  <c:v>37.0</c:v>
                </c:pt>
                <c:pt idx="30">
                  <c:v>38.0</c:v>
                </c:pt>
                <c:pt idx="31">
                  <c:v>39.0</c:v>
                </c:pt>
                <c:pt idx="32">
                  <c:v>40.0</c:v>
                </c:pt>
              </c:numCache>
            </c:numRef>
          </c:xVal>
          <c:yVal>
            <c:numRef>
              <c:f>'Fig5.b'!$B$2:$B$34</c:f>
              <c:numCache>
                <c:formatCode>General</c:formatCode>
                <c:ptCount val="33"/>
                <c:pt idx="11">
                  <c:v>0.52</c:v>
                </c:pt>
                <c:pt idx="16">
                  <c:v>0.61</c:v>
                </c:pt>
                <c:pt idx="19">
                  <c:v>0.64</c:v>
                </c:pt>
                <c:pt idx="22">
                  <c:v>0.44</c:v>
                </c:pt>
                <c:pt idx="24">
                  <c:v>0.41</c:v>
                </c:pt>
                <c:pt idx="26">
                  <c:v>0.37</c:v>
                </c:pt>
              </c:numCache>
            </c:numRef>
          </c:yVal>
          <c:smooth val="0"/>
        </c:ser>
        <c:ser>
          <c:idx val="1"/>
          <c:order val="1"/>
          <c:spPr>
            <a:ln w="31750" cap="rnd">
              <a:solidFill>
                <a:schemeClr val="tx1"/>
              </a:solidFill>
              <a:prstDash val="dash"/>
              <a:round/>
            </a:ln>
            <a:effectLst/>
          </c:spPr>
          <c:marker>
            <c:symbol val="none"/>
          </c:marker>
          <c:xVal>
            <c:numRef>
              <c:f>'Fig5.b'!$A$2:$A$34</c:f>
              <c:numCache>
                <c:formatCode>General</c:formatCode>
                <c:ptCount val="33"/>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22.5</c:v>
                </c:pt>
                <c:pt idx="14">
                  <c:v>23.0</c:v>
                </c:pt>
                <c:pt idx="15">
                  <c:v>23.5</c:v>
                </c:pt>
                <c:pt idx="16">
                  <c:v>24.0</c:v>
                </c:pt>
                <c:pt idx="17">
                  <c:v>25.0</c:v>
                </c:pt>
                <c:pt idx="18">
                  <c:v>26.0</c:v>
                </c:pt>
                <c:pt idx="19">
                  <c:v>27.0</c:v>
                </c:pt>
                <c:pt idx="20">
                  <c:v>28.0</c:v>
                </c:pt>
                <c:pt idx="21">
                  <c:v>29.0</c:v>
                </c:pt>
                <c:pt idx="22">
                  <c:v>30.0</c:v>
                </c:pt>
                <c:pt idx="23">
                  <c:v>31.0</c:v>
                </c:pt>
                <c:pt idx="24">
                  <c:v>32.0</c:v>
                </c:pt>
                <c:pt idx="25">
                  <c:v>33.0</c:v>
                </c:pt>
                <c:pt idx="26">
                  <c:v>34.0</c:v>
                </c:pt>
                <c:pt idx="27">
                  <c:v>35.0</c:v>
                </c:pt>
                <c:pt idx="28">
                  <c:v>36.0</c:v>
                </c:pt>
                <c:pt idx="29">
                  <c:v>37.0</c:v>
                </c:pt>
                <c:pt idx="30">
                  <c:v>38.0</c:v>
                </c:pt>
                <c:pt idx="31">
                  <c:v>39.0</c:v>
                </c:pt>
                <c:pt idx="32">
                  <c:v>40.0</c:v>
                </c:pt>
              </c:numCache>
            </c:numRef>
          </c:xVal>
          <c:yVal>
            <c:numRef>
              <c:f>'Fig5.b'!$H$2:$H$34</c:f>
              <c:numCache>
                <c:formatCode>General</c:formatCode>
                <c:ptCount val="33"/>
                <c:pt idx="0">
                  <c:v>0.0</c:v>
                </c:pt>
                <c:pt idx="1">
                  <c:v>0.0585999999999998</c:v>
                </c:pt>
                <c:pt idx="2">
                  <c:v>0.1864</c:v>
                </c:pt>
                <c:pt idx="3">
                  <c:v>0.3034</c:v>
                </c:pt>
                <c:pt idx="4">
                  <c:v>0.4096</c:v>
                </c:pt>
                <c:pt idx="5">
                  <c:v>0.505</c:v>
                </c:pt>
                <c:pt idx="6">
                  <c:v>0.5896</c:v>
                </c:pt>
                <c:pt idx="7">
                  <c:v>0.6634</c:v>
                </c:pt>
                <c:pt idx="8">
                  <c:v>0.7264</c:v>
                </c:pt>
                <c:pt idx="9">
                  <c:v>0.7786</c:v>
                </c:pt>
                <c:pt idx="10">
                  <c:v>0.82</c:v>
                </c:pt>
                <c:pt idx="11">
                  <c:v>0.850599999999999</c:v>
                </c:pt>
                <c:pt idx="12">
                  <c:v>0.8704</c:v>
                </c:pt>
                <c:pt idx="13">
                  <c:v>0.87625</c:v>
                </c:pt>
                <c:pt idx="14">
                  <c:v>0.8794</c:v>
                </c:pt>
                <c:pt idx="15">
                  <c:v>0.879849999999999</c:v>
                </c:pt>
                <c:pt idx="16">
                  <c:v>0.877599999999999</c:v>
                </c:pt>
                <c:pt idx="17">
                  <c:v>0.865</c:v>
                </c:pt>
                <c:pt idx="18">
                  <c:v>0.841599999999999</c:v>
                </c:pt>
                <c:pt idx="19">
                  <c:v>0.8074</c:v>
                </c:pt>
                <c:pt idx="20">
                  <c:v>0.7624</c:v>
                </c:pt>
                <c:pt idx="21">
                  <c:v>0.706599999999999</c:v>
                </c:pt>
                <c:pt idx="22">
                  <c:v>0.639999999999999</c:v>
                </c:pt>
                <c:pt idx="23">
                  <c:v>0.562599999999999</c:v>
                </c:pt>
                <c:pt idx="24">
                  <c:v>0.474399999999999</c:v>
                </c:pt>
                <c:pt idx="25">
                  <c:v>0.3754</c:v>
                </c:pt>
                <c:pt idx="26">
                  <c:v>0.265599999999999</c:v>
                </c:pt>
                <c:pt idx="27">
                  <c:v>0.145</c:v>
                </c:pt>
                <c:pt idx="28">
                  <c:v>0.013599999999999</c:v>
                </c:pt>
                <c:pt idx="29">
                  <c:v>0.0</c:v>
                </c:pt>
                <c:pt idx="30">
                  <c:v>0.0</c:v>
                </c:pt>
                <c:pt idx="31">
                  <c:v>0.0</c:v>
                </c:pt>
                <c:pt idx="32">
                  <c:v>0.0</c:v>
                </c:pt>
              </c:numCache>
            </c:numRef>
          </c:yVal>
          <c:smooth val="1"/>
        </c:ser>
        <c:dLbls>
          <c:showLegendKey val="0"/>
          <c:showVal val="0"/>
          <c:showCatName val="0"/>
          <c:showSerName val="0"/>
          <c:showPercent val="0"/>
          <c:showBubbleSize val="0"/>
        </c:dLbls>
        <c:axId val="935741936"/>
        <c:axId val="935745968"/>
      </c:scatterChart>
      <c:valAx>
        <c:axId val="935741936"/>
        <c:scaling>
          <c:orientation val="minMax"/>
          <c:max val="4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Temperature (ºC)</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935745968"/>
        <c:crosses val="autoZero"/>
        <c:crossBetween val="midCat"/>
        <c:majorUnit val="5.0"/>
      </c:valAx>
      <c:valAx>
        <c:axId val="935745968"/>
        <c:scaling>
          <c:orientation val="minMax"/>
          <c:min val="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Vector Competence</a:t>
                </a:r>
              </a:p>
            </c:rich>
          </c:tx>
          <c:layout>
            <c:manualLayout>
              <c:xMode val="edge"/>
              <c:yMode val="edge"/>
              <c:x val="0.0192665023180514"/>
              <c:y val="0.1949235824064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935741936"/>
        <c:crosses val="autoZero"/>
        <c:crossBetween val="midCat"/>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9"/>
            <c:spPr>
              <a:solidFill>
                <a:srgbClr val="C00000"/>
              </a:solidFill>
              <a:ln w="9525">
                <a:solidFill>
                  <a:schemeClr val="tx1"/>
                </a:solidFill>
              </a:ln>
              <a:effectLst/>
            </c:spPr>
          </c:marker>
          <c:trendline>
            <c:spPr>
              <a:ln w="22225" cap="rnd">
                <a:solidFill>
                  <a:schemeClr val="tx1"/>
                </a:solidFill>
                <a:prstDash val="dash"/>
              </a:ln>
              <a:effectLst/>
            </c:spPr>
            <c:trendlineType val="exp"/>
            <c:dispRSqr val="0"/>
            <c:dispEq val="1"/>
            <c:trendlineLbl>
              <c:layout>
                <c:manualLayout>
                  <c:x val="-0.0488584864391951"/>
                  <c:y val="-0.54129629629629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'Fig5.c.calculations'!$A$4:$A$9</c:f>
              <c:numCache>
                <c:formatCode>General</c:formatCode>
                <c:ptCount val="6"/>
                <c:pt idx="0">
                  <c:v>0.0</c:v>
                </c:pt>
                <c:pt idx="1">
                  <c:v>48.0</c:v>
                </c:pt>
                <c:pt idx="2">
                  <c:v>49.0</c:v>
                </c:pt>
                <c:pt idx="3">
                  <c:v>50.0</c:v>
                </c:pt>
                <c:pt idx="4">
                  <c:v>51.0</c:v>
                </c:pt>
                <c:pt idx="5">
                  <c:v>52.0</c:v>
                </c:pt>
              </c:numCache>
            </c:numRef>
          </c:xVal>
          <c:yVal>
            <c:numRef>
              <c:f>'Fig5.c.calculations'!$B$4:$B$9</c:f>
              <c:numCache>
                <c:formatCode>General</c:formatCode>
                <c:ptCount val="6"/>
                <c:pt idx="0">
                  <c:v>1.0</c:v>
                </c:pt>
                <c:pt idx="1">
                  <c:v>0.0149350935307851</c:v>
                </c:pt>
                <c:pt idx="2">
                  <c:v>0.0111382870200379</c:v>
                </c:pt>
                <c:pt idx="3">
                  <c:v>0.00814597025711846</c:v>
                </c:pt>
                <c:pt idx="4">
                  <c:v>0.00583466458526781</c:v>
                </c:pt>
                <c:pt idx="5">
                  <c:v>0.00408728268640388</c:v>
                </c:pt>
              </c:numCache>
            </c:numRef>
          </c:yVal>
          <c:smooth val="0"/>
        </c:ser>
        <c:dLbls>
          <c:showLegendKey val="0"/>
          <c:showVal val="0"/>
          <c:showCatName val="0"/>
          <c:showSerName val="0"/>
          <c:showPercent val="0"/>
          <c:showBubbleSize val="0"/>
        </c:dLbls>
        <c:axId val="937337760"/>
        <c:axId val="1462248368"/>
      </c:scatterChart>
      <c:valAx>
        <c:axId val="937337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solidFill>
                      <a:schemeClr val="tx1"/>
                    </a:solidFill>
                    <a:latin typeface="Helvetica" charset="0"/>
                    <a:ea typeface="Helvetica" charset="0"/>
                    <a:cs typeface="Helvetica" charset="0"/>
                  </a:rPr>
                  <a:t>Day Post Blood</a:t>
                </a:r>
                <a:r>
                  <a:rPr lang="en-US" sz="1400" baseline="0">
                    <a:solidFill>
                      <a:schemeClr val="tx1"/>
                    </a:solidFill>
                    <a:latin typeface="Helvetica" charset="0"/>
                    <a:ea typeface="Helvetica" charset="0"/>
                    <a:cs typeface="Helvetica" charset="0"/>
                  </a:rPr>
                  <a:t> Meal</a:t>
                </a:r>
                <a:endParaRPr lang="en-US" sz="1400">
                  <a:solidFill>
                    <a:schemeClr val="tx1"/>
                  </a:solidFill>
                  <a:latin typeface="Helvetica" charset="0"/>
                  <a:ea typeface="Helvetica" charset="0"/>
                  <a:cs typeface="Helvetica"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1462248368"/>
        <c:crosses val="autoZero"/>
        <c:crossBetween val="midCat"/>
        <c:majorUnit val="10.0"/>
      </c:valAx>
      <c:valAx>
        <c:axId val="1462248368"/>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solidFill>
                      <a:schemeClr val="tx1"/>
                    </a:solidFill>
                    <a:latin typeface="Helvetica" charset="0"/>
                    <a:ea typeface="Helvetica" charset="0"/>
                    <a:cs typeface="Helvetica" charset="0"/>
                  </a:rPr>
                  <a:t>Proportion Surviving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37337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'Fig5.c.calculations'!$B$14:$B$15</c:f>
              <c:strCache>
                <c:ptCount val="2"/>
                <c:pt idx="0">
                  <c:v>21ºC Block 2</c:v>
                </c:pt>
                <c:pt idx="1">
                  <c:v>Surviving</c:v>
                </c:pt>
              </c:strCache>
            </c:strRef>
          </c:tx>
          <c:spPr>
            <a:ln w="31750" cap="rnd">
              <a:noFill/>
              <a:round/>
            </a:ln>
            <a:effectLst/>
          </c:spPr>
          <c:marker>
            <c:symbol val="circle"/>
            <c:size val="8"/>
            <c:spPr>
              <a:solidFill>
                <a:srgbClr val="C0000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88970691163605"/>
                  <c:y val="-0.543148148148148"/>
                </c:manualLayout>
              </c:layout>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Helvetica" charset="0"/>
                        <a:ea typeface="Helvetica" charset="0"/>
                        <a:cs typeface="Helvetica" charset="0"/>
                      </a:defRPr>
                    </a:pPr>
                    <a:r>
                      <a:rPr lang="en-US" sz="1600" baseline="0">
                        <a:solidFill>
                          <a:schemeClr val="tx1"/>
                        </a:solidFill>
                        <a:latin typeface="Helvetica" charset="0"/>
                        <a:ea typeface="Helvetica" charset="0"/>
                        <a:cs typeface="Helvetica" charset="0"/>
                      </a:rPr>
                      <a:t>y = 1.0947e</a:t>
                    </a:r>
                    <a:r>
                      <a:rPr lang="en-US" sz="1600" baseline="30000">
                        <a:solidFill>
                          <a:schemeClr val="tx1"/>
                        </a:solidFill>
                        <a:latin typeface="Helvetica" charset="0"/>
                        <a:ea typeface="Helvetica" charset="0"/>
                        <a:cs typeface="Helvetica" charset="0"/>
                      </a:rPr>
                      <a:t>-0.1188x</a:t>
                    </a:r>
                    <a:endParaRPr lang="en-US" sz="1600">
                      <a:solidFill>
                        <a:schemeClr val="tx1"/>
                      </a:solidFill>
                      <a:latin typeface="Helvetica" charset="0"/>
                      <a:ea typeface="Helvetica" charset="0"/>
                      <a:cs typeface="Helvetica" charset="0"/>
                    </a:endParaRPr>
                  </a:p>
                </c:rich>
              </c:tx>
              <c:numFmt formatCode="#,##0.0000"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Helvetica" charset="0"/>
                      <a:ea typeface="Helvetica" charset="0"/>
                      <a:cs typeface="Helvetica" charset="0"/>
                    </a:defRPr>
                  </a:pPr>
                  <a:endParaRPr lang="en-US"/>
                </a:p>
              </c:txPr>
            </c:trendlineLbl>
          </c:trendline>
          <c:xVal>
            <c:numRef>
              <c:f>'Fig5.c.calculations'!$A$16:$A$21</c:f>
              <c:numCache>
                <c:formatCode>General</c:formatCode>
                <c:ptCount val="6"/>
                <c:pt idx="0">
                  <c:v>0.0</c:v>
                </c:pt>
                <c:pt idx="1">
                  <c:v>42.0</c:v>
                </c:pt>
                <c:pt idx="2">
                  <c:v>43.0</c:v>
                </c:pt>
                <c:pt idx="3">
                  <c:v>44.0</c:v>
                </c:pt>
                <c:pt idx="4">
                  <c:v>45.0</c:v>
                </c:pt>
                <c:pt idx="5">
                  <c:v>46.0</c:v>
                </c:pt>
              </c:numCache>
            </c:numRef>
          </c:xVal>
          <c:yVal>
            <c:numRef>
              <c:f>'Fig5.c.calculations'!$B$16:$B$21</c:f>
              <c:numCache>
                <c:formatCode>General</c:formatCode>
                <c:ptCount val="6"/>
                <c:pt idx="0">
                  <c:v>1.0</c:v>
                </c:pt>
                <c:pt idx="1">
                  <c:v>0.0159643259913345</c:v>
                </c:pt>
                <c:pt idx="2">
                  <c:v>0.0102572800820617</c:v>
                </c:pt>
                <c:pt idx="3">
                  <c:v>0.00629040848130258</c:v>
                </c:pt>
                <c:pt idx="4">
                  <c:v>0.00366403172305041</c:v>
                </c:pt>
                <c:pt idx="5">
                  <c:v>0.00201612569432662</c:v>
                </c:pt>
              </c:numCache>
            </c:numRef>
          </c:yVal>
          <c:smooth val="0"/>
        </c:ser>
        <c:dLbls>
          <c:showLegendKey val="0"/>
          <c:showVal val="0"/>
          <c:showCatName val="0"/>
          <c:showSerName val="0"/>
          <c:showPercent val="0"/>
          <c:showBubbleSize val="0"/>
        </c:dLbls>
        <c:axId val="950155552"/>
        <c:axId val="950158032"/>
      </c:scatterChart>
      <c:valAx>
        <c:axId val="950155552"/>
        <c:scaling>
          <c:orientation val="minMax"/>
        </c:scaling>
        <c:delete val="0"/>
        <c:axPos val="b"/>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158032"/>
        <c:crosses val="autoZero"/>
        <c:crossBetween val="midCat"/>
      </c:valAx>
      <c:valAx>
        <c:axId val="950158032"/>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1555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'Fig5.c.calculations'!$B$26:$B$27</c:f>
              <c:strCache>
                <c:ptCount val="2"/>
                <c:pt idx="0">
                  <c:v>24ºC Block 1</c:v>
                </c:pt>
                <c:pt idx="1">
                  <c:v>Surviving</c:v>
                </c:pt>
              </c:strCache>
            </c:strRef>
          </c:tx>
          <c:spPr>
            <a:ln w="31750" cap="rnd">
              <a:noFill/>
              <a:round/>
            </a:ln>
            <a:effectLst/>
          </c:spPr>
          <c:marker>
            <c:symbol val="circle"/>
            <c:size val="8"/>
            <c:spPr>
              <a:solidFill>
                <a:srgbClr val="1543A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42611329833771"/>
                  <c:y val="-0.580185185185185"/>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'Fig5.c.calculations'!$A$28:$A$33</c:f>
              <c:numCache>
                <c:formatCode>General</c:formatCode>
                <c:ptCount val="6"/>
                <c:pt idx="0">
                  <c:v>0.0</c:v>
                </c:pt>
                <c:pt idx="1">
                  <c:v>46.0</c:v>
                </c:pt>
                <c:pt idx="2">
                  <c:v>47.0</c:v>
                </c:pt>
                <c:pt idx="3">
                  <c:v>48.0</c:v>
                </c:pt>
                <c:pt idx="4">
                  <c:v>49.0</c:v>
                </c:pt>
                <c:pt idx="5">
                  <c:v>50.0</c:v>
                </c:pt>
              </c:numCache>
            </c:numRef>
          </c:xVal>
          <c:yVal>
            <c:numRef>
              <c:f>'Fig5.c.calculations'!$B$28:$B$33</c:f>
              <c:numCache>
                <c:formatCode>General</c:formatCode>
                <c:ptCount val="6"/>
                <c:pt idx="0">
                  <c:v>1.0</c:v>
                </c:pt>
                <c:pt idx="1">
                  <c:v>0.0143404548413131</c:v>
                </c:pt>
                <c:pt idx="2">
                  <c:v>0.0106562543044781</c:v>
                </c:pt>
                <c:pt idx="3">
                  <c:v>0.0077641793738454</c:v>
                </c:pt>
                <c:pt idx="4">
                  <c:v>0.00553947901190223</c:v>
                </c:pt>
                <c:pt idx="5">
                  <c:v>0.00386473846242755</c:v>
                </c:pt>
              </c:numCache>
            </c:numRef>
          </c:yVal>
          <c:smooth val="0"/>
        </c:ser>
        <c:dLbls>
          <c:showLegendKey val="0"/>
          <c:showVal val="0"/>
          <c:showCatName val="0"/>
          <c:showSerName val="0"/>
          <c:showPercent val="0"/>
          <c:showBubbleSize val="0"/>
        </c:dLbls>
        <c:axId val="950183024"/>
        <c:axId val="950185504"/>
      </c:scatterChart>
      <c:valAx>
        <c:axId val="950183024"/>
        <c:scaling>
          <c:orientation val="minMax"/>
        </c:scaling>
        <c:delete val="0"/>
        <c:axPos val="b"/>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185504"/>
        <c:crosses val="autoZero"/>
        <c:crossBetween val="midCat"/>
        <c:majorUnit val="10.0"/>
      </c:valAx>
      <c:valAx>
        <c:axId val="950185504"/>
        <c:scaling>
          <c:orientation val="minMax"/>
          <c:max val="1.0"/>
        </c:scaling>
        <c:delete val="0"/>
        <c:axPos val="l"/>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1830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'Fig5.c.calculations'!$B$36:$B$37</c:f>
              <c:strCache>
                <c:ptCount val="2"/>
                <c:pt idx="0">
                  <c:v>24ºC Block 2</c:v>
                </c:pt>
                <c:pt idx="1">
                  <c:v>Surviving</c:v>
                </c:pt>
              </c:strCache>
            </c:strRef>
          </c:tx>
          <c:spPr>
            <a:ln w="31750" cap="rnd">
              <a:noFill/>
              <a:round/>
            </a:ln>
            <a:effectLst/>
          </c:spPr>
          <c:marker>
            <c:symbol val="circle"/>
            <c:size val="8"/>
            <c:spPr>
              <a:solidFill>
                <a:srgbClr val="1543A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76590414736678"/>
                  <c:y val="-0.582041030813747"/>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'Fig5.c.calculations'!$A$38:$A$43</c:f>
              <c:numCache>
                <c:formatCode>General</c:formatCode>
                <c:ptCount val="6"/>
                <c:pt idx="0">
                  <c:v>0.0</c:v>
                </c:pt>
                <c:pt idx="1">
                  <c:v>41.0</c:v>
                </c:pt>
                <c:pt idx="2">
                  <c:v>42.0</c:v>
                </c:pt>
                <c:pt idx="3">
                  <c:v>43.0</c:v>
                </c:pt>
                <c:pt idx="4">
                  <c:v>44.0</c:v>
                </c:pt>
                <c:pt idx="5">
                  <c:v>45.0</c:v>
                </c:pt>
              </c:numCache>
            </c:numRef>
          </c:xVal>
          <c:yVal>
            <c:numRef>
              <c:f>'Fig5.c.calculations'!$B$38:$B$43</c:f>
              <c:numCache>
                <c:formatCode>General</c:formatCode>
                <c:ptCount val="6"/>
                <c:pt idx="0">
                  <c:v>1.0</c:v>
                </c:pt>
                <c:pt idx="1">
                  <c:v>0.0161675733301843</c:v>
                </c:pt>
                <c:pt idx="2">
                  <c:v>0.010719371366585</c:v>
                </c:pt>
                <c:pt idx="3">
                  <c:v>0.0068281827583383</c:v>
                </c:pt>
                <c:pt idx="4">
                  <c:v>0.00416253733428892</c:v>
                </c:pt>
                <c:pt idx="5">
                  <c:v>0.00241807137869949</c:v>
                </c:pt>
              </c:numCache>
            </c:numRef>
          </c:yVal>
          <c:smooth val="0"/>
        </c:ser>
        <c:dLbls>
          <c:showLegendKey val="0"/>
          <c:showVal val="0"/>
          <c:showCatName val="0"/>
          <c:showSerName val="0"/>
          <c:showPercent val="0"/>
          <c:showBubbleSize val="0"/>
        </c:dLbls>
        <c:axId val="950210496"/>
        <c:axId val="950212976"/>
      </c:scatterChart>
      <c:valAx>
        <c:axId val="95021049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12976"/>
        <c:crosses val="autoZero"/>
        <c:crossBetween val="midCat"/>
      </c:valAx>
      <c:valAx>
        <c:axId val="950212976"/>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104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'Fig5.c.calculations'!$B$48:$B$49</c:f>
              <c:strCache>
                <c:ptCount val="2"/>
                <c:pt idx="0">
                  <c:v>27ºC Block 1</c:v>
                </c:pt>
                <c:pt idx="1">
                  <c:v>Surviving</c:v>
                </c:pt>
              </c:strCache>
            </c:strRef>
          </c:tx>
          <c:spPr>
            <a:ln w="31750" cap="rnd">
              <a:noFill/>
              <a:round/>
            </a:ln>
            <a:effectLst/>
          </c:spPr>
          <c:marker>
            <c:symbol val="circle"/>
            <c:size val="8"/>
            <c:spPr>
              <a:solidFill>
                <a:srgbClr val="00B05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07113954505687"/>
                  <c:y val="-0.603333333333333"/>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'Fig5.c.calculations'!$A$50:$A$55</c:f>
              <c:numCache>
                <c:formatCode>General</c:formatCode>
                <c:ptCount val="6"/>
                <c:pt idx="0">
                  <c:v>0.0</c:v>
                </c:pt>
                <c:pt idx="1">
                  <c:v>36.0</c:v>
                </c:pt>
                <c:pt idx="2">
                  <c:v>37.0</c:v>
                </c:pt>
                <c:pt idx="3">
                  <c:v>38.0</c:v>
                </c:pt>
                <c:pt idx="4">
                  <c:v>39.0</c:v>
                </c:pt>
                <c:pt idx="5">
                  <c:v>40.0</c:v>
                </c:pt>
              </c:numCache>
            </c:numRef>
          </c:xVal>
          <c:yVal>
            <c:numRef>
              <c:f>'Fig5.c.calculations'!$B$50:$B$55</c:f>
              <c:numCache>
                <c:formatCode>General</c:formatCode>
                <c:ptCount val="6"/>
                <c:pt idx="0">
                  <c:v>1.0</c:v>
                </c:pt>
                <c:pt idx="1">
                  <c:v>0.0147001352486423</c:v>
                </c:pt>
                <c:pt idx="2">
                  <c:v>0.00960487975263501</c:v>
                </c:pt>
                <c:pt idx="3">
                  <c:v>0.00602117420152513</c:v>
                </c:pt>
                <c:pt idx="4">
                  <c:v>0.00360694711755007</c:v>
                </c:pt>
                <c:pt idx="5">
                  <c:v>0.00205564520260454</c:v>
                </c:pt>
              </c:numCache>
            </c:numRef>
          </c:yVal>
          <c:smooth val="0"/>
        </c:ser>
        <c:dLbls>
          <c:showLegendKey val="0"/>
          <c:showVal val="0"/>
          <c:showCatName val="0"/>
          <c:showSerName val="0"/>
          <c:showPercent val="0"/>
          <c:showBubbleSize val="0"/>
        </c:dLbls>
        <c:axId val="950237968"/>
        <c:axId val="950240448"/>
      </c:scatterChart>
      <c:valAx>
        <c:axId val="950237968"/>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40448"/>
        <c:crosses val="autoZero"/>
        <c:crossBetween val="midCat"/>
      </c:valAx>
      <c:valAx>
        <c:axId val="950240448"/>
        <c:scaling>
          <c:orientation val="minMax"/>
          <c:max val="1.0"/>
        </c:scaling>
        <c:delete val="0"/>
        <c:axPos val="l"/>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379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'Fig5.c.calculations'!$B$60:$B$61</c:f>
              <c:strCache>
                <c:ptCount val="2"/>
                <c:pt idx="0">
                  <c:v>27ºC Block 2</c:v>
                </c:pt>
                <c:pt idx="1">
                  <c:v>Surviving</c:v>
                </c:pt>
              </c:strCache>
            </c:strRef>
          </c:tx>
          <c:spPr>
            <a:ln w="31750" cap="rnd">
              <a:noFill/>
              <a:round/>
            </a:ln>
            <a:effectLst/>
          </c:spPr>
          <c:marker>
            <c:symbol val="circle"/>
            <c:size val="8"/>
            <c:spPr>
              <a:solidFill>
                <a:srgbClr val="00B05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20992782152231"/>
                  <c:y val="-0.617222222222222"/>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'Fig5.c.calculations'!$A$62:$A$67</c:f>
              <c:numCache>
                <c:formatCode>General</c:formatCode>
                <c:ptCount val="6"/>
                <c:pt idx="0">
                  <c:v>0.0</c:v>
                </c:pt>
                <c:pt idx="1">
                  <c:v>37.0</c:v>
                </c:pt>
                <c:pt idx="2">
                  <c:v>38.0</c:v>
                </c:pt>
                <c:pt idx="3">
                  <c:v>39.0</c:v>
                </c:pt>
                <c:pt idx="4">
                  <c:v>40.0</c:v>
                </c:pt>
                <c:pt idx="5">
                  <c:v>41.0</c:v>
                </c:pt>
              </c:numCache>
            </c:numRef>
          </c:xVal>
          <c:yVal>
            <c:numRef>
              <c:f>'Fig5.c.calculations'!$B$62:$B$67</c:f>
              <c:numCache>
                <c:formatCode>General</c:formatCode>
                <c:ptCount val="6"/>
                <c:pt idx="0">
                  <c:v>1.0</c:v>
                </c:pt>
                <c:pt idx="1">
                  <c:v>0.0179116770592544</c:v>
                </c:pt>
                <c:pt idx="2">
                  <c:v>0.0116321615769855</c:v>
                </c:pt>
                <c:pt idx="3">
                  <c:v>0.0072205647651427</c:v>
                </c:pt>
                <c:pt idx="4">
                  <c:v>0.0042639936362972</c:v>
                </c:pt>
                <c:pt idx="5">
                  <c:v>0.00238303252265585</c:v>
                </c:pt>
              </c:numCache>
            </c:numRef>
          </c:yVal>
          <c:smooth val="0"/>
        </c:ser>
        <c:dLbls>
          <c:showLegendKey val="0"/>
          <c:showVal val="0"/>
          <c:showCatName val="0"/>
          <c:showSerName val="0"/>
          <c:showPercent val="0"/>
          <c:showBubbleSize val="0"/>
        </c:dLbls>
        <c:axId val="950265184"/>
        <c:axId val="950267664"/>
      </c:scatterChart>
      <c:valAx>
        <c:axId val="950265184"/>
        <c:scaling>
          <c:orientation val="minMax"/>
        </c:scaling>
        <c:delete val="0"/>
        <c:axPos val="b"/>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67664"/>
        <c:crosses val="autoZero"/>
        <c:crossBetween val="midCat"/>
      </c:valAx>
      <c:valAx>
        <c:axId val="950267664"/>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651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'Fig5.c.calculations'!$I$1:$I$2</c:f>
              <c:strCache>
                <c:ptCount val="2"/>
                <c:pt idx="0">
                  <c:v>30ºC Block 1</c:v>
                </c:pt>
                <c:pt idx="1">
                  <c:v>Surviving</c:v>
                </c:pt>
              </c:strCache>
            </c:strRef>
          </c:tx>
          <c:spPr>
            <a:ln w="31750" cap="rnd">
              <a:noFill/>
              <a:round/>
            </a:ln>
            <a:effectLst/>
          </c:spPr>
          <c:marker>
            <c:symbol val="circle"/>
            <c:size val="8"/>
            <c:spPr>
              <a:solidFill>
                <a:srgbClr val="7030A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18725048135991"/>
                  <c:y val="-0.581585381337309"/>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'Fig5.c.calculations'!$H$3:$H$8</c:f>
              <c:numCache>
                <c:formatCode>General</c:formatCode>
                <c:ptCount val="6"/>
                <c:pt idx="0">
                  <c:v>0.0</c:v>
                </c:pt>
                <c:pt idx="1">
                  <c:v>36.0</c:v>
                </c:pt>
                <c:pt idx="2">
                  <c:v>37.0</c:v>
                </c:pt>
                <c:pt idx="3">
                  <c:v>38.0</c:v>
                </c:pt>
                <c:pt idx="4">
                  <c:v>39.0</c:v>
                </c:pt>
                <c:pt idx="5">
                  <c:v>40.0</c:v>
                </c:pt>
              </c:numCache>
            </c:numRef>
          </c:xVal>
          <c:yVal>
            <c:numRef>
              <c:f>'Fig5.c.calculations'!$I$3:$I$8</c:f>
              <c:numCache>
                <c:formatCode>General</c:formatCode>
                <c:ptCount val="6"/>
                <c:pt idx="0">
                  <c:v>1.0</c:v>
                </c:pt>
                <c:pt idx="1">
                  <c:v>0.0132519807947003</c:v>
                </c:pt>
                <c:pt idx="2">
                  <c:v>0.00925133310942158</c:v>
                </c:pt>
                <c:pt idx="3">
                  <c:v>0.00628115101484534</c:v>
                </c:pt>
                <c:pt idx="4">
                  <c:v>0.00413855991685206</c:v>
                </c:pt>
                <c:pt idx="5">
                  <c:v>0.00264013136144311</c:v>
                </c:pt>
              </c:numCache>
            </c:numRef>
          </c:yVal>
          <c:smooth val="0"/>
        </c:ser>
        <c:dLbls>
          <c:showLegendKey val="0"/>
          <c:showVal val="0"/>
          <c:showCatName val="0"/>
          <c:showSerName val="0"/>
          <c:showPercent val="0"/>
          <c:showBubbleSize val="0"/>
        </c:dLbls>
        <c:axId val="950293024"/>
        <c:axId val="950295504"/>
      </c:scatterChart>
      <c:valAx>
        <c:axId val="950293024"/>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95504"/>
        <c:crosses val="autoZero"/>
        <c:crossBetween val="midCat"/>
      </c:valAx>
      <c:valAx>
        <c:axId val="950295504"/>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2930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'Fig5.c.calculations'!$I$14:$I$15</c:f>
              <c:strCache>
                <c:ptCount val="2"/>
                <c:pt idx="0">
                  <c:v>30ºC Block 2</c:v>
                </c:pt>
                <c:pt idx="1">
                  <c:v>Surviving</c:v>
                </c:pt>
              </c:strCache>
            </c:strRef>
          </c:tx>
          <c:spPr>
            <a:ln w="31750" cap="rnd">
              <a:noFill/>
              <a:round/>
            </a:ln>
            <a:effectLst/>
          </c:spPr>
          <c:marker>
            <c:symbol val="circle"/>
            <c:size val="8"/>
            <c:spPr>
              <a:solidFill>
                <a:srgbClr val="7030A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20977909011374"/>
                  <c:y val="-0.589444444444444"/>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'Fig5.c.calculations'!$H$16:$H$21</c:f>
              <c:numCache>
                <c:formatCode>General</c:formatCode>
                <c:ptCount val="6"/>
                <c:pt idx="0">
                  <c:v>0.0</c:v>
                </c:pt>
                <c:pt idx="1">
                  <c:v>32.0</c:v>
                </c:pt>
                <c:pt idx="2">
                  <c:v>33.0</c:v>
                </c:pt>
                <c:pt idx="3">
                  <c:v>34.0</c:v>
                </c:pt>
                <c:pt idx="4">
                  <c:v>35.0</c:v>
                </c:pt>
                <c:pt idx="5">
                  <c:v>36.0</c:v>
                </c:pt>
              </c:numCache>
            </c:numRef>
          </c:xVal>
          <c:yVal>
            <c:numRef>
              <c:f>'Fig5.c.calculations'!$I$16:$I$21</c:f>
              <c:numCache>
                <c:formatCode>General</c:formatCode>
                <c:ptCount val="6"/>
                <c:pt idx="0">
                  <c:v>1.0</c:v>
                </c:pt>
                <c:pt idx="1">
                  <c:v>0.0197183397916039</c:v>
                </c:pt>
                <c:pt idx="2">
                  <c:v>0.0126208169492932</c:v>
                </c:pt>
                <c:pt idx="3">
                  <c:v>0.00769258579070511</c:v>
                </c:pt>
                <c:pt idx="4">
                  <c:v>0.00444118261719099</c:v>
                </c:pt>
                <c:pt idx="5">
                  <c:v>0.00241426571979576</c:v>
                </c:pt>
              </c:numCache>
            </c:numRef>
          </c:yVal>
          <c:smooth val="0"/>
        </c:ser>
        <c:dLbls>
          <c:showLegendKey val="0"/>
          <c:showVal val="0"/>
          <c:showCatName val="0"/>
          <c:showSerName val="0"/>
          <c:showPercent val="0"/>
          <c:showBubbleSize val="0"/>
        </c:dLbls>
        <c:axId val="950320800"/>
        <c:axId val="950323280"/>
      </c:scatterChart>
      <c:valAx>
        <c:axId val="950320800"/>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323280"/>
        <c:crosses val="autoZero"/>
        <c:crossBetween val="midCat"/>
      </c:valAx>
      <c:valAx>
        <c:axId val="950323280"/>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3208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'Fig5.c.calculations'!$I$27:$I$28</c:f>
              <c:strCache>
                <c:ptCount val="2"/>
                <c:pt idx="0">
                  <c:v>32ºC Block 1</c:v>
                </c:pt>
                <c:pt idx="1">
                  <c:v>Surviving</c:v>
                </c:pt>
              </c:strCache>
            </c:strRef>
          </c:tx>
          <c:spPr>
            <a:ln w="31750" cap="rnd">
              <a:noFill/>
              <a:round/>
            </a:ln>
            <a:effectLst/>
          </c:spPr>
          <c:marker>
            <c:symbol val="circle"/>
            <c:size val="8"/>
            <c:spPr>
              <a:solidFill>
                <a:srgbClr val="C635B7"/>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150293088363954"/>
                  <c:y val="-0.504259259259259"/>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'Fig5.c.calculations'!$H$29:$H$34</c:f>
              <c:numCache>
                <c:formatCode>General</c:formatCode>
                <c:ptCount val="6"/>
                <c:pt idx="0">
                  <c:v>0.0</c:v>
                </c:pt>
                <c:pt idx="1">
                  <c:v>28.0</c:v>
                </c:pt>
                <c:pt idx="2">
                  <c:v>29.0</c:v>
                </c:pt>
                <c:pt idx="3">
                  <c:v>30.0</c:v>
                </c:pt>
                <c:pt idx="4">
                  <c:v>31.0</c:v>
                </c:pt>
                <c:pt idx="5">
                  <c:v>32.0</c:v>
                </c:pt>
              </c:numCache>
            </c:numRef>
          </c:xVal>
          <c:yVal>
            <c:numRef>
              <c:f>'Fig5.c.calculations'!$I$29:$I$34</c:f>
              <c:numCache>
                <c:formatCode>General</c:formatCode>
                <c:ptCount val="6"/>
                <c:pt idx="0">
                  <c:v>1.0</c:v>
                </c:pt>
                <c:pt idx="1">
                  <c:v>0.0180109613164445</c:v>
                </c:pt>
                <c:pt idx="2">
                  <c:v>0.01145963823085</c:v>
                </c:pt>
                <c:pt idx="3">
                  <c:v>0.00695060615972672</c:v>
                </c:pt>
                <c:pt idx="4">
                  <c:v>0.00399845986481907</c:v>
                </c:pt>
                <c:pt idx="5">
                  <c:v>0.00216944595981658</c:v>
                </c:pt>
              </c:numCache>
            </c:numRef>
          </c:yVal>
          <c:smooth val="0"/>
        </c:ser>
        <c:dLbls>
          <c:showLegendKey val="0"/>
          <c:showVal val="0"/>
          <c:showCatName val="0"/>
          <c:showSerName val="0"/>
          <c:showPercent val="0"/>
          <c:showBubbleSize val="0"/>
        </c:dLbls>
        <c:axId val="950348336"/>
        <c:axId val="950350816"/>
      </c:scatterChart>
      <c:valAx>
        <c:axId val="95034833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350816"/>
        <c:crosses val="autoZero"/>
        <c:crossBetween val="midCat"/>
      </c:valAx>
      <c:valAx>
        <c:axId val="950350816"/>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348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'Fig5.c.calculations'!$I$38:$I$39</c:f>
              <c:strCache>
                <c:ptCount val="2"/>
                <c:pt idx="1">
                  <c:v>Surviving</c:v>
                </c:pt>
              </c:strCache>
            </c:strRef>
          </c:tx>
          <c:spPr>
            <a:ln w="31750" cap="rnd">
              <a:noFill/>
              <a:round/>
            </a:ln>
            <a:effectLst/>
          </c:spPr>
          <c:marker>
            <c:symbol val="circle"/>
            <c:size val="8"/>
            <c:spPr>
              <a:solidFill>
                <a:srgbClr val="C635B7"/>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12669510061242"/>
                  <c:y val="-0.580185185185185"/>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'Fig5.c.calculations'!$H$40:$H$45</c:f>
              <c:numCache>
                <c:formatCode>General</c:formatCode>
                <c:ptCount val="6"/>
                <c:pt idx="0">
                  <c:v>0.0</c:v>
                </c:pt>
                <c:pt idx="1">
                  <c:v>29.0</c:v>
                </c:pt>
                <c:pt idx="2">
                  <c:v>30.0</c:v>
                </c:pt>
                <c:pt idx="3">
                  <c:v>31.0</c:v>
                </c:pt>
                <c:pt idx="4">
                  <c:v>32.0</c:v>
                </c:pt>
                <c:pt idx="5">
                  <c:v>33.0</c:v>
                </c:pt>
              </c:numCache>
            </c:numRef>
          </c:xVal>
          <c:yVal>
            <c:numRef>
              <c:f>'Fig5.c.calculations'!$I$40:$I$45</c:f>
              <c:numCache>
                <c:formatCode>General</c:formatCode>
                <c:ptCount val="6"/>
                <c:pt idx="0">
                  <c:v>1.0</c:v>
                </c:pt>
                <c:pt idx="1">
                  <c:v>0.0190430378140586</c:v>
                </c:pt>
                <c:pt idx="2">
                  <c:v>0.0114487244042134</c:v>
                </c:pt>
                <c:pt idx="3">
                  <c:v>0.00646167633953484</c:v>
                </c:pt>
                <c:pt idx="4">
                  <c:v>0.00339699550393789</c:v>
                </c:pt>
                <c:pt idx="5">
                  <c:v>0.00164883837249855</c:v>
                </c:pt>
              </c:numCache>
            </c:numRef>
          </c:yVal>
          <c:smooth val="0"/>
        </c:ser>
        <c:dLbls>
          <c:showLegendKey val="0"/>
          <c:showVal val="0"/>
          <c:showCatName val="0"/>
          <c:showSerName val="0"/>
          <c:showPercent val="0"/>
          <c:showBubbleSize val="0"/>
        </c:dLbls>
        <c:axId val="950376288"/>
        <c:axId val="950378768"/>
      </c:scatterChart>
      <c:valAx>
        <c:axId val="950376288"/>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378768"/>
        <c:crosses val="autoZero"/>
        <c:crossBetween val="midCat"/>
      </c:valAx>
      <c:valAx>
        <c:axId val="950378768"/>
        <c:scaling>
          <c:orientation val="minMax"/>
          <c:max val="1.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3762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'Fig5.c.calculations'!$I$49:$I$50</c:f>
              <c:strCache>
                <c:ptCount val="2"/>
                <c:pt idx="0">
                  <c:v>34ºC Block 1</c:v>
                </c:pt>
                <c:pt idx="1">
                  <c:v>Surviving</c:v>
                </c:pt>
              </c:strCache>
            </c:strRef>
          </c:tx>
          <c:spPr>
            <a:ln w="31750" cap="rnd">
              <a:noFill/>
              <a:round/>
            </a:ln>
            <a:effectLst/>
          </c:spPr>
          <c:marker>
            <c:symbol val="circle"/>
            <c:size val="8"/>
            <c:spPr>
              <a:solidFill>
                <a:srgbClr val="FFC00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87005686789151"/>
                  <c:y val="-0.621851851851852"/>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'Fig5.c.calculations'!$H$51:$H$56</c:f>
              <c:numCache>
                <c:formatCode>General</c:formatCode>
                <c:ptCount val="6"/>
                <c:pt idx="0">
                  <c:v>0.0</c:v>
                </c:pt>
                <c:pt idx="1">
                  <c:v>25.0</c:v>
                </c:pt>
                <c:pt idx="2">
                  <c:v>26.0</c:v>
                </c:pt>
                <c:pt idx="3">
                  <c:v>27.0</c:v>
                </c:pt>
                <c:pt idx="4">
                  <c:v>28.0</c:v>
                </c:pt>
                <c:pt idx="5">
                  <c:v>29.0</c:v>
                </c:pt>
              </c:numCache>
            </c:numRef>
          </c:xVal>
          <c:yVal>
            <c:numRef>
              <c:f>'Fig5.c.calculations'!$I$51:$I$56</c:f>
              <c:numCache>
                <c:formatCode>General</c:formatCode>
                <c:ptCount val="6"/>
                <c:pt idx="0">
                  <c:v>1.0</c:v>
                </c:pt>
                <c:pt idx="1">
                  <c:v>0.0223926131243131</c:v>
                </c:pt>
                <c:pt idx="2">
                  <c:v>0.0142604204086587</c:v>
                </c:pt>
                <c:pt idx="3">
                  <c:v>0.00864160107465553</c:v>
                </c:pt>
                <c:pt idx="4">
                  <c:v>0.00495583970692736</c:v>
                </c:pt>
                <c:pt idx="5">
                  <c:v>0.00267341945652977</c:v>
                </c:pt>
              </c:numCache>
            </c:numRef>
          </c:yVal>
          <c:smooth val="0"/>
        </c:ser>
        <c:dLbls>
          <c:showLegendKey val="0"/>
          <c:showVal val="0"/>
          <c:showCatName val="0"/>
          <c:showSerName val="0"/>
          <c:showPercent val="0"/>
          <c:showBubbleSize val="0"/>
        </c:dLbls>
        <c:axId val="950403824"/>
        <c:axId val="950406304"/>
      </c:scatterChart>
      <c:valAx>
        <c:axId val="950403824"/>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406304"/>
        <c:crosses val="autoZero"/>
        <c:crossBetween val="midCat"/>
        <c:majorUnit val="5.0"/>
      </c:valAx>
      <c:valAx>
        <c:axId val="950406304"/>
        <c:scaling>
          <c:orientation val="minMax"/>
          <c:max val="1.0"/>
        </c:scaling>
        <c:delete val="0"/>
        <c:axPos val="l"/>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403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'Fig5.c.calculations'!$I$63:$I$64</c:f>
              <c:strCache>
                <c:ptCount val="2"/>
                <c:pt idx="0">
                  <c:v>34ºC Block 2</c:v>
                </c:pt>
                <c:pt idx="1">
                  <c:v>Surviving</c:v>
                </c:pt>
              </c:strCache>
            </c:strRef>
          </c:tx>
          <c:spPr>
            <a:ln w="31750" cap="rnd">
              <a:noFill/>
              <a:round/>
            </a:ln>
            <a:effectLst/>
          </c:spPr>
          <c:marker>
            <c:symbol val="circle"/>
            <c:size val="8"/>
            <c:spPr>
              <a:solidFill>
                <a:srgbClr val="FFC000"/>
              </a:solidFill>
              <a:ln w="9525">
                <a:solidFill>
                  <a:schemeClr val="tx1"/>
                </a:solidFill>
              </a:ln>
              <a:effectLst/>
            </c:spPr>
          </c:marker>
          <c:trendline>
            <c:spPr>
              <a:ln w="19050" cap="rnd">
                <a:solidFill>
                  <a:schemeClr val="tx1"/>
                </a:solidFill>
                <a:prstDash val="dash"/>
              </a:ln>
              <a:effectLst/>
            </c:spPr>
            <c:trendlineType val="exp"/>
            <c:dispRSqr val="0"/>
            <c:dispEq val="1"/>
            <c:trendlineLbl>
              <c:layout>
                <c:manualLayout>
                  <c:x val="-0.207080708661417"/>
                  <c:y val="-0.617222222222222"/>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trendlineLbl>
          </c:trendline>
          <c:xVal>
            <c:numRef>
              <c:f>'Fig5.c.calculations'!$H$65:$H$70</c:f>
              <c:numCache>
                <c:formatCode>General</c:formatCode>
                <c:ptCount val="6"/>
                <c:pt idx="0">
                  <c:v>0.0</c:v>
                </c:pt>
                <c:pt idx="1">
                  <c:v>22.0</c:v>
                </c:pt>
                <c:pt idx="2">
                  <c:v>23.0</c:v>
                </c:pt>
                <c:pt idx="3">
                  <c:v>24.0</c:v>
                </c:pt>
                <c:pt idx="4">
                  <c:v>25.0</c:v>
                </c:pt>
                <c:pt idx="5">
                  <c:v>26.0</c:v>
                </c:pt>
              </c:numCache>
            </c:numRef>
          </c:xVal>
          <c:yVal>
            <c:numRef>
              <c:f>'Fig5.c.calculations'!$I$65:$I$70</c:f>
              <c:numCache>
                <c:formatCode>General</c:formatCode>
                <c:ptCount val="6"/>
                <c:pt idx="0">
                  <c:v>1.0</c:v>
                </c:pt>
                <c:pt idx="1">
                  <c:v>0.0313151316895912</c:v>
                </c:pt>
                <c:pt idx="2">
                  <c:v>0.0169337754744727</c:v>
                </c:pt>
                <c:pt idx="3">
                  <c:v>0.00823761783689863</c:v>
                </c:pt>
                <c:pt idx="4">
                  <c:v>0.00353988636415936</c:v>
                </c:pt>
                <c:pt idx="5">
                  <c:v>0.00131536813377656</c:v>
                </c:pt>
              </c:numCache>
            </c:numRef>
          </c:yVal>
          <c:smooth val="0"/>
        </c:ser>
        <c:dLbls>
          <c:showLegendKey val="0"/>
          <c:showVal val="0"/>
          <c:showCatName val="0"/>
          <c:showSerName val="0"/>
          <c:showPercent val="0"/>
          <c:showBubbleSize val="0"/>
        </c:dLbls>
        <c:axId val="950431664"/>
        <c:axId val="950434144"/>
      </c:scatterChart>
      <c:valAx>
        <c:axId val="950431664"/>
        <c:scaling>
          <c:orientation val="minMax"/>
        </c:scaling>
        <c:delete val="0"/>
        <c:axPos val="b"/>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434144"/>
        <c:crosses val="autoZero"/>
        <c:crossBetween val="midCat"/>
        <c:majorUnit val="5.0"/>
      </c:valAx>
      <c:valAx>
        <c:axId val="950434144"/>
        <c:scaling>
          <c:orientation val="minMax"/>
          <c:max val="1.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charset="0"/>
                <a:ea typeface="Helvetica" charset="0"/>
                <a:cs typeface="Helvetica" charset="0"/>
              </a:defRPr>
            </a:pPr>
            <a:endParaRPr lang="en-US"/>
          </a:p>
        </c:txPr>
        <c:crossAx val="950431664"/>
        <c:crosses val="autoZero"/>
        <c:crossBetween val="midCat"/>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11"/>
            <c:spPr>
              <a:solidFill>
                <a:schemeClr val="bg2">
                  <a:lumMod val="75000"/>
                </a:schemeClr>
              </a:solidFill>
              <a:ln w="19050">
                <a:solidFill>
                  <a:schemeClr val="tx1"/>
                </a:solidFill>
              </a:ln>
              <a:effectLst/>
            </c:spPr>
          </c:marker>
          <c:trendline>
            <c:spPr>
              <a:ln w="25400" cap="rnd">
                <a:solidFill>
                  <a:srgbClr val="800D02"/>
                </a:solidFill>
                <a:prstDash val="solid"/>
              </a:ln>
              <a:effectLst/>
            </c:spPr>
            <c:trendlineType val="poly"/>
            <c:order val="2"/>
            <c:dispRSqr val="1"/>
            <c:dispEq val="1"/>
            <c:trendlineLbl>
              <c:layout/>
              <c:numFmt formatCode="#,##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cust"/>
            <c:noEndCap val="0"/>
            <c:plus>
              <c:numRef>
                <c:f>'Fig5.c'!$C$2:$C$32</c:f>
                <c:numCache>
                  <c:formatCode>General</c:formatCode>
                  <c:ptCount val="31"/>
                  <c:pt idx="11">
                    <c:v>0.018</c:v>
                  </c:pt>
                  <c:pt idx="14">
                    <c:v>0.018</c:v>
                  </c:pt>
                  <c:pt idx="17">
                    <c:v>0.018</c:v>
                  </c:pt>
                  <c:pt idx="20">
                    <c:v>0.021</c:v>
                  </c:pt>
                  <c:pt idx="22">
                    <c:v>0.024</c:v>
                  </c:pt>
                  <c:pt idx="24">
                    <c:v>0.025</c:v>
                  </c:pt>
                </c:numCache>
              </c:numRef>
            </c:plus>
            <c:minus>
              <c:numRef>
                <c:f>'Fig5.c'!$C$2:$C$32</c:f>
                <c:numCache>
                  <c:formatCode>General</c:formatCode>
                  <c:ptCount val="31"/>
                  <c:pt idx="11">
                    <c:v>0.018</c:v>
                  </c:pt>
                  <c:pt idx="14">
                    <c:v>0.018</c:v>
                  </c:pt>
                  <c:pt idx="17">
                    <c:v>0.018</c:v>
                  </c:pt>
                  <c:pt idx="20">
                    <c:v>0.021</c:v>
                  </c:pt>
                  <c:pt idx="22">
                    <c:v>0.024</c:v>
                  </c:pt>
                  <c:pt idx="24">
                    <c:v>0.025</c:v>
                  </c:pt>
                </c:numCache>
              </c:numRef>
            </c:minus>
            <c:spPr>
              <a:noFill/>
              <a:ln w="22225" cap="flat" cmpd="sng" algn="ctr">
                <a:solidFill>
                  <a:schemeClr val="tx1"/>
                </a:solidFill>
                <a:round/>
              </a:ln>
              <a:effectLst/>
            </c:spPr>
          </c:errBars>
          <c:xVal>
            <c:numRef>
              <c:f>'Fig5.c'!$A$2:$A$32</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xVal>
          <c:yVal>
            <c:numRef>
              <c:f>'Fig5.c'!$B$2:$B$32</c:f>
              <c:numCache>
                <c:formatCode>General</c:formatCode>
                <c:ptCount val="31"/>
                <c:pt idx="11">
                  <c:v>0.1085</c:v>
                </c:pt>
                <c:pt idx="14">
                  <c:v>0.111</c:v>
                </c:pt>
                <c:pt idx="17">
                  <c:v>0.135</c:v>
                </c:pt>
                <c:pt idx="20">
                  <c:v>0.1425</c:v>
                </c:pt>
                <c:pt idx="22">
                  <c:v>0.171</c:v>
                </c:pt>
                <c:pt idx="24">
                  <c:v>0.2005</c:v>
                </c:pt>
              </c:numCache>
            </c:numRef>
          </c:yVal>
          <c:smooth val="0"/>
        </c:ser>
        <c:ser>
          <c:idx val="1"/>
          <c:order val="1"/>
          <c:spPr>
            <a:ln w="31750" cap="rnd">
              <a:solidFill>
                <a:schemeClr val="tx1"/>
              </a:solidFill>
              <a:prstDash val="dash"/>
              <a:round/>
            </a:ln>
            <a:effectLst/>
          </c:spPr>
          <c:marker>
            <c:symbol val="none"/>
          </c:marker>
          <c:xVal>
            <c:numRef>
              <c:f>'Fig5.c'!$A$2:$A$32</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xVal>
          <c:yVal>
            <c:numRef>
              <c:f>'Fig5.c'!$F$2:$F$32</c:f>
              <c:numCache>
                <c:formatCode>General</c:formatCode>
                <c:ptCount val="31"/>
                <c:pt idx="0">
                  <c:v>0.1938</c:v>
                </c:pt>
                <c:pt idx="1">
                  <c:v>0.174488</c:v>
                </c:pt>
                <c:pt idx="2">
                  <c:v>0.156832</c:v>
                </c:pt>
                <c:pt idx="3">
                  <c:v>0.140832</c:v>
                </c:pt>
                <c:pt idx="4">
                  <c:v>0.126488</c:v>
                </c:pt>
                <c:pt idx="5">
                  <c:v>0.1138</c:v>
                </c:pt>
                <c:pt idx="6">
                  <c:v>0.102768</c:v>
                </c:pt>
                <c:pt idx="7">
                  <c:v>0.0933919999999999</c:v>
                </c:pt>
                <c:pt idx="8">
                  <c:v>0.085672</c:v>
                </c:pt>
                <c:pt idx="9">
                  <c:v>0.0796079999999999</c:v>
                </c:pt>
                <c:pt idx="10">
                  <c:v>0.0751999999999999</c:v>
                </c:pt>
                <c:pt idx="11">
                  <c:v>0.0724479999999998</c:v>
                </c:pt>
                <c:pt idx="12">
                  <c:v>0.0713519999999999</c:v>
                </c:pt>
                <c:pt idx="13">
                  <c:v>0.0719119999999999</c:v>
                </c:pt>
                <c:pt idx="14">
                  <c:v>0.074128</c:v>
                </c:pt>
                <c:pt idx="15">
                  <c:v>0.0779999999999998</c:v>
                </c:pt>
                <c:pt idx="16">
                  <c:v>0.0835279999999999</c:v>
                </c:pt>
                <c:pt idx="17">
                  <c:v>0.0907119999999998</c:v>
                </c:pt>
                <c:pt idx="18">
                  <c:v>0.0995519999999998</c:v>
                </c:pt>
                <c:pt idx="19">
                  <c:v>0.110048</c:v>
                </c:pt>
                <c:pt idx="20">
                  <c:v>0.1222</c:v>
                </c:pt>
                <c:pt idx="21">
                  <c:v>0.136008</c:v>
                </c:pt>
                <c:pt idx="22">
                  <c:v>0.151472</c:v>
                </c:pt>
                <c:pt idx="23">
                  <c:v>0.168592</c:v>
                </c:pt>
                <c:pt idx="24">
                  <c:v>0.187368</c:v>
                </c:pt>
                <c:pt idx="25">
                  <c:v>0.2078</c:v>
                </c:pt>
                <c:pt idx="26">
                  <c:v>0.229888</c:v>
                </c:pt>
                <c:pt idx="27">
                  <c:v>0.253632</c:v>
                </c:pt>
                <c:pt idx="28">
                  <c:v>0.279032</c:v>
                </c:pt>
                <c:pt idx="29">
                  <c:v>0.306088</c:v>
                </c:pt>
                <c:pt idx="30">
                  <c:v>0.3348</c:v>
                </c:pt>
              </c:numCache>
            </c:numRef>
          </c:yVal>
          <c:smooth val="0"/>
        </c:ser>
        <c:dLbls>
          <c:showLegendKey val="0"/>
          <c:showVal val="0"/>
          <c:showCatName val="0"/>
          <c:showSerName val="0"/>
          <c:showPercent val="0"/>
          <c:showBubbleSize val="0"/>
        </c:dLbls>
        <c:axId val="935947536"/>
        <c:axId val="936072336"/>
      </c:scatterChart>
      <c:valAx>
        <c:axId val="935947536"/>
        <c:scaling>
          <c:orientation val="minMax"/>
          <c:max val="4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Temperature</a:t>
                </a:r>
                <a:r>
                  <a:rPr lang="en-US" sz="2000" baseline="0">
                    <a:solidFill>
                      <a:schemeClr val="tx1"/>
                    </a:solidFill>
                    <a:latin typeface="Helvetica" charset="0"/>
                    <a:ea typeface="Helvetica" charset="0"/>
                    <a:cs typeface="Helvetica" charset="0"/>
                  </a:rPr>
                  <a:t> (ºC)</a:t>
                </a:r>
                <a:endParaRPr lang="en-US" sz="2000">
                  <a:solidFill>
                    <a:schemeClr val="tx1"/>
                  </a:solidFill>
                  <a:latin typeface="Helvetica" charset="0"/>
                  <a:ea typeface="Helvetica" charset="0"/>
                  <a:cs typeface="Helvetica" charset="0"/>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936072336"/>
        <c:crosses val="autoZero"/>
        <c:crossBetween val="midCat"/>
        <c:majorUnit val="5.0"/>
      </c:valAx>
      <c:valAx>
        <c:axId val="936072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Daily Mortality Rate</a:t>
                </a:r>
              </a:p>
            </c:rich>
          </c:tx>
          <c:layout>
            <c:manualLayout>
              <c:xMode val="edge"/>
              <c:yMode val="edge"/>
              <c:x val="0.0229621125143513"/>
              <c:y val="0.1518039071646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93594753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11"/>
            <c:spPr>
              <a:solidFill>
                <a:schemeClr val="bg2">
                  <a:lumMod val="75000"/>
                </a:schemeClr>
              </a:solidFill>
              <a:ln w="19050">
                <a:solidFill>
                  <a:schemeClr val="tx1"/>
                </a:solidFill>
              </a:ln>
              <a:effectLst/>
            </c:spPr>
          </c:marker>
          <c:trendline>
            <c:spPr>
              <a:ln w="25400" cap="rnd">
                <a:solidFill>
                  <a:srgbClr val="800D02"/>
                </a:solidFill>
                <a:prstDash val="solid"/>
              </a:ln>
              <a:effectLst/>
            </c:spPr>
            <c:trendlineType val="log"/>
            <c:dispRSqr val="0"/>
            <c:dispEq val="0"/>
          </c:trendline>
          <c:xVal>
            <c:numRef>
              <c:f>'Fig5.d'!$A$2:$A$32</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xVal>
          <c:yVal>
            <c:numRef>
              <c:f>'Fig5.d'!$E$2:$E$32</c:f>
              <c:numCache>
                <c:formatCode>General</c:formatCode>
                <c:ptCount val="31"/>
                <c:pt idx="11">
                  <c:v>0.0527983104540655</c:v>
                </c:pt>
                <c:pt idx="14">
                  <c:v>0.0798084596967278</c:v>
                </c:pt>
                <c:pt idx="17">
                  <c:v>0.091491308325709</c:v>
                </c:pt>
                <c:pt idx="20">
                  <c:v>0.111358574610245</c:v>
                </c:pt>
                <c:pt idx="22">
                  <c:v>0.119047619047619</c:v>
                </c:pt>
                <c:pt idx="24">
                  <c:v>0.125786163522013</c:v>
                </c:pt>
              </c:numCache>
            </c:numRef>
          </c:yVal>
          <c:smooth val="0"/>
        </c:ser>
        <c:ser>
          <c:idx val="1"/>
          <c:order val="1"/>
          <c:spPr>
            <a:ln w="31750" cap="rnd">
              <a:solidFill>
                <a:schemeClr val="tx1"/>
              </a:solidFill>
              <a:prstDash val="dash"/>
              <a:round/>
            </a:ln>
            <a:effectLst/>
          </c:spPr>
          <c:marker>
            <c:symbol val="none"/>
          </c:marker>
          <c:xVal>
            <c:numRef>
              <c:f>'Fig5.d'!$A$2:$A$32</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xVal>
          <c:yVal>
            <c:numRef>
              <c:f>'Fig5.d'!$G$2:$G$32</c:f>
              <c:numCache>
                <c:formatCode>General</c:formatCode>
                <c:ptCount val="31"/>
                <c:pt idx="0">
                  <c:v>0.0</c:v>
                </c:pt>
                <c:pt idx="1">
                  <c:v>0.0</c:v>
                </c:pt>
                <c:pt idx="2">
                  <c:v>0.0</c:v>
                </c:pt>
                <c:pt idx="3">
                  <c:v>0.0</c:v>
                </c:pt>
                <c:pt idx="4">
                  <c:v>0.0</c:v>
                </c:pt>
                <c:pt idx="5">
                  <c:v>0.00220006928299997</c:v>
                </c:pt>
                <c:pt idx="6">
                  <c:v>0.00990364866582009</c:v>
                </c:pt>
                <c:pt idx="7">
                  <c:v>0.0181039924705574</c:v>
                </c:pt>
                <c:pt idx="8">
                  <c:v>0.0267012349224526</c:v>
                </c:pt>
                <c:pt idx="9">
                  <c:v>0.035588148634426</c:v>
                </c:pt>
                <c:pt idx="10">
                  <c:v>0.0446488307394494</c:v>
                </c:pt>
                <c:pt idx="11">
                  <c:v>0.0537570245047659</c:v>
                </c:pt>
                <c:pt idx="12">
                  <c:v>0.0627739362932101</c:v>
                </c:pt>
                <c:pt idx="13">
                  <c:v>0.0715453368635161</c:v>
                </c:pt>
                <c:pt idx="14">
                  <c:v>0.0798976192662585</c:v>
                </c:pt>
                <c:pt idx="15">
                  <c:v>0.087632285595835</c:v>
                </c:pt>
                <c:pt idx="16">
                  <c:v>0.0945179760342761</c:v>
                </c:pt>
                <c:pt idx="17">
                  <c:v>0.100278473502113</c:v>
                </c:pt>
                <c:pt idx="18">
                  <c:v>0.104573739417427</c:v>
                </c:pt>
                <c:pt idx="19">
                  <c:v>0.10696800449857</c:v>
                </c:pt>
                <c:pt idx="20">
                  <c:v>0.106871524010842</c:v>
                </c:pt>
                <c:pt idx="21">
                  <c:v>0.103421715076796</c:v>
                </c:pt>
                <c:pt idx="22">
                  <c:v>0.0951973109724429</c:v>
                </c:pt>
                <c:pt idx="23">
                  <c:v>0.0793143968985076</c:v>
                </c:pt>
                <c:pt idx="24">
                  <c:v>0.0460669225333752</c:v>
                </c:pt>
                <c:pt idx="25">
                  <c:v>0.0</c:v>
                </c:pt>
                <c:pt idx="26">
                  <c:v>0.0</c:v>
                </c:pt>
                <c:pt idx="27">
                  <c:v>0.0</c:v>
                </c:pt>
                <c:pt idx="28">
                  <c:v>0.0</c:v>
                </c:pt>
                <c:pt idx="29">
                  <c:v>0.0</c:v>
                </c:pt>
                <c:pt idx="30">
                  <c:v>0.0</c:v>
                </c:pt>
              </c:numCache>
            </c:numRef>
          </c:yVal>
          <c:smooth val="1"/>
        </c:ser>
        <c:dLbls>
          <c:showLegendKey val="0"/>
          <c:showVal val="0"/>
          <c:showCatName val="0"/>
          <c:showSerName val="0"/>
          <c:showPercent val="0"/>
          <c:showBubbleSize val="0"/>
        </c:dLbls>
        <c:axId val="950813968"/>
        <c:axId val="950818000"/>
      </c:scatterChart>
      <c:valAx>
        <c:axId val="950813968"/>
        <c:scaling>
          <c:orientation val="minMax"/>
          <c:max val="4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solidFill>
                      <a:schemeClr val="tx1"/>
                    </a:solidFill>
                    <a:latin typeface="Helvetica" charset="0"/>
                    <a:ea typeface="Helvetica" charset="0"/>
                    <a:cs typeface="Helvetica" charset="0"/>
                  </a:rPr>
                  <a:t>Temperature (ºC)</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950818000"/>
        <c:crosses val="autoZero"/>
        <c:crossBetween val="midCat"/>
        <c:majorUnit val="5.0"/>
      </c:valAx>
      <c:valAx>
        <c:axId val="950818000"/>
        <c:scaling>
          <c:orientation val="minMax"/>
          <c:max val="0.2"/>
          <c:min val="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solidFill>
                      <a:schemeClr val="tx1"/>
                    </a:solidFill>
                    <a:latin typeface="Helvetica" charset="0"/>
                    <a:ea typeface="Helvetica" charset="0"/>
                    <a:cs typeface="Helvetica" charset="0"/>
                  </a:rPr>
                  <a:t>Parasite Development Rate (1/days)</a:t>
                </a:r>
              </a:p>
            </c:rich>
          </c:tx>
          <c:layout>
            <c:manualLayout>
              <c:xMode val="edge"/>
              <c:yMode val="edge"/>
              <c:x val="0.0216337833160263"/>
              <c:y val="0.0545055994747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950813968"/>
        <c:crosses val="autoZero"/>
        <c:crossBetween val="midCat"/>
        <c:majorUnit val="0.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v>rvc line</c:v>
          </c:tx>
          <c:spPr>
            <a:ln w="41275" cap="rnd">
              <a:solidFill>
                <a:srgbClr val="0070C0"/>
              </a:solidFill>
              <a:round/>
            </a:ln>
            <a:effectLst/>
          </c:spPr>
          <c:marker>
            <c:symbol val="none"/>
          </c:marker>
          <c:cat>
            <c:numRef>
              <c:f>'Fig5.e'!$A$3:$A$33</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cat>
          <c:val>
            <c:numRef>
              <c:f>'Fig5.e'!$C$3:$C$33</c:f>
              <c:numCache>
                <c:formatCode>General</c:formatCode>
                <c:ptCount val="31"/>
                <c:pt idx="2">
                  <c:v>1.07723903326604E-5</c:v>
                </c:pt>
                <c:pt idx="3">
                  <c:v>9.27910059457126E-5</c:v>
                </c:pt>
                <c:pt idx="4">
                  <c:v>0.000382589749038384</c:v>
                </c:pt>
                <c:pt idx="5">
                  <c:v>0.00113422853428983</c:v>
                </c:pt>
                <c:pt idx="6">
                  <c:v>0.00273046167190808</c:v>
                </c:pt>
                <c:pt idx="7">
                  <c:v>0.00565221350519113</c:v>
                </c:pt>
                <c:pt idx="8">
                  <c:v>0.0103973948404288</c:v>
                </c:pt>
                <c:pt idx="9">
                  <c:v>0.0173606425104048</c:v>
                </c:pt>
                <c:pt idx="10">
                  <c:v>0.0267047154378104</c:v>
                </c:pt>
                <c:pt idx="11">
                  <c:v>0.0382640625572015</c:v>
                </c:pt>
                <c:pt idx="12">
                  <c:v>0.0515153725620498</c:v>
                </c:pt>
                <c:pt idx="13">
                  <c:v>0.0656294368492365</c:v>
                </c:pt>
                <c:pt idx="14">
                  <c:v>0.0795916242712385</c:v>
                </c:pt>
                <c:pt idx="15">
                  <c:v>0.0923565878422144</c:v>
                </c:pt>
                <c:pt idx="16">
                  <c:v>0.102995537912129</c:v>
                </c:pt>
                <c:pt idx="17">
                  <c:v>0.110802803875569</c:v>
                </c:pt>
                <c:pt idx="18">
                  <c:v>0.115346240829703</c:v>
                </c:pt>
                <c:pt idx="19">
                  <c:v>0.116464286969955</c:v>
                </c:pt>
                <c:pt idx="20">
                  <c:v>0.114224506881092</c:v>
                </c:pt>
                <c:pt idx="21">
                  <c:v>0.108862346316127</c:v>
                </c:pt>
                <c:pt idx="22">
                  <c:v>0.100716435704882</c:v>
                </c:pt>
                <c:pt idx="23">
                  <c:v>0.0901713912513316</c:v>
                </c:pt>
                <c:pt idx="24">
                  <c:v>0.0776134569075295</c:v>
                </c:pt>
                <c:pt idx="25">
                  <c:v>0.0634000342266879</c:v>
                </c:pt>
                <c:pt idx="26">
                  <c:v>0.0478415594817982</c:v>
                </c:pt>
                <c:pt idx="27">
                  <c:v>0.0311930521301529</c:v>
                </c:pt>
                <c:pt idx="28">
                  <c:v>0.0136524943395359</c:v>
                </c:pt>
                <c:pt idx="29">
                  <c:v>-0.0046364431528222</c:v>
                </c:pt>
                <c:pt idx="30">
                  <c:v>-0.0235792611261751</c:v>
                </c:pt>
              </c:numCache>
            </c:numRef>
          </c:val>
          <c:smooth val="1"/>
        </c:ser>
        <c:ser>
          <c:idx val="0"/>
          <c:order val="1"/>
          <c:tx>
            <c:v>points</c:v>
          </c:tx>
          <c:spPr>
            <a:ln w="25400" cap="rnd">
              <a:noFill/>
              <a:round/>
            </a:ln>
            <a:effectLst/>
          </c:spPr>
          <c:marker>
            <c:symbol val="circle"/>
            <c:size val="12"/>
            <c:spPr>
              <a:solidFill>
                <a:schemeClr val="bg2">
                  <a:lumMod val="90000"/>
                </a:schemeClr>
              </a:solidFill>
              <a:ln w="9525">
                <a:solidFill>
                  <a:schemeClr val="tx1"/>
                </a:solidFill>
              </a:ln>
              <a:effectLst/>
            </c:spPr>
          </c:marker>
          <c:val>
            <c:numRef>
              <c:f>'Fig5.e'!$B$3:$B$33</c:f>
              <c:numCache>
                <c:formatCode>General</c:formatCode>
                <c:ptCount val="31"/>
                <c:pt idx="11">
                  <c:v>0.0382103486222732</c:v>
                </c:pt>
                <c:pt idx="14">
                  <c:v>0.0792572938276716</c:v>
                </c:pt>
                <c:pt idx="17">
                  <c:v>0.111526796083232</c:v>
                </c:pt>
                <c:pt idx="20">
                  <c:v>0.114019085251257</c:v>
                </c:pt>
                <c:pt idx="22">
                  <c:v>0.101100242708402</c:v>
                </c:pt>
                <c:pt idx="24">
                  <c:v>0.0777141876214107</c:v>
                </c:pt>
              </c:numCache>
            </c:numRef>
          </c:val>
          <c:smooth val="0"/>
        </c:ser>
        <c:dLbls>
          <c:showLegendKey val="0"/>
          <c:showVal val="0"/>
          <c:showCatName val="0"/>
          <c:showSerName val="0"/>
          <c:showPercent val="0"/>
          <c:showBubbleSize val="0"/>
        </c:dLbls>
        <c:smooth val="0"/>
        <c:axId val="1053218368"/>
        <c:axId val="1053221488"/>
      </c:lineChart>
      <c:catAx>
        <c:axId val="1053218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solidFill>
                      <a:schemeClr val="tx1"/>
                    </a:solidFill>
                    <a:latin typeface="Arial" charset="0"/>
                    <a:ea typeface="Arial" charset="0"/>
                    <a:cs typeface="Arial" charset="0"/>
                  </a:rPr>
                  <a:t>Temperature (ºC)</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1053221488"/>
        <c:crosses val="autoZero"/>
        <c:auto val="1"/>
        <c:lblAlgn val="ctr"/>
        <c:lblOffset val="100"/>
        <c:tickLblSkip val="3"/>
        <c:noMultiLvlLbl val="0"/>
      </c:catAx>
      <c:valAx>
        <c:axId val="1053221488"/>
        <c:scaling>
          <c:orientation val="minMax"/>
          <c:min val="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solidFill>
                      <a:schemeClr val="tx1"/>
                    </a:solidFill>
                    <a:latin typeface="Helvetica" charset="0"/>
                    <a:ea typeface="Helvetica" charset="0"/>
                    <a:cs typeface="Helvetica" charset="0"/>
                  </a:rPr>
                  <a:t>Predicted</a:t>
                </a:r>
                <a:r>
                  <a:rPr lang="en-US" sz="1600" baseline="0">
                    <a:solidFill>
                      <a:schemeClr val="tx1"/>
                    </a:solidFill>
                    <a:latin typeface="Helvetica" charset="0"/>
                    <a:ea typeface="Helvetica" charset="0"/>
                    <a:cs typeface="Helvetica" charset="0"/>
                  </a:rPr>
                  <a:t> Relative Vectorial Capacity</a:t>
                </a:r>
                <a:endParaRPr lang="en-US" sz="1600">
                  <a:solidFill>
                    <a:schemeClr val="tx1"/>
                  </a:solidFill>
                  <a:latin typeface="Helvetica" charset="0"/>
                  <a:ea typeface="Helvetica" charset="0"/>
                  <a:cs typeface="Helvetica" charset="0"/>
                </a:endParaRPr>
              </a:p>
            </c:rich>
          </c:tx>
          <c:layout>
            <c:manualLayout>
              <c:xMode val="edge"/>
              <c:yMode val="edge"/>
              <c:x val="0.0193925039404279"/>
              <c:y val="0.05478471221884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charset="0"/>
                <a:ea typeface="Helvetica" charset="0"/>
                <a:cs typeface="Helvetica" charset="0"/>
              </a:defRPr>
            </a:pPr>
            <a:endParaRPr lang="en-US"/>
          </a:p>
        </c:txPr>
        <c:crossAx val="10532183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Alive</c:v>
          </c:tx>
          <c:spPr>
            <a:solidFill>
              <a:srgbClr val="1F697F">
                <a:alpha val="80000"/>
              </a:srgbClr>
            </a:solidFill>
            <a:ln w="15875">
              <a:solidFill>
                <a:schemeClr val="tx1"/>
              </a:solidFill>
            </a:ln>
            <a:effectLst/>
          </c:spPr>
          <c:cat>
            <c:numRef>
              <c:f>'Fig6.Example.Calculations'!$A$4:$A$54</c:f>
              <c:numCache>
                <c:formatCode>General</c:formatCode>
                <c:ptCount val="5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numCache>
            </c:numRef>
          </c:cat>
          <c:val>
            <c:numRef>
              <c:f>'Fig6.Example.Calculations'!$I$4:$I$54</c:f>
              <c:numCache>
                <c:formatCode>General</c:formatCode>
                <c:ptCount val="51"/>
                <c:pt idx="0">
                  <c:v>100.0</c:v>
                </c:pt>
                <c:pt idx="1">
                  <c:v>98.83144451848158</c:v>
                </c:pt>
                <c:pt idx="2">
                  <c:v>97.59168687152575</c:v>
                </c:pt>
                <c:pt idx="3">
                  <c:v>96.27760884943449</c:v>
                </c:pt>
                <c:pt idx="4">
                  <c:v>94.88614230150066</c:v>
                </c:pt>
                <c:pt idx="5">
                  <c:v>93.41430480314977</c:v>
                </c:pt>
                <c:pt idx="6">
                  <c:v>91.85924053921574</c:v>
                </c:pt>
                <c:pt idx="7">
                  <c:v>90.21826673966137</c:v>
                </c:pt>
                <c:pt idx="8">
                  <c:v>88.48892594817978</c:v>
                </c:pt>
                <c:pt idx="9">
                  <c:v>86.66904432340093</c:v>
                </c:pt>
                <c:pt idx="10">
                  <c:v>84.75679606216744</c:v>
                </c:pt>
                <c:pt idx="11">
                  <c:v>82.75077388959787</c:v>
                </c:pt>
                <c:pt idx="12">
                  <c:v>80.65006537645073</c:v>
                </c:pt>
                <c:pt idx="13">
                  <c:v>78.45433461593314</c:v>
                </c:pt>
                <c:pt idx="14">
                  <c:v>76.1639085155108</c:v>
                </c:pt>
                <c:pt idx="15">
                  <c:v>73.77986663161051</c:v>
                </c:pt>
                <c:pt idx="16">
                  <c:v>71.30413309535246</c:v>
                </c:pt>
                <c:pt idx="17">
                  <c:v>68.73956874726252</c:v>
                </c:pt>
                <c:pt idx="18">
                  <c:v>66.09006112359123</c:v>
                </c:pt>
                <c:pt idx="19">
                  <c:v>63.36060942641319</c:v>
                </c:pt>
                <c:pt idx="20">
                  <c:v>60.55740108000065</c:v>
                </c:pt>
                <c:pt idx="21">
                  <c:v>57.68787595001383</c:v>
                </c:pt>
                <c:pt idx="22">
                  <c:v>54.7607738108959</c:v>
                </c:pt>
                <c:pt idx="23">
                  <c:v>51.7861602304292</c:v>
                </c:pt>
                <c:pt idx="24">
                  <c:v>48.77542574774539</c:v>
                </c:pt>
                <c:pt idx="25">
                  <c:v>45.74125310977509</c:v>
                </c:pt>
                <c:pt idx="26">
                  <c:v>42.69754746564875</c:v>
                </c:pt>
                <c:pt idx="27">
                  <c:v>39.65932486712686</c:v>
                </c:pt>
                <c:pt idx="28">
                  <c:v>36.64255525276416</c:v>
                </c:pt>
                <c:pt idx="29">
                  <c:v>33.66395736306566</c:v>
                </c:pt>
                <c:pt idx="30">
                  <c:v>30.74074478504147</c:v>
                </c:pt>
                <c:pt idx="31">
                  <c:v>27.89032457088484</c:v>
                </c:pt>
                <c:pt idx="32">
                  <c:v>25.12995259030034</c:v>
                </c:pt>
                <c:pt idx="33">
                  <c:v>22.47635288017489</c:v>
                </c:pt>
                <c:pt idx="34">
                  <c:v>19.94531160672168</c:v>
                </c:pt>
                <c:pt idx="35">
                  <c:v>17.55125964243904</c:v>
                </c:pt>
                <c:pt idx="36">
                  <c:v>15.30686090276848</c:v>
                </c:pt>
                <c:pt idx="37">
                  <c:v>13.22262614613787</c:v>
                </c:pt>
                <c:pt idx="38">
                  <c:v>11.30657354122059</c:v>
                </c:pt>
                <c:pt idx="39">
                  <c:v>9.563957572577367</c:v>
                </c:pt>
                <c:pt idx="40">
                  <c:v>7.997086466736065</c:v>
                </c:pt>
                <c:pt idx="41">
                  <c:v>6.605245061310898</c:v>
                </c:pt>
                <c:pt idx="42">
                  <c:v>5.384734867238017</c:v>
                </c:pt>
                <c:pt idx="43">
                  <c:v>4.329036169907857</c:v>
                </c:pt>
                <c:pt idx="44">
                  <c:v>3.42908881520151</c:v>
                </c:pt>
                <c:pt idx="45">
                  <c:v>2.673679518088528</c:v>
                </c:pt>
                <c:pt idx="46">
                  <c:v>1.652470319188767</c:v>
                </c:pt>
                <c:pt idx="47">
                  <c:v>1.270092609189802</c:v>
                </c:pt>
                <c:pt idx="48">
                  <c:v>0.0</c:v>
                </c:pt>
                <c:pt idx="49">
                  <c:v>0.0</c:v>
                </c:pt>
                <c:pt idx="50">
                  <c:v>0.0</c:v>
                </c:pt>
              </c:numCache>
            </c:numRef>
          </c:val>
        </c:ser>
        <c:ser>
          <c:idx val="2"/>
          <c:order val="2"/>
          <c:tx>
            <c:v>Alive and Infectious</c:v>
          </c:tx>
          <c:spPr>
            <a:solidFill>
              <a:schemeClr val="accent3"/>
            </a:solidFill>
            <a:ln w="15875">
              <a:solidFill>
                <a:schemeClr val="tx1"/>
              </a:solidFill>
            </a:ln>
            <a:effectLst/>
          </c:spPr>
          <c:cat>
            <c:numRef>
              <c:f>'Fig6.Example.Calculations'!$A$4:$A$54</c:f>
              <c:numCache>
                <c:formatCode>General</c:formatCode>
                <c:ptCount val="5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numCache>
            </c:numRef>
          </c:cat>
          <c:val>
            <c:numRef>
              <c:f>'Fig6.Example.Calculations'!$J$4:$J$54</c:f>
              <c:numCache>
                <c:formatCode>General</c:formatCode>
                <c:ptCount val="51"/>
                <c:pt idx="0">
                  <c:v>0.0</c:v>
                </c:pt>
                <c:pt idx="1">
                  <c:v>0.0</c:v>
                </c:pt>
                <c:pt idx="2">
                  <c:v>0.0</c:v>
                </c:pt>
                <c:pt idx="3">
                  <c:v>0.0</c:v>
                </c:pt>
                <c:pt idx="4">
                  <c:v>0.0</c:v>
                </c:pt>
                <c:pt idx="5">
                  <c:v>0.0</c:v>
                </c:pt>
                <c:pt idx="6">
                  <c:v>0.0</c:v>
                </c:pt>
                <c:pt idx="7">
                  <c:v>0.0</c:v>
                </c:pt>
                <c:pt idx="8">
                  <c:v>0.0</c:v>
                </c:pt>
                <c:pt idx="9">
                  <c:v>0.196397575215615</c:v>
                </c:pt>
                <c:pt idx="10">
                  <c:v>5.007680025968304</c:v>
                </c:pt>
                <c:pt idx="11">
                  <c:v>17.88707628087992</c:v>
                </c:pt>
                <c:pt idx="12">
                  <c:v>28.52754112495814</c:v>
                </c:pt>
                <c:pt idx="13">
                  <c:v>37.00812855768572</c:v>
                </c:pt>
                <c:pt idx="14">
                  <c:v>41.59219647341826</c:v>
                </c:pt>
                <c:pt idx="15">
                  <c:v>43.36633000872802</c:v>
                </c:pt>
                <c:pt idx="16">
                  <c:v>43.16418176808256</c:v>
                </c:pt>
                <c:pt idx="17">
                  <c:v>41.7251294149859</c:v>
                </c:pt>
                <c:pt idx="18">
                  <c:v>40.14013521369982</c:v>
                </c:pt>
                <c:pt idx="19">
                  <c:v>38.48712623608854</c:v>
                </c:pt>
                <c:pt idx="20">
                  <c:v>36.7853345646559</c:v>
                </c:pt>
                <c:pt idx="21">
                  <c:v>35.04244795966398</c:v>
                </c:pt>
                <c:pt idx="22">
                  <c:v>33.26442152137937</c:v>
                </c:pt>
                <c:pt idx="23">
                  <c:v>31.45750091873635</c:v>
                </c:pt>
                <c:pt idx="24">
                  <c:v>29.62863194755045</c:v>
                </c:pt>
                <c:pt idx="25">
                  <c:v>27.78552411676272</c:v>
                </c:pt>
                <c:pt idx="26">
                  <c:v>25.93662519063101</c:v>
                </c:pt>
                <c:pt idx="27">
                  <c:v>24.09105688656343</c:v>
                </c:pt>
                <c:pt idx="28">
                  <c:v>22.25852018462101</c:v>
                </c:pt>
                <c:pt idx="29">
                  <c:v>20.44917089682203</c:v>
                </c:pt>
                <c:pt idx="30">
                  <c:v>18.67346541659406</c:v>
                </c:pt>
                <c:pt idx="31">
                  <c:v>16.94197765779015</c:v>
                </c:pt>
                <c:pt idx="32">
                  <c:v>15.26518969846061</c:v>
                </c:pt>
                <c:pt idx="33">
                  <c:v>13.65326055481072</c:v>
                </c:pt>
                <c:pt idx="34">
                  <c:v>12.11577953350512</c:v>
                </c:pt>
                <c:pt idx="35">
                  <c:v>10.66151266804144</c:v>
                </c:pt>
                <c:pt idx="36">
                  <c:v>9.298152653853387</c:v>
                </c:pt>
                <c:pt idx="37">
                  <c:v>8.0320842511469</c:v>
                </c:pt>
                <c:pt idx="38">
                  <c:v>6.868178096481841</c:v>
                </c:pt>
                <c:pt idx="39">
                  <c:v>5.809626026504075</c:v>
                </c:pt>
                <c:pt idx="40">
                  <c:v>4.857830173417735</c:v>
                </c:pt>
                <c:pt idx="41">
                  <c:v>4.01235611183164</c:v>
                </c:pt>
                <c:pt idx="42">
                  <c:v>3.270957194564331</c:v>
                </c:pt>
                <c:pt idx="43">
                  <c:v>2.629673020976877</c:v>
                </c:pt>
                <c:pt idx="44">
                  <c:v>2.083000000450657</c:v>
                </c:pt>
                <c:pt idx="45">
                  <c:v>1.624126622995047</c:v>
                </c:pt>
                <c:pt idx="46">
                  <c:v>0.0</c:v>
                </c:pt>
                <c:pt idx="47">
                  <c:v>0.0</c:v>
                </c:pt>
                <c:pt idx="48">
                  <c:v>0.0</c:v>
                </c:pt>
                <c:pt idx="49">
                  <c:v>0.0</c:v>
                </c:pt>
                <c:pt idx="50">
                  <c:v>0.0</c:v>
                </c:pt>
              </c:numCache>
            </c:numRef>
          </c:val>
        </c:ser>
        <c:dLbls>
          <c:showLegendKey val="0"/>
          <c:showVal val="0"/>
          <c:showCatName val="0"/>
          <c:showSerName val="0"/>
          <c:showPercent val="0"/>
          <c:showBubbleSize val="0"/>
        </c:dLbls>
        <c:axId val="746954880"/>
        <c:axId val="746822064"/>
      </c:areaChart>
      <c:areaChart>
        <c:grouping val="standard"/>
        <c:varyColors val="0"/>
        <c:ser>
          <c:idx val="1"/>
          <c:order val="1"/>
          <c:tx>
            <c:v>Proportion Infectious</c:v>
          </c:tx>
          <c:spPr>
            <a:solidFill>
              <a:srgbClr val="D440B1">
                <a:alpha val="40000"/>
              </a:srgbClr>
            </a:solidFill>
            <a:ln w="15875">
              <a:solidFill>
                <a:schemeClr val="tx1"/>
              </a:solidFill>
            </a:ln>
            <a:effectLst/>
          </c:spPr>
          <c:cat>
            <c:numRef>
              <c:f>'Fig6.Example.Calculations'!$A$4:$A$54</c:f>
              <c:numCache>
                <c:formatCode>General</c:formatCode>
                <c:ptCount val="5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numCache>
            </c:numRef>
          </c:cat>
          <c:val>
            <c:numRef>
              <c:f>'Fig6.Example.Calculations'!$G$4:$G$54</c:f>
              <c:numCache>
                <c:formatCode>General</c:formatCode>
                <c:ptCount val="51"/>
                <c:pt idx="0">
                  <c:v>0.0</c:v>
                </c:pt>
                <c:pt idx="1">
                  <c:v>0.0</c:v>
                </c:pt>
                <c:pt idx="2">
                  <c:v>0.0</c:v>
                </c:pt>
                <c:pt idx="3">
                  <c:v>0.0</c:v>
                </c:pt>
                <c:pt idx="4">
                  <c:v>0.0</c:v>
                </c:pt>
                <c:pt idx="5">
                  <c:v>0.0</c:v>
                </c:pt>
                <c:pt idx="6">
                  <c:v>0.0</c:v>
                </c:pt>
                <c:pt idx="7">
                  <c:v>0.0</c:v>
                </c:pt>
                <c:pt idx="8">
                  <c:v>0.0</c:v>
                </c:pt>
                <c:pt idx="9">
                  <c:v>0.00226606369954615</c:v>
                </c:pt>
                <c:pt idx="10">
                  <c:v>0.0590829320907231</c:v>
                </c:pt>
                <c:pt idx="11">
                  <c:v>0.216156</c:v>
                </c:pt>
                <c:pt idx="12">
                  <c:v>0.35372</c:v>
                </c:pt>
                <c:pt idx="13">
                  <c:v>0.471715536673098</c:v>
                </c:pt>
                <c:pt idx="14">
                  <c:v>0.546088</c:v>
                </c:pt>
                <c:pt idx="15">
                  <c:v>0.58778</c:v>
                </c:pt>
                <c:pt idx="16">
                  <c:v>0.605353152675745</c:v>
                </c:pt>
                <c:pt idx="17">
                  <c:v>0.607003072253745</c:v>
                </c:pt>
                <c:pt idx="18">
                  <c:v>0.607355092903244</c:v>
                </c:pt>
                <c:pt idx="19">
                  <c:v>0.60742986193634</c:v>
                </c:pt>
                <c:pt idx="20">
                  <c:v>0.607445727666877</c:v>
                </c:pt>
                <c:pt idx="21">
                  <c:v>0.607449093636729</c:v>
                </c:pt>
                <c:pt idx="22">
                  <c:v>0.607449807708171</c:v>
                </c:pt>
                <c:pt idx="23">
                  <c:v>0.607449959192999</c:v>
                </c:pt>
                <c:pt idx="24">
                  <c:v>0.607449991329292</c:v>
                </c:pt>
                <c:pt idx="25">
                  <c:v>0.607449998146746</c:v>
                </c:pt>
                <c:pt idx="26">
                  <c:v>0.607449999593014</c:v>
                </c:pt>
                <c:pt idx="27">
                  <c:v>0.607449999899827</c:v>
                </c:pt>
                <c:pt idx="28">
                  <c:v>0.607449999899827</c:v>
                </c:pt>
                <c:pt idx="29">
                  <c:v>0.607449999899827</c:v>
                </c:pt>
                <c:pt idx="30">
                  <c:v>0.607449999899827</c:v>
                </c:pt>
                <c:pt idx="31">
                  <c:v>0.607449999899827</c:v>
                </c:pt>
                <c:pt idx="32">
                  <c:v>0.607449999899827</c:v>
                </c:pt>
                <c:pt idx="33">
                  <c:v>0.607449999899827</c:v>
                </c:pt>
                <c:pt idx="34">
                  <c:v>0.607449999899827</c:v>
                </c:pt>
                <c:pt idx="35">
                  <c:v>0.607449999899827</c:v>
                </c:pt>
                <c:pt idx="36">
                  <c:v>0.607449999899827</c:v>
                </c:pt>
                <c:pt idx="37">
                  <c:v>0.607449999899827</c:v>
                </c:pt>
                <c:pt idx="38">
                  <c:v>0.607449999899827</c:v>
                </c:pt>
                <c:pt idx="39">
                  <c:v>0.607449999899827</c:v>
                </c:pt>
                <c:pt idx="40">
                  <c:v>0.607449999899827</c:v>
                </c:pt>
                <c:pt idx="41">
                  <c:v>0.607449999899827</c:v>
                </c:pt>
                <c:pt idx="42">
                  <c:v>0.607449999899827</c:v>
                </c:pt>
                <c:pt idx="43">
                  <c:v>0.607449999899827</c:v>
                </c:pt>
                <c:pt idx="44">
                  <c:v>0.607449999899827</c:v>
                </c:pt>
                <c:pt idx="45">
                  <c:v>0.607449999899827</c:v>
                </c:pt>
                <c:pt idx="46">
                  <c:v>0.607449999899827</c:v>
                </c:pt>
                <c:pt idx="47">
                  <c:v>0.607449999899827</c:v>
                </c:pt>
                <c:pt idx="48">
                  <c:v>0.607449999899827</c:v>
                </c:pt>
                <c:pt idx="49">
                  <c:v>0.607449999899827</c:v>
                </c:pt>
                <c:pt idx="50">
                  <c:v>0.607449999899827</c:v>
                </c:pt>
              </c:numCache>
            </c:numRef>
          </c:val>
        </c:ser>
        <c:dLbls>
          <c:showLegendKey val="0"/>
          <c:showVal val="0"/>
          <c:showCatName val="0"/>
          <c:showSerName val="0"/>
          <c:showPercent val="0"/>
          <c:showBubbleSize val="0"/>
        </c:dLbls>
        <c:axId val="746960560"/>
        <c:axId val="746958240"/>
      </c:areaChart>
      <c:catAx>
        <c:axId val="746954880"/>
        <c:scaling>
          <c:orientation val="minMax"/>
        </c:scaling>
        <c:delete val="0"/>
        <c:axPos val="b"/>
        <c:numFmt formatCode="General"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Helvetica Neue" charset="0"/>
                <a:ea typeface="Helvetica Neue" charset="0"/>
                <a:cs typeface="Helvetica Neue" charset="0"/>
              </a:defRPr>
            </a:pPr>
            <a:endParaRPr lang="en-US"/>
          </a:p>
        </c:txPr>
        <c:crossAx val="746822064"/>
        <c:crosses val="autoZero"/>
        <c:auto val="1"/>
        <c:lblAlgn val="ctr"/>
        <c:lblOffset val="100"/>
        <c:tickLblSkip val="5"/>
        <c:noMultiLvlLbl val="0"/>
      </c:catAx>
      <c:valAx>
        <c:axId val="746822064"/>
        <c:scaling>
          <c:orientation val="minMax"/>
          <c:max val="100.0"/>
        </c:scaling>
        <c:delete val="0"/>
        <c:axPos val="l"/>
        <c:numFmt formatCode="General" sourceLinked="1"/>
        <c:majorTickMark val="none"/>
        <c:minorTickMark val="none"/>
        <c:tickLblPos val="nextTo"/>
        <c:spPr>
          <a:noFill/>
          <a:ln w="25400">
            <a:solidFill>
              <a:schemeClr val="tx1"/>
            </a:solidFill>
          </a:ln>
          <a:effectLst/>
        </c:spPr>
        <c:txPr>
          <a:bodyPr rot="-60000000" spcFirstLastPara="1" vertOverflow="ellipsis" vert="horz" wrap="square" anchor="ctr" anchorCtr="1"/>
          <a:lstStyle/>
          <a:p>
            <a:pPr>
              <a:defRPr sz="1800" b="0" i="0" u="none" strike="noStrike" kern="1200" baseline="0">
                <a:solidFill>
                  <a:schemeClr val="tx1"/>
                </a:solidFill>
                <a:latin typeface="Helvetica Neue" charset="0"/>
                <a:ea typeface="Helvetica Neue" charset="0"/>
                <a:cs typeface="Helvetica Neue" charset="0"/>
              </a:defRPr>
            </a:pPr>
            <a:endParaRPr lang="en-US"/>
          </a:p>
        </c:txPr>
        <c:crossAx val="746954880"/>
        <c:crosses val="autoZero"/>
        <c:crossBetween val="midCat"/>
        <c:majorUnit val="20.0"/>
      </c:valAx>
      <c:valAx>
        <c:axId val="746958240"/>
        <c:scaling>
          <c:orientation val="minMax"/>
          <c:max val="1.0"/>
        </c:scaling>
        <c:delete val="0"/>
        <c:axPos val="r"/>
        <c:numFmt formatCode="General" sourceLinked="1"/>
        <c:majorTickMark val="none"/>
        <c:minorTickMark val="none"/>
        <c:tickLblPos val="nextTo"/>
        <c:spPr>
          <a:noFill/>
          <a:ln w="25400">
            <a:solidFill>
              <a:schemeClr val="tx1"/>
            </a:solidFill>
          </a:ln>
          <a:effectLst/>
        </c:spPr>
        <c:txPr>
          <a:bodyPr rot="-60000000" spcFirstLastPara="1" vertOverflow="ellipsis" vert="horz" wrap="square" anchor="ctr" anchorCtr="1"/>
          <a:lstStyle/>
          <a:p>
            <a:pPr>
              <a:defRPr sz="1800" b="0" i="0" u="none" strike="noStrike" kern="1200" baseline="0">
                <a:solidFill>
                  <a:schemeClr val="tx1"/>
                </a:solidFill>
                <a:latin typeface="Helvetica Neue" charset="0"/>
                <a:ea typeface="Helvetica Neue" charset="0"/>
                <a:cs typeface="Helvetica Neue" charset="0"/>
              </a:defRPr>
            </a:pPr>
            <a:endParaRPr lang="en-US"/>
          </a:p>
        </c:txPr>
        <c:crossAx val="746960560"/>
        <c:crosses val="max"/>
        <c:crossBetween val="midCat"/>
        <c:majorUnit val="0.2"/>
      </c:valAx>
      <c:catAx>
        <c:axId val="746960560"/>
        <c:scaling>
          <c:orientation val="minMax"/>
        </c:scaling>
        <c:delete val="1"/>
        <c:axPos val="b"/>
        <c:numFmt formatCode="General" sourceLinked="1"/>
        <c:majorTickMark val="out"/>
        <c:minorTickMark val="none"/>
        <c:tickLblPos val="nextTo"/>
        <c:crossAx val="7469582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11"/>
            <c:spPr>
              <a:solidFill>
                <a:srgbClr val="AFABAB"/>
              </a:solidFill>
              <a:ln w="19050">
                <a:solidFill>
                  <a:schemeClr val="tx1"/>
                </a:solidFill>
              </a:ln>
              <a:effectLst/>
            </c:spPr>
          </c:marker>
          <c:trendline>
            <c:spPr>
              <a:ln w="50800" cap="rnd">
                <a:solidFill>
                  <a:srgbClr val="00B050"/>
                </a:solidFill>
                <a:prstDash val="solid"/>
              </a:ln>
              <a:effectLst/>
            </c:spPr>
            <c:trendlineType val="poly"/>
            <c:order val="2"/>
            <c:forward val="1.1"/>
            <c:backward val="6.0"/>
            <c:dispRSqr val="0"/>
            <c:dispEq val="0"/>
          </c:trendline>
          <c:errBars>
            <c:errDir val="y"/>
            <c:errBarType val="both"/>
            <c:errValType val="cust"/>
            <c:noEndCap val="0"/>
            <c:plus>
              <c:numRef>
                <c:f>'Fig7.a'!$C$4:$C$26</c:f>
                <c:numCache>
                  <c:formatCode>General</c:formatCode>
                  <c:ptCount val="23"/>
                  <c:pt idx="11">
                    <c:v>10.8</c:v>
                  </c:pt>
                  <c:pt idx="12">
                    <c:v>16.7</c:v>
                  </c:pt>
                  <c:pt idx="13">
                    <c:v>22.1</c:v>
                  </c:pt>
                  <c:pt idx="14">
                    <c:v>12.6</c:v>
                  </c:pt>
                  <c:pt idx="15">
                    <c:v>10.5</c:v>
                  </c:pt>
                  <c:pt idx="16">
                    <c:v>9.2</c:v>
                  </c:pt>
                </c:numCache>
              </c:numRef>
            </c:plus>
            <c:minus>
              <c:numRef>
                <c:f>'Fig7.a'!$C$4:$C$26</c:f>
                <c:numCache>
                  <c:formatCode>General</c:formatCode>
                  <c:ptCount val="23"/>
                  <c:pt idx="11">
                    <c:v>10.8</c:v>
                  </c:pt>
                  <c:pt idx="12">
                    <c:v>16.7</c:v>
                  </c:pt>
                  <c:pt idx="13">
                    <c:v>22.1</c:v>
                  </c:pt>
                  <c:pt idx="14">
                    <c:v>12.6</c:v>
                  </c:pt>
                  <c:pt idx="15">
                    <c:v>10.5</c:v>
                  </c:pt>
                  <c:pt idx="16">
                    <c:v>9.2</c:v>
                  </c:pt>
                </c:numCache>
              </c:numRef>
            </c:minus>
            <c:spPr>
              <a:noFill/>
              <a:ln w="19050" cap="flat" cmpd="sng" algn="ctr">
                <a:solidFill>
                  <a:schemeClr val="tx1"/>
                </a:solidFill>
                <a:round/>
              </a:ln>
              <a:effectLst/>
            </c:spPr>
          </c:errBars>
          <c:xVal>
            <c:numRef>
              <c:f>'Fig7.a'!$A$4:$A$26</c:f>
              <c:numCache>
                <c:formatCode>General</c:formatCode>
                <c:ptCount val="23"/>
                <c:pt idx="0">
                  <c:v>10.0</c:v>
                </c:pt>
                <c:pt idx="1">
                  <c:v>11.0</c:v>
                </c:pt>
                <c:pt idx="2">
                  <c:v>12.0</c:v>
                </c:pt>
                <c:pt idx="3">
                  <c:v>13.0</c:v>
                </c:pt>
                <c:pt idx="4">
                  <c:v>14.0</c:v>
                </c:pt>
                <c:pt idx="5">
                  <c:v>15.0</c:v>
                </c:pt>
                <c:pt idx="6">
                  <c:v>16.0</c:v>
                </c:pt>
                <c:pt idx="7">
                  <c:v>17.0</c:v>
                </c:pt>
                <c:pt idx="8">
                  <c:v>18.0</c:v>
                </c:pt>
                <c:pt idx="9">
                  <c:v>19.0</c:v>
                </c:pt>
                <c:pt idx="10">
                  <c:v>20.0</c:v>
                </c:pt>
                <c:pt idx="11">
                  <c:v>21.0</c:v>
                </c:pt>
                <c:pt idx="12">
                  <c:v>24.0</c:v>
                </c:pt>
                <c:pt idx="13">
                  <c:v>27.0</c:v>
                </c:pt>
                <c:pt idx="14">
                  <c:v>30.0</c:v>
                </c:pt>
                <c:pt idx="15">
                  <c:v>32.0</c:v>
                </c:pt>
                <c:pt idx="16">
                  <c:v>34.0</c:v>
                </c:pt>
                <c:pt idx="17">
                  <c:v>35.0</c:v>
                </c:pt>
                <c:pt idx="18">
                  <c:v>36.0</c:v>
                </c:pt>
                <c:pt idx="19">
                  <c:v>37.0</c:v>
                </c:pt>
                <c:pt idx="20">
                  <c:v>38.0</c:v>
                </c:pt>
                <c:pt idx="21">
                  <c:v>39.0</c:v>
                </c:pt>
                <c:pt idx="22">
                  <c:v>40.0</c:v>
                </c:pt>
              </c:numCache>
            </c:numRef>
          </c:xVal>
          <c:yVal>
            <c:numRef>
              <c:f>'Fig7.a'!$B$4:$B$26</c:f>
              <c:numCache>
                <c:formatCode>General</c:formatCode>
                <c:ptCount val="23"/>
                <c:pt idx="11">
                  <c:v>95.2</c:v>
                </c:pt>
                <c:pt idx="12">
                  <c:v>171.2</c:v>
                </c:pt>
                <c:pt idx="13">
                  <c:v>186.6</c:v>
                </c:pt>
                <c:pt idx="14">
                  <c:v>86.7</c:v>
                </c:pt>
                <c:pt idx="15">
                  <c:v>74.2</c:v>
                </c:pt>
                <c:pt idx="16">
                  <c:v>56.0</c:v>
                </c:pt>
              </c:numCache>
            </c:numRef>
          </c:yVal>
          <c:smooth val="0"/>
        </c:ser>
        <c:dLbls>
          <c:showLegendKey val="0"/>
          <c:showVal val="0"/>
          <c:showCatName val="0"/>
          <c:showSerName val="0"/>
          <c:showPercent val="0"/>
          <c:showBubbleSize val="0"/>
        </c:dLbls>
        <c:axId val="1009112032"/>
        <c:axId val="1039155952"/>
      </c:scatterChart>
      <c:valAx>
        <c:axId val="1009112032"/>
        <c:scaling>
          <c:orientation val="minMax"/>
          <c:max val="40.0"/>
          <c:min val="10.0"/>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solidFill>
                      <a:schemeClr val="tx1"/>
                    </a:solidFill>
                    <a:latin typeface="Helvetica" charset="0"/>
                    <a:ea typeface="Helvetica" charset="0"/>
                    <a:cs typeface="Helvetica" charset="0"/>
                  </a:rPr>
                  <a:t>Temperature (ºC)</a:t>
                </a:r>
              </a:p>
            </c:rich>
          </c:tx>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crossAx val="1039155952"/>
        <c:crosses val="autoZero"/>
        <c:crossBetween val="midCat"/>
        <c:majorUnit val="3.0"/>
      </c:valAx>
      <c:valAx>
        <c:axId val="1039155952"/>
        <c:scaling>
          <c:orientation val="minMax"/>
          <c:max val="220.0"/>
          <c:min val="0.0"/>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800">
                    <a:solidFill>
                      <a:schemeClr val="tx1"/>
                    </a:solidFill>
                    <a:latin typeface="Helvetica" charset="0"/>
                    <a:ea typeface="Helvetica" charset="0"/>
                    <a:cs typeface="Helvetica" charset="0"/>
                  </a:rPr>
                  <a:t>Infectious</a:t>
                </a:r>
                <a:r>
                  <a:rPr lang="en-US" sz="1800" baseline="0">
                    <a:solidFill>
                      <a:schemeClr val="tx1"/>
                    </a:solidFill>
                    <a:latin typeface="Helvetica" charset="0"/>
                    <a:ea typeface="Helvetica" charset="0"/>
                    <a:cs typeface="Helvetica" charset="0"/>
                  </a:rPr>
                  <a:t> Bites</a:t>
                </a:r>
                <a:endParaRPr lang="en-US" sz="1800">
                  <a:solidFill>
                    <a:schemeClr val="tx1"/>
                  </a:solidFill>
                  <a:latin typeface="Helvetica" charset="0"/>
                  <a:ea typeface="Helvetica" charset="0"/>
                  <a:cs typeface="Helvetica" charset="0"/>
                </a:endParaRP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crossAx val="1009112032"/>
        <c:crosses val="autoZero"/>
        <c:crossBetween val="midCat"/>
        <c:majorUnit val="2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v>rVC this paper</c:v>
          </c:tx>
          <c:spPr>
            <a:ln w="44450" cap="rnd">
              <a:solidFill>
                <a:srgbClr val="7030A0"/>
              </a:solidFill>
              <a:round/>
            </a:ln>
            <a:effectLst/>
          </c:spPr>
          <c:marker>
            <c:symbol val="none"/>
          </c:marker>
          <c:cat>
            <c:numRef>
              <c:f>'Fig7.b'!$A$2:$A$32</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cat>
          <c:val>
            <c:numRef>
              <c:f>'Fig7.b'!$F$2:$F$32</c:f>
              <c:numCache>
                <c:formatCode>General</c:formatCode>
                <c:ptCount val="31"/>
                <c:pt idx="3">
                  <c:v>0.000796733559787736</c:v>
                </c:pt>
                <c:pt idx="4">
                  <c:v>0.0032850392080886</c:v>
                </c:pt>
                <c:pt idx="5">
                  <c:v>0.00973885268865671</c:v>
                </c:pt>
                <c:pt idx="6">
                  <c:v>0.0234446261849564</c:v>
                </c:pt>
                <c:pt idx="7">
                  <c:v>0.0485317315053778</c:v>
                </c:pt>
                <c:pt idx="8">
                  <c:v>0.0892753917182446</c:v>
                </c:pt>
                <c:pt idx="9">
                  <c:v>0.149064086185351</c:v>
                </c:pt>
                <c:pt idx="10">
                  <c:v>0.229295315607776</c:v>
                </c:pt>
                <c:pt idx="11">
                  <c:v>0.328547605044564</c:v>
                </c:pt>
                <c:pt idx="12">
                  <c:v>0.442327634524905</c:v>
                </c:pt>
                <c:pt idx="13">
                  <c:v>0.56351555104757</c:v>
                </c:pt>
                <c:pt idx="14">
                  <c:v>0.683399403731131</c:v>
                </c:pt>
                <c:pt idx="15">
                  <c:v>0.793003505581417</c:v>
                </c:pt>
                <c:pt idx="16">
                  <c:v>0.884352968551631</c:v>
                </c:pt>
                <c:pt idx="17">
                  <c:v>0.951388676806597</c:v>
                </c:pt>
                <c:pt idx="18">
                  <c:v>0.990400094575427</c:v>
                </c:pt>
                <c:pt idx="19">
                  <c:v>1.0</c:v>
                </c:pt>
                <c:pt idx="20">
                  <c:v>0.980768524436678</c:v>
                </c:pt>
                <c:pt idx="21">
                  <c:v>0.934727281198324</c:v>
                </c:pt>
                <c:pt idx="22">
                  <c:v>0.864783860574055</c:v>
                </c:pt>
                <c:pt idx="23">
                  <c:v>0.774240701568831</c:v>
                </c:pt>
                <c:pt idx="24">
                  <c:v>0.666414219558585</c:v>
                </c:pt>
                <c:pt idx="25">
                  <c:v>0.544373179763198</c:v>
                </c:pt>
                <c:pt idx="26">
                  <c:v>0.410783088331106</c:v>
                </c:pt>
                <c:pt idx="27">
                  <c:v>0.267833624724805</c:v>
                </c:pt>
                <c:pt idx="28">
                  <c:v>0.117224727809117</c:v>
                </c:pt>
                <c:pt idx="29">
                  <c:v>-0.0398099990430397</c:v>
                </c:pt>
              </c:numCache>
            </c:numRef>
          </c:val>
          <c:smooth val="1"/>
        </c:ser>
        <c:ser>
          <c:idx val="2"/>
          <c:order val="1"/>
          <c:tx>
            <c:v>tp</c:v>
          </c:tx>
          <c:spPr>
            <a:ln w="44450" cap="rnd">
              <a:solidFill>
                <a:srgbClr val="00B050"/>
              </a:solidFill>
              <a:round/>
            </a:ln>
            <a:effectLst/>
          </c:spPr>
          <c:marker>
            <c:symbol val="none"/>
          </c:marker>
          <c:cat>
            <c:numRef>
              <c:f>'Fig7.b'!$A$2:$A$32</c:f>
              <c:numCache>
                <c:formatCode>General</c:formatCode>
                <c:ptCount val="31"/>
                <c:pt idx="0">
                  <c:v>10.0</c:v>
                </c:pt>
                <c:pt idx="1">
                  <c:v>11.0</c:v>
                </c:pt>
                <c:pt idx="2">
                  <c:v>12.0</c:v>
                </c:pt>
                <c:pt idx="3">
                  <c:v>13.0</c:v>
                </c:pt>
                <c:pt idx="4">
                  <c:v>14.0</c:v>
                </c:pt>
                <c:pt idx="5">
                  <c:v>15.0</c:v>
                </c:pt>
                <c:pt idx="6">
                  <c:v>16.0</c:v>
                </c:pt>
                <c:pt idx="7">
                  <c:v>17.0</c:v>
                </c:pt>
                <c:pt idx="8">
                  <c:v>18.0</c:v>
                </c:pt>
                <c:pt idx="9">
                  <c:v>19.0</c:v>
                </c:pt>
                <c:pt idx="10">
                  <c:v>20.0</c:v>
                </c:pt>
                <c:pt idx="11">
                  <c:v>21.0</c:v>
                </c:pt>
                <c:pt idx="12">
                  <c:v>22.0</c:v>
                </c:pt>
                <c:pt idx="13">
                  <c:v>23.0</c:v>
                </c:pt>
                <c:pt idx="14">
                  <c:v>24.0</c:v>
                </c:pt>
                <c:pt idx="15">
                  <c:v>25.0</c:v>
                </c:pt>
                <c:pt idx="16">
                  <c:v>26.0</c:v>
                </c:pt>
                <c:pt idx="17">
                  <c:v>27.0</c:v>
                </c:pt>
                <c:pt idx="18">
                  <c:v>28.0</c:v>
                </c:pt>
                <c:pt idx="19">
                  <c:v>29.0</c:v>
                </c:pt>
                <c:pt idx="20">
                  <c:v>30.0</c:v>
                </c:pt>
                <c:pt idx="21">
                  <c:v>31.0</c:v>
                </c:pt>
                <c:pt idx="22">
                  <c:v>32.0</c:v>
                </c:pt>
                <c:pt idx="23">
                  <c:v>33.0</c:v>
                </c:pt>
                <c:pt idx="24">
                  <c:v>34.0</c:v>
                </c:pt>
                <c:pt idx="25">
                  <c:v>35.0</c:v>
                </c:pt>
                <c:pt idx="26">
                  <c:v>36.0</c:v>
                </c:pt>
                <c:pt idx="27">
                  <c:v>37.0</c:v>
                </c:pt>
                <c:pt idx="28">
                  <c:v>38.0</c:v>
                </c:pt>
                <c:pt idx="29">
                  <c:v>39.0</c:v>
                </c:pt>
                <c:pt idx="30">
                  <c:v>40.0</c:v>
                </c:pt>
              </c:numCache>
            </c:numRef>
          </c:cat>
          <c:val>
            <c:numRef>
              <c:f>'Fig7.b'!$I$2:$I$32</c:f>
              <c:numCache>
                <c:formatCode>General</c:formatCode>
                <c:ptCount val="31"/>
                <c:pt idx="0">
                  <c:v>-2.146564594835612</c:v>
                </c:pt>
                <c:pt idx="1">
                  <c:v>-1.7651642301025</c:v>
                </c:pt>
                <c:pt idx="2">
                  <c:v>-1.408395875710172</c:v>
                </c:pt>
                <c:pt idx="3">
                  <c:v>-1.076259531658629</c:v>
                </c:pt>
                <c:pt idx="4">
                  <c:v>-0.768755197947873</c:v>
                </c:pt>
                <c:pt idx="5">
                  <c:v>-0.485882874577899</c:v>
                </c:pt>
                <c:pt idx="6">
                  <c:v>-0.227642561548711</c:v>
                </c:pt>
                <c:pt idx="7">
                  <c:v>0.00596574113969123</c:v>
                </c:pt>
                <c:pt idx="8">
                  <c:v>0.21494203348731</c:v>
                </c:pt>
                <c:pt idx="9">
                  <c:v>0.399286315494142</c:v>
                </c:pt>
                <c:pt idx="10">
                  <c:v>0.558998587160192</c:v>
                </c:pt>
                <c:pt idx="11">
                  <c:v>0.694078848485457</c:v>
                </c:pt>
                <c:pt idx="12">
                  <c:v>0.804527099469934</c:v>
                </c:pt>
                <c:pt idx="13">
                  <c:v>0.890343340113626</c:v>
                </c:pt>
                <c:pt idx="14">
                  <c:v>0.951527570416536</c:v>
                </c:pt>
                <c:pt idx="15">
                  <c:v>0.988079790378659</c:v>
                </c:pt>
                <c:pt idx="16">
                  <c:v>1.0</c:v>
                </c:pt>
                <c:pt idx="17">
                  <c:v>0.987288199280552</c:v>
                </c:pt>
                <c:pt idx="18">
                  <c:v>0.94994438822032</c:v>
                </c:pt>
                <c:pt idx="19">
                  <c:v>0.887968566819306</c:v>
                </c:pt>
                <c:pt idx="20">
                  <c:v>0.801360735077505</c:v>
                </c:pt>
                <c:pt idx="21">
                  <c:v>0.690120892994921</c:v>
                </c:pt>
                <c:pt idx="22">
                  <c:v>0.554249040571549</c:v>
                </c:pt>
                <c:pt idx="23">
                  <c:v>0.393745177807393</c:v>
                </c:pt>
                <c:pt idx="24">
                  <c:v>0.208609304702453</c:v>
                </c:pt>
                <c:pt idx="25">
                  <c:v>-0.00115857874327364</c:v>
                </c:pt>
              </c:numCache>
            </c:numRef>
          </c:val>
          <c:smooth val="1"/>
        </c:ser>
        <c:dLbls>
          <c:showLegendKey val="0"/>
          <c:showVal val="0"/>
          <c:showCatName val="0"/>
          <c:showSerName val="0"/>
          <c:showPercent val="0"/>
          <c:showBubbleSize val="0"/>
        </c:dLbls>
        <c:smooth val="0"/>
        <c:axId val="1390418608"/>
        <c:axId val="1390841824"/>
      </c:lineChart>
      <c:catAx>
        <c:axId val="1390418608"/>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solidFill>
                    <a:latin typeface="+mn-lt"/>
                    <a:ea typeface="+mn-ea"/>
                    <a:cs typeface="+mn-cs"/>
                  </a:defRPr>
                </a:pPr>
                <a:r>
                  <a:rPr lang="en-US" sz="1800">
                    <a:solidFill>
                      <a:schemeClr val="tx1"/>
                    </a:solidFill>
                    <a:latin typeface="Helvetica" charset="0"/>
                    <a:ea typeface="Helvetica" charset="0"/>
                    <a:cs typeface="Helvetica" charset="0"/>
                  </a:rPr>
                  <a:t>Temperature (ºC)</a:t>
                </a:r>
              </a:p>
            </c:rich>
          </c:tx>
          <c:layout/>
          <c:overlay val="0"/>
          <c:spPr>
            <a:noFill/>
            <a:ln>
              <a:noFill/>
            </a:ln>
            <a:effectLst/>
          </c:spPr>
          <c:txPr>
            <a:bodyPr rot="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crossAx val="1390841824"/>
        <c:crosses val="autoZero"/>
        <c:auto val="1"/>
        <c:lblAlgn val="ctr"/>
        <c:lblOffset val="100"/>
        <c:tickLblSkip val="3"/>
        <c:noMultiLvlLbl val="0"/>
      </c:catAx>
      <c:valAx>
        <c:axId val="1390841824"/>
        <c:scaling>
          <c:orientation val="minMax"/>
          <c:max val="1.05"/>
          <c:min val="0.0"/>
        </c:scaling>
        <c:delete val="0"/>
        <c:axPos val="l"/>
        <c:title>
          <c:tx>
            <c:rich>
              <a:bodyPr rot="-5400000" spcFirstLastPara="1" vertOverflow="ellipsis" vert="horz" wrap="square" anchor="ctr" anchorCtr="1"/>
              <a:lstStyle/>
              <a:p>
                <a:pPr>
                  <a:defRPr sz="1800" b="0" i="0" u="none" strike="noStrike" kern="1200" baseline="0">
                    <a:solidFill>
                      <a:schemeClr val="tx1"/>
                    </a:solidFill>
                    <a:latin typeface="+mn-lt"/>
                    <a:ea typeface="+mn-ea"/>
                    <a:cs typeface="+mn-cs"/>
                  </a:defRPr>
                </a:pPr>
                <a:r>
                  <a:rPr lang="en-US" sz="1800">
                    <a:solidFill>
                      <a:schemeClr val="tx1"/>
                    </a:solidFill>
                    <a:latin typeface="Helvetica" charset="0"/>
                    <a:ea typeface="Helvetica" charset="0"/>
                    <a:cs typeface="Helvetica" charset="0"/>
                  </a:rPr>
                  <a:t>Transmission Potential</a:t>
                </a:r>
              </a:p>
            </c:rich>
          </c:tx>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600" b="0" i="0" u="none" strike="noStrike" kern="1200" baseline="0">
                <a:solidFill>
                  <a:schemeClr val="tx1"/>
                </a:solidFill>
                <a:latin typeface="Helvetica" charset="0"/>
                <a:ea typeface="Helvetica" charset="0"/>
                <a:cs typeface="Helvetica" charset="0"/>
              </a:defRPr>
            </a:pPr>
            <a:endParaRPr lang="en-US"/>
          </a:p>
        </c:txPr>
        <c:crossAx val="1390418608"/>
        <c:crosses val="autoZero"/>
        <c:crossBetween val="between"/>
        <c:majorUnit val="0.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Alive</c:v>
          </c:tx>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'FigS3-S5'!$A$3:$A$19</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'FigS3-S5'!$B$3:$B$19</c:f>
              <c:numCache>
                <c:formatCode>General</c:formatCode>
                <c:ptCount val="17"/>
                <c:pt idx="0">
                  <c:v>1.0</c:v>
                </c:pt>
                <c:pt idx="1">
                  <c:v>0.95</c:v>
                </c:pt>
                <c:pt idx="2">
                  <c:v>0.925</c:v>
                </c:pt>
                <c:pt idx="3">
                  <c:v>0.888</c:v>
                </c:pt>
                <c:pt idx="4">
                  <c:v>0.839</c:v>
                </c:pt>
                <c:pt idx="5">
                  <c:v>0.807</c:v>
                </c:pt>
                <c:pt idx="6">
                  <c:v>0.774</c:v>
                </c:pt>
                <c:pt idx="7">
                  <c:v>0.746</c:v>
                </c:pt>
                <c:pt idx="8">
                  <c:v>0.731</c:v>
                </c:pt>
                <c:pt idx="9">
                  <c:v>0.697</c:v>
                </c:pt>
                <c:pt idx="10">
                  <c:v>0.678</c:v>
                </c:pt>
                <c:pt idx="11">
                  <c:v>0.635</c:v>
                </c:pt>
                <c:pt idx="12">
                  <c:v>0.61</c:v>
                </c:pt>
                <c:pt idx="13">
                  <c:v>0.579</c:v>
                </c:pt>
                <c:pt idx="14">
                  <c:v>0.541</c:v>
                </c:pt>
                <c:pt idx="15">
                  <c:v>0.487</c:v>
                </c:pt>
                <c:pt idx="16">
                  <c:v>0.432</c:v>
                </c:pt>
              </c:numCache>
            </c:numRef>
          </c:val>
          <c:smooth val="0"/>
        </c:ser>
        <c:ser>
          <c:idx val="1"/>
          <c:order val="1"/>
          <c:tx>
            <c:v>Alive and Infectious</c:v>
          </c:tx>
          <c:spPr>
            <a:ln w="28575" cap="rnd">
              <a:solidFill>
                <a:schemeClr val="accent2"/>
              </a:solidFill>
              <a:round/>
            </a:ln>
            <a:effectLst/>
          </c:spPr>
          <c:marker>
            <c:symbol val="circle"/>
            <c:size val="7"/>
            <c:spPr>
              <a:solidFill>
                <a:schemeClr val="accent2"/>
              </a:solidFill>
              <a:ln w="9525">
                <a:solidFill>
                  <a:schemeClr val="accent2"/>
                </a:solidFill>
              </a:ln>
              <a:effectLst/>
            </c:spPr>
          </c:marker>
          <c:val>
            <c:numRef>
              <c:f>'FigS3-S5'!$D$3:$D$19</c:f>
              <c:numCache>
                <c:formatCode>General</c:formatCode>
                <c:ptCount val="17"/>
                <c:pt idx="0">
                  <c:v>0.0</c:v>
                </c:pt>
                <c:pt idx="1">
                  <c:v>0.0</c:v>
                </c:pt>
                <c:pt idx="2">
                  <c:v>0.0</c:v>
                </c:pt>
                <c:pt idx="3">
                  <c:v>0.0</c:v>
                </c:pt>
                <c:pt idx="4">
                  <c:v>0.0</c:v>
                </c:pt>
                <c:pt idx="5">
                  <c:v>0.0</c:v>
                </c:pt>
                <c:pt idx="6">
                  <c:v>0.0</c:v>
                </c:pt>
                <c:pt idx="7">
                  <c:v>0.0</c:v>
                </c:pt>
                <c:pt idx="8">
                  <c:v>0.0</c:v>
                </c:pt>
                <c:pt idx="9">
                  <c:v>0.3097777468</c:v>
                </c:pt>
                <c:pt idx="10">
                  <c:v>0.3013333032</c:v>
                </c:pt>
                <c:pt idx="11">
                  <c:v>0.282222194</c:v>
                </c:pt>
                <c:pt idx="12">
                  <c:v>0.22875</c:v>
                </c:pt>
                <c:pt idx="13">
                  <c:v>0.2895</c:v>
                </c:pt>
                <c:pt idx="14">
                  <c:v>0.202875</c:v>
                </c:pt>
                <c:pt idx="15">
                  <c:v>0.2164444228</c:v>
                </c:pt>
                <c:pt idx="16">
                  <c:v>0.108</c:v>
                </c:pt>
              </c:numCache>
            </c:numRef>
          </c:val>
          <c:smooth val="0"/>
        </c:ser>
        <c:dLbls>
          <c:showLegendKey val="0"/>
          <c:showVal val="0"/>
          <c:showCatName val="0"/>
          <c:showSerName val="0"/>
          <c:showPercent val="0"/>
          <c:showBubbleSize val="0"/>
        </c:dLbls>
        <c:marker val="1"/>
        <c:smooth val="0"/>
        <c:axId val="1343641280"/>
        <c:axId val="1010980768"/>
      </c:lineChart>
      <c:catAx>
        <c:axId val="134364128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1010980768"/>
        <c:crosses val="autoZero"/>
        <c:auto val="1"/>
        <c:lblAlgn val="ctr"/>
        <c:lblOffset val="100"/>
        <c:noMultiLvlLbl val="0"/>
      </c:catAx>
      <c:valAx>
        <c:axId val="1010980768"/>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1343641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'FigS3-S5'!$A$25:$A$41</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'FigS3-S5'!$B$25:$B$41</c:f>
              <c:numCache>
                <c:formatCode>General</c:formatCode>
                <c:ptCount val="17"/>
                <c:pt idx="0">
                  <c:v>1.0</c:v>
                </c:pt>
                <c:pt idx="1">
                  <c:v>0.963</c:v>
                </c:pt>
                <c:pt idx="2">
                  <c:v>0.938</c:v>
                </c:pt>
                <c:pt idx="3">
                  <c:v>0.906</c:v>
                </c:pt>
                <c:pt idx="4">
                  <c:v>0.881</c:v>
                </c:pt>
                <c:pt idx="5">
                  <c:v>0.856</c:v>
                </c:pt>
                <c:pt idx="6">
                  <c:v>0.836</c:v>
                </c:pt>
                <c:pt idx="7">
                  <c:v>0.815</c:v>
                </c:pt>
                <c:pt idx="8">
                  <c:v>0.792</c:v>
                </c:pt>
                <c:pt idx="9">
                  <c:v>0.758</c:v>
                </c:pt>
                <c:pt idx="10">
                  <c:v>0.73</c:v>
                </c:pt>
                <c:pt idx="11">
                  <c:v>0.699</c:v>
                </c:pt>
                <c:pt idx="12">
                  <c:v>0.675</c:v>
                </c:pt>
                <c:pt idx="13">
                  <c:v>0.648</c:v>
                </c:pt>
                <c:pt idx="14">
                  <c:v>0.598</c:v>
                </c:pt>
                <c:pt idx="15">
                  <c:v>0.555</c:v>
                </c:pt>
                <c:pt idx="16">
                  <c:v>0.494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'FigS3-S5'!$A$25:$A$41</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'FigS3-S5'!$D$25:$D$41</c:f>
              <c:numCache>
                <c:formatCode>General</c:formatCode>
                <c:ptCount val="17"/>
                <c:pt idx="0">
                  <c:v>0.0</c:v>
                </c:pt>
                <c:pt idx="1">
                  <c:v>0.0</c:v>
                </c:pt>
                <c:pt idx="2">
                  <c:v>0.0</c:v>
                </c:pt>
                <c:pt idx="3">
                  <c:v>0.0</c:v>
                </c:pt>
                <c:pt idx="4">
                  <c:v>0.0</c:v>
                </c:pt>
                <c:pt idx="5">
                  <c:v>0.0</c:v>
                </c:pt>
                <c:pt idx="6">
                  <c:v>0.0</c:v>
                </c:pt>
                <c:pt idx="7">
                  <c:v>0.0</c:v>
                </c:pt>
                <c:pt idx="8">
                  <c:v>0.0</c:v>
                </c:pt>
                <c:pt idx="9">
                  <c:v>0.2526666414</c:v>
                </c:pt>
                <c:pt idx="10">
                  <c:v>0.324444412</c:v>
                </c:pt>
                <c:pt idx="11">
                  <c:v>0.262125</c:v>
                </c:pt>
                <c:pt idx="12">
                  <c:v>0.253125</c:v>
                </c:pt>
                <c:pt idx="13">
                  <c:v>0.243</c:v>
                </c:pt>
                <c:pt idx="14">
                  <c:v>0.1495</c:v>
                </c:pt>
                <c:pt idx="15">
                  <c:v>0.208125</c:v>
                </c:pt>
                <c:pt idx="16">
                  <c:v>0.18525</c:v>
                </c:pt>
              </c:numCache>
            </c:numRef>
          </c:val>
          <c:smooth val="0"/>
        </c:ser>
        <c:dLbls>
          <c:showLegendKey val="0"/>
          <c:showVal val="0"/>
          <c:showCatName val="0"/>
          <c:showSerName val="0"/>
          <c:showPercent val="0"/>
          <c:showBubbleSize val="0"/>
        </c:dLbls>
        <c:marker val="1"/>
        <c:smooth val="0"/>
        <c:axId val="734915648"/>
        <c:axId val="734917280"/>
      </c:lineChart>
      <c:catAx>
        <c:axId val="734915648"/>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917280"/>
        <c:crosses val="autoZero"/>
        <c:auto val="1"/>
        <c:lblAlgn val="ctr"/>
        <c:lblOffset val="100"/>
        <c:noMultiLvlLbl val="0"/>
      </c:catAx>
      <c:valAx>
        <c:axId val="734917280"/>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915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'FigS3-S5'!$A$46:$A$63</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'FigS3-S5'!$B$46:$B$63</c:f>
              <c:numCache>
                <c:formatCode>General</c:formatCode>
                <c:ptCount val="18"/>
                <c:pt idx="0">
                  <c:v>1.0</c:v>
                </c:pt>
                <c:pt idx="1">
                  <c:v>0.952</c:v>
                </c:pt>
                <c:pt idx="2">
                  <c:v>0.916</c:v>
                </c:pt>
                <c:pt idx="3">
                  <c:v>0.892</c:v>
                </c:pt>
                <c:pt idx="4">
                  <c:v>0.862</c:v>
                </c:pt>
                <c:pt idx="5">
                  <c:v>0.844</c:v>
                </c:pt>
                <c:pt idx="6">
                  <c:v>0.813</c:v>
                </c:pt>
                <c:pt idx="7">
                  <c:v>0.792</c:v>
                </c:pt>
                <c:pt idx="8">
                  <c:v>0.77</c:v>
                </c:pt>
                <c:pt idx="9">
                  <c:v>0.738</c:v>
                </c:pt>
                <c:pt idx="10">
                  <c:v>0.711</c:v>
                </c:pt>
                <c:pt idx="11">
                  <c:v>0.692</c:v>
                </c:pt>
                <c:pt idx="12">
                  <c:v>0.647</c:v>
                </c:pt>
                <c:pt idx="13">
                  <c:v>0.621</c:v>
                </c:pt>
                <c:pt idx="14">
                  <c:v>0.59</c:v>
                </c:pt>
                <c:pt idx="15">
                  <c:v>0.531</c:v>
                </c:pt>
                <c:pt idx="16">
                  <c:v>0.447</c:v>
                </c:pt>
                <c:pt idx="17">
                  <c:v>0.345</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'FigS3-S5'!$A$46:$A$63</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'FigS3-S5'!$D$46:$D$63</c:f>
              <c:numCache>
                <c:formatCode>General</c:formatCode>
                <c:ptCount val="18"/>
                <c:pt idx="0">
                  <c:v>0.0</c:v>
                </c:pt>
                <c:pt idx="1">
                  <c:v>0.0</c:v>
                </c:pt>
                <c:pt idx="2">
                  <c:v>0.0</c:v>
                </c:pt>
                <c:pt idx="3">
                  <c:v>0.0</c:v>
                </c:pt>
                <c:pt idx="4">
                  <c:v>0.0</c:v>
                </c:pt>
                <c:pt idx="5">
                  <c:v>0.0</c:v>
                </c:pt>
                <c:pt idx="6">
                  <c:v>0.0</c:v>
                </c:pt>
                <c:pt idx="7">
                  <c:v>0.0</c:v>
                </c:pt>
                <c:pt idx="8">
                  <c:v>0.09625</c:v>
                </c:pt>
                <c:pt idx="9">
                  <c:v>0.369</c:v>
                </c:pt>
                <c:pt idx="10">
                  <c:v>0.3159999684</c:v>
                </c:pt>
                <c:pt idx="11">
                  <c:v>0.2595</c:v>
                </c:pt>
                <c:pt idx="12">
                  <c:v>0.242625</c:v>
                </c:pt>
                <c:pt idx="13">
                  <c:v>0.232875</c:v>
                </c:pt>
                <c:pt idx="14">
                  <c:v>0.1475</c:v>
                </c:pt>
                <c:pt idx="15">
                  <c:v>0.199125</c:v>
                </c:pt>
                <c:pt idx="16">
                  <c:v>0.0993333234</c:v>
                </c:pt>
                <c:pt idx="17">
                  <c:v>0.0985714335</c:v>
                </c:pt>
              </c:numCache>
            </c:numRef>
          </c:val>
          <c:smooth val="0"/>
        </c:ser>
        <c:dLbls>
          <c:showLegendKey val="0"/>
          <c:showVal val="0"/>
          <c:showCatName val="0"/>
          <c:showSerName val="0"/>
          <c:showPercent val="0"/>
          <c:showBubbleSize val="0"/>
        </c:dLbls>
        <c:marker val="1"/>
        <c:smooth val="0"/>
        <c:axId val="1171935632"/>
        <c:axId val="735117408"/>
      </c:lineChart>
      <c:catAx>
        <c:axId val="1171935632"/>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5117408"/>
        <c:crosses val="autoZero"/>
        <c:auto val="1"/>
        <c:lblAlgn val="ctr"/>
        <c:lblOffset val="100"/>
        <c:noMultiLvlLbl val="0"/>
      </c:catAx>
      <c:valAx>
        <c:axId val="735117408"/>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117193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'FigS3-S5'!$A$67:$A$84</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'FigS3-S5'!$B$67:$B$84</c:f>
              <c:numCache>
                <c:formatCode>General</c:formatCode>
                <c:ptCount val="18"/>
                <c:pt idx="0">
                  <c:v>1.0</c:v>
                </c:pt>
                <c:pt idx="1">
                  <c:v>0.963</c:v>
                </c:pt>
                <c:pt idx="2">
                  <c:v>0.932</c:v>
                </c:pt>
                <c:pt idx="3">
                  <c:v>0.889</c:v>
                </c:pt>
                <c:pt idx="4">
                  <c:v>0.858</c:v>
                </c:pt>
                <c:pt idx="5">
                  <c:v>0.833</c:v>
                </c:pt>
                <c:pt idx="6">
                  <c:v>0.807</c:v>
                </c:pt>
                <c:pt idx="7">
                  <c:v>0.793</c:v>
                </c:pt>
                <c:pt idx="8">
                  <c:v>0.77</c:v>
                </c:pt>
                <c:pt idx="9">
                  <c:v>0.737</c:v>
                </c:pt>
                <c:pt idx="10">
                  <c:v>0.71</c:v>
                </c:pt>
                <c:pt idx="11">
                  <c:v>0.68</c:v>
                </c:pt>
                <c:pt idx="12">
                  <c:v>0.656</c:v>
                </c:pt>
                <c:pt idx="13">
                  <c:v>0.615</c:v>
                </c:pt>
                <c:pt idx="14">
                  <c:v>0.598</c:v>
                </c:pt>
                <c:pt idx="15">
                  <c:v>0.556</c:v>
                </c:pt>
                <c:pt idx="16">
                  <c:v>0.494</c:v>
                </c:pt>
                <c:pt idx="17">
                  <c:v>0.384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'FigS3-S5'!$A$67:$A$84</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'FigS3-S5'!$D$67:$D$84</c:f>
              <c:numCache>
                <c:formatCode>General</c:formatCode>
                <c:ptCount val="18"/>
                <c:pt idx="0">
                  <c:v>0.0</c:v>
                </c:pt>
                <c:pt idx="1">
                  <c:v>0.0</c:v>
                </c:pt>
                <c:pt idx="2">
                  <c:v>0.0</c:v>
                </c:pt>
                <c:pt idx="3">
                  <c:v>0.0</c:v>
                </c:pt>
                <c:pt idx="4">
                  <c:v>0.0</c:v>
                </c:pt>
                <c:pt idx="5">
                  <c:v>0.0</c:v>
                </c:pt>
                <c:pt idx="6">
                  <c:v>0.0</c:v>
                </c:pt>
                <c:pt idx="7">
                  <c:v>0.0</c:v>
                </c:pt>
                <c:pt idx="8">
                  <c:v>0.171111094</c:v>
                </c:pt>
                <c:pt idx="9">
                  <c:v>0.276375</c:v>
                </c:pt>
                <c:pt idx="10">
                  <c:v>0.355</c:v>
                </c:pt>
                <c:pt idx="11">
                  <c:v>0.302222192</c:v>
                </c:pt>
                <c:pt idx="12">
                  <c:v>0.328</c:v>
                </c:pt>
                <c:pt idx="13">
                  <c:v>0.3075</c:v>
                </c:pt>
                <c:pt idx="14">
                  <c:v>0.1495</c:v>
                </c:pt>
                <c:pt idx="15">
                  <c:v>0.139</c:v>
                </c:pt>
                <c:pt idx="16">
                  <c:v>0.0705714074</c:v>
                </c:pt>
                <c:pt idx="17">
                  <c:v>0.1097142912</c:v>
                </c:pt>
              </c:numCache>
            </c:numRef>
          </c:val>
          <c:smooth val="0"/>
        </c:ser>
        <c:dLbls>
          <c:showLegendKey val="0"/>
          <c:showVal val="0"/>
          <c:showCatName val="0"/>
          <c:showSerName val="0"/>
          <c:showPercent val="0"/>
          <c:showBubbleSize val="0"/>
        </c:dLbls>
        <c:marker val="1"/>
        <c:smooth val="0"/>
        <c:axId val="1171945200"/>
        <c:axId val="735138832"/>
      </c:lineChart>
      <c:catAx>
        <c:axId val="117194520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5138832"/>
        <c:crosses val="autoZero"/>
        <c:auto val="1"/>
        <c:lblAlgn val="ctr"/>
        <c:lblOffset val="100"/>
        <c:noMultiLvlLbl val="0"/>
      </c:catAx>
      <c:valAx>
        <c:axId val="735138832"/>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1171945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'FigS3-S5'!$A$90:$A$111</c:f>
              <c:numCache>
                <c:formatCode>General</c:formatCode>
                <c:ptCount val="2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numCache>
            </c:numRef>
          </c:cat>
          <c:val>
            <c:numRef>
              <c:f>'FigS3-S5'!$B$90:$B$111</c:f>
              <c:numCache>
                <c:formatCode>General</c:formatCode>
                <c:ptCount val="22"/>
                <c:pt idx="0">
                  <c:v>1.0</c:v>
                </c:pt>
                <c:pt idx="1">
                  <c:v>0.969</c:v>
                </c:pt>
                <c:pt idx="2">
                  <c:v>0.95</c:v>
                </c:pt>
                <c:pt idx="3">
                  <c:v>0.925</c:v>
                </c:pt>
                <c:pt idx="4">
                  <c:v>0.894</c:v>
                </c:pt>
                <c:pt idx="5">
                  <c:v>0.882</c:v>
                </c:pt>
                <c:pt idx="6">
                  <c:v>0.862</c:v>
                </c:pt>
                <c:pt idx="7">
                  <c:v>0.841</c:v>
                </c:pt>
                <c:pt idx="8">
                  <c:v>0.826</c:v>
                </c:pt>
                <c:pt idx="9">
                  <c:v>0.818</c:v>
                </c:pt>
                <c:pt idx="10">
                  <c:v>0.781</c:v>
                </c:pt>
                <c:pt idx="11">
                  <c:v>0.781</c:v>
                </c:pt>
                <c:pt idx="12">
                  <c:v>0.77</c:v>
                </c:pt>
                <c:pt idx="13">
                  <c:v>0.744</c:v>
                </c:pt>
                <c:pt idx="14">
                  <c:v>0.698</c:v>
                </c:pt>
                <c:pt idx="15">
                  <c:v>0.68</c:v>
                </c:pt>
                <c:pt idx="16">
                  <c:v>0.656</c:v>
                </c:pt>
                <c:pt idx="17">
                  <c:v>0.633</c:v>
                </c:pt>
                <c:pt idx="18">
                  <c:v>0.566</c:v>
                </c:pt>
                <c:pt idx="19">
                  <c:v>0.533</c:v>
                </c:pt>
                <c:pt idx="20">
                  <c:v>0.466</c:v>
                </c:pt>
                <c:pt idx="21">
                  <c:v>0.4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'FigS3-S5'!$A$90:$A$111</c:f>
              <c:numCache>
                <c:formatCode>General</c:formatCode>
                <c:ptCount val="2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numCache>
            </c:numRef>
          </c:cat>
          <c:val>
            <c:numRef>
              <c:f>'FigS3-S5'!$D$90:$D$111</c:f>
              <c:numCache>
                <c:formatCode>General</c:formatCode>
                <c:ptCount val="22"/>
                <c:pt idx="0">
                  <c:v>0.0</c:v>
                </c:pt>
                <c:pt idx="1">
                  <c:v>0.0</c:v>
                </c:pt>
                <c:pt idx="2">
                  <c:v>0.0</c:v>
                </c:pt>
                <c:pt idx="3">
                  <c:v>0.0</c:v>
                </c:pt>
                <c:pt idx="4">
                  <c:v>0.0</c:v>
                </c:pt>
                <c:pt idx="5">
                  <c:v>0.0</c:v>
                </c:pt>
                <c:pt idx="6">
                  <c:v>0.0</c:v>
                </c:pt>
                <c:pt idx="7">
                  <c:v>0.0</c:v>
                </c:pt>
                <c:pt idx="8">
                  <c:v>0.0</c:v>
                </c:pt>
                <c:pt idx="9">
                  <c:v>0.409</c:v>
                </c:pt>
                <c:pt idx="10">
                  <c:v>0.260333333333333</c:v>
                </c:pt>
                <c:pt idx="11">
                  <c:v>0.347111111111111</c:v>
                </c:pt>
                <c:pt idx="12">
                  <c:v>0.385</c:v>
                </c:pt>
                <c:pt idx="13">
                  <c:v>0.202909090909091</c:v>
                </c:pt>
                <c:pt idx="14">
                  <c:v>0.26175</c:v>
                </c:pt>
                <c:pt idx="15">
                  <c:v>0.255</c:v>
                </c:pt>
                <c:pt idx="16">
                  <c:v>0.246</c:v>
                </c:pt>
                <c:pt idx="17">
                  <c:v>0.237375</c:v>
                </c:pt>
                <c:pt idx="18">
                  <c:v>0.21225</c:v>
                </c:pt>
                <c:pt idx="19">
                  <c:v>0.13325</c:v>
                </c:pt>
                <c:pt idx="20">
                  <c:v>0.1165</c:v>
                </c:pt>
              </c:numCache>
            </c:numRef>
          </c:val>
          <c:smooth val="0"/>
        </c:ser>
        <c:dLbls>
          <c:showLegendKey val="0"/>
          <c:showVal val="0"/>
          <c:showCatName val="0"/>
          <c:showSerName val="0"/>
          <c:showPercent val="0"/>
          <c:showBubbleSize val="0"/>
        </c:dLbls>
        <c:marker val="1"/>
        <c:smooth val="0"/>
        <c:axId val="691604544"/>
        <c:axId val="691605904"/>
      </c:lineChart>
      <c:catAx>
        <c:axId val="691604544"/>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691605904"/>
        <c:crosses val="autoZero"/>
        <c:auto val="1"/>
        <c:lblAlgn val="ctr"/>
        <c:lblOffset val="100"/>
        <c:noMultiLvlLbl val="0"/>
      </c:catAx>
      <c:valAx>
        <c:axId val="691605904"/>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691604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'FigS3-S5'!$A$115:$A$134</c:f>
              <c:numCache>
                <c:formatCode>General</c:formatCode>
                <c:ptCount val="2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numCache>
            </c:numRef>
          </c:cat>
          <c:val>
            <c:numRef>
              <c:f>'FigS3-S5'!$B$115:$B$134</c:f>
              <c:numCache>
                <c:formatCode>General</c:formatCode>
                <c:ptCount val="20"/>
                <c:pt idx="0">
                  <c:v>1.0</c:v>
                </c:pt>
                <c:pt idx="1">
                  <c:v>0.968</c:v>
                </c:pt>
                <c:pt idx="2">
                  <c:v>0.943</c:v>
                </c:pt>
                <c:pt idx="3">
                  <c:v>0.911</c:v>
                </c:pt>
                <c:pt idx="4">
                  <c:v>0.88</c:v>
                </c:pt>
                <c:pt idx="5">
                  <c:v>0.861</c:v>
                </c:pt>
                <c:pt idx="6">
                  <c:v>0.848</c:v>
                </c:pt>
                <c:pt idx="7">
                  <c:v>0.835</c:v>
                </c:pt>
                <c:pt idx="8">
                  <c:v>0.82</c:v>
                </c:pt>
                <c:pt idx="9">
                  <c:v>0.773</c:v>
                </c:pt>
                <c:pt idx="10">
                  <c:v>0.755</c:v>
                </c:pt>
                <c:pt idx="11">
                  <c:v>0.717</c:v>
                </c:pt>
                <c:pt idx="12">
                  <c:v>0.664</c:v>
                </c:pt>
                <c:pt idx="13">
                  <c:v>0.601</c:v>
                </c:pt>
                <c:pt idx="14">
                  <c:v>0.601</c:v>
                </c:pt>
                <c:pt idx="15">
                  <c:v>0.582</c:v>
                </c:pt>
                <c:pt idx="16">
                  <c:v>0.557</c:v>
                </c:pt>
                <c:pt idx="17">
                  <c:v>0.481</c:v>
                </c:pt>
                <c:pt idx="18">
                  <c:v>0.394</c:v>
                </c:pt>
                <c:pt idx="19">
                  <c:v>0.35</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'FigS3-S5'!$A$115:$A$134</c:f>
              <c:numCache>
                <c:formatCode>General</c:formatCode>
                <c:ptCount val="2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numCache>
            </c:numRef>
          </c:cat>
          <c:val>
            <c:numRef>
              <c:f>'FigS3-S5'!$D$115:$D$134</c:f>
              <c:numCache>
                <c:formatCode>General</c:formatCode>
                <c:ptCount val="20"/>
                <c:pt idx="0">
                  <c:v>0.0</c:v>
                </c:pt>
                <c:pt idx="1">
                  <c:v>0.0</c:v>
                </c:pt>
                <c:pt idx="2">
                  <c:v>0.0</c:v>
                </c:pt>
                <c:pt idx="3">
                  <c:v>0.0</c:v>
                </c:pt>
                <c:pt idx="4">
                  <c:v>0.0</c:v>
                </c:pt>
                <c:pt idx="5">
                  <c:v>0.0</c:v>
                </c:pt>
                <c:pt idx="6">
                  <c:v>0.0</c:v>
                </c:pt>
                <c:pt idx="7">
                  <c:v>0.0</c:v>
                </c:pt>
                <c:pt idx="8">
                  <c:v>0.1025</c:v>
                </c:pt>
                <c:pt idx="9">
                  <c:v>0.3865</c:v>
                </c:pt>
                <c:pt idx="10">
                  <c:v>0.419444444444444</c:v>
                </c:pt>
                <c:pt idx="11">
                  <c:v>0.3585</c:v>
                </c:pt>
                <c:pt idx="12">
                  <c:v>0.166</c:v>
                </c:pt>
                <c:pt idx="13">
                  <c:v>0.075125</c:v>
                </c:pt>
                <c:pt idx="14">
                  <c:v>0.15025</c:v>
                </c:pt>
                <c:pt idx="15">
                  <c:v>0.1455</c:v>
                </c:pt>
                <c:pt idx="16">
                  <c:v>0.13925</c:v>
                </c:pt>
                <c:pt idx="17">
                  <c:v>0.12025</c:v>
                </c:pt>
                <c:pt idx="18">
                  <c:v>0.0985</c:v>
                </c:pt>
                <c:pt idx="19">
                  <c:v>0.0875</c:v>
                </c:pt>
              </c:numCache>
            </c:numRef>
          </c:val>
          <c:smooth val="0"/>
        </c:ser>
        <c:dLbls>
          <c:showLegendKey val="0"/>
          <c:showVal val="0"/>
          <c:showCatName val="0"/>
          <c:showSerName val="0"/>
          <c:showPercent val="0"/>
          <c:showBubbleSize val="0"/>
        </c:dLbls>
        <c:marker val="1"/>
        <c:smooth val="0"/>
        <c:axId val="734867680"/>
        <c:axId val="734869312"/>
      </c:lineChart>
      <c:catAx>
        <c:axId val="73486768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869312"/>
        <c:crosses val="autoZero"/>
        <c:auto val="1"/>
        <c:lblAlgn val="ctr"/>
        <c:lblOffset val="100"/>
        <c:noMultiLvlLbl val="0"/>
      </c:catAx>
      <c:valAx>
        <c:axId val="734869312"/>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867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'FigS3-S5'!$B$495</c:f>
              <c:strCache>
                <c:ptCount val="1"/>
                <c:pt idx="0">
                  <c:v>alive</c:v>
                </c:pt>
              </c:strCache>
            </c:strRef>
          </c:tx>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'FigS3-S5'!$A$496:$A$511</c:f>
              <c:numCache>
                <c:formatCode>General</c:formatCode>
                <c:ptCount val="16"/>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'FigS3-S5'!$B$496:$B$511</c:f>
              <c:numCache>
                <c:formatCode>General</c:formatCode>
                <c:ptCount val="16"/>
                <c:pt idx="0">
                  <c:v>1.0</c:v>
                </c:pt>
                <c:pt idx="1">
                  <c:v>0.956</c:v>
                </c:pt>
                <c:pt idx="2">
                  <c:v>0.925</c:v>
                </c:pt>
                <c:pt idx="3">
                  <c:v>0.899</c:v>
                </c:pt>
                <c:pt idx="4">
                  <c:v>0.836</c:v>
                </c:pt>
                <c:pt idx="5">
                  <c:v>0.805</c:v>
                </c:pt>
                <c:pt idx="6">
                  <c:v>0.778</c:v>
                </c:pt>
                <c:pt idx="7">
                  <c:v>0.764</c:v>
                </c:pt>
                <c:pt idx="8">
                  <c:v>0.733</c:v>
                </c:pt>
                <c:pt idx="9">
                  <c:v>0.707</c:v>
                </c:pt>
                <c:pt idx="10">
                  <c:v>0.669</c:v>
                </c:pt>
                <c:pt idx="11">
                  <c:v>0.648</c:v>
                </c:pt>
                <c:pt idx="12">
                  <c:v>0.599</c:v>
                </c:pt>
                <c:pt idx="13">
                  <c:v>0.497</c:v>
                </c:pt>
                <c:pt idx="14">
                  <c:v>0.438</c:v>
                </c:pt>
                <c:pt idx="15">
                  <c:v>0.359</c:v>
                </c:pt>
              </c:numCache>
            </c:numRef>
          </c:val>
          <c:smooth val="0"/>
        </c:ser>
        <c:ser>
          <c:idx val="3"/>
          <c:order val="1"/>
          <c:tx>
            <c:strRef>
              <c:f>'FigS3-S5'!$D$495</c:f>
              <c:strCache>
                <c:ptCount val="1"/>
                <c:pt idx="0">
                  <c:v>alive*infectious</c:v>
                </c:pt>
              </c:strCache>
            </c:strRef>
          </c:tx>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'FigS3-S5'!$A$496:$A$511</c:f>
              <c:numCache>
                <c:formatCode>General</c:formatCode>
                <c:ptCount val="16"/>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'FigS3-S5'!$D$496:$D$511</c:f>
              <c:numCache>
                <c:formatCode>General</c:formatCode>
                <c:ptCount val="16"/>
                <c:pt idx="0">
                  <c:v>0.0</c:v>
                </c:pt>
                <c:pt idx="1">
                  <c:v>0.0</c:v>
                </c:pt>
                <c:pt idx="2">
                  <c:v>0.0</c:v>
                </c:pt>
                <c:pt idx="3">
                  <c:v>0.0</c:v>
                </c:pt>
                <c:pt idx="4">
                  <c:v>0.0</c:v>
                </c:pt>
                <c:pt idx="5">
                  <c:v>0.0</c:v>
                </c:pt>
                <c:pt idx="6">
                  <c:v>0.0</c:v>
                </c:pt>
                <c:pt idx="7">
                  <c:v>0.2865</c:v>
                </c:pt>
                <c:pt idx="8">
                  <c:v>0.3665</c:v>
                </c:pt>
                <c:pt idx="9">
                  <c:v>0.265125</c:v>
                </c:pt>
                <c:pt idx="10">
                  <c:v>0.16725</c:v>
                </c:pt>
                <c:pt idx="11">
                  <c:v>0.243</c:v>
                </c:pt>
                <c:pt idx="12">
                  <c:v>0.1198</c:v>
                </c:pt>
                <c:pt idx="13">
                  <c:v>0.0</c:v>
                </c:pt>
                <c:pt idx="14">
                  <c:v>0.0</c:v>
                </c:pt>
                <c:pt idx="15">
                  <c:v>0.0</c:v>
                </c:pt>
              </c:numCache>
            </c:numRef>
          </c:val>
          <c:smooth val="0"/>
        </c:ser>
        <c:dLbls>
          <c:showLegendKey val="0"/>
          <c:showVal val="0"/>
          <c:showCatName val="0"/>
          <c:showSerName val="0"/>
          <c:showPercent val="0"/>
          <c:showBubbleSize val="0"/>
        </c:dLbls>
        <c:marker val="1"/>
        <c:smooth val="0"/>
        <c:axId val="735660896"/>
        <c:axId val="735590752"/>
      </c:lineChart>
      <c:catAx>
        <c:axId val="735660896"/>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5590752"/>
        <c:crosses val="autoZero"/>
        <c:auto val="1"/>
        <c:lblAlgn val="ctr"/>
        <c:lblOffset val="100"/>
        <c:noMultiLvlLbl val="0"/>
      </c:catAx>
      <c:valAx>
        <c:axId val="735590752"/>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5660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val>
            <c:numRef>
              <c:f>'FigS3-S5'!$B$138:$B$157</c:f>
              <c:numCache>
                <c:formatCode>General</c:formatCode>
                <c:ptCount val="20"/>
                <c:pt idx="0">
                  <c:v>1.0</c:v>
                </c:pt>
                <c:pt idx="1">
                  <c:v>0.974</c:v>
                </c:pt>
                <c:pt idx="2">
                  <c:v>0.949</c:v>
                </c:pt>
                <c:pt idx="3">
                  <c:v>0.917</c:v>
                </c:pt>
                <c:pt idx="4">
                  <c:v>0.891</c:v>
                </c:pt>
                <c:pt idx="5">
                  <c:v>0.865</c:v>
                </c:pt>
                <c:pt idx="6">
                  <c:v>0.859</c:v>
                </c:pt>
                <c:pt idx="7">
                  <c:v>0.845</c:v>
                </c:pt>
                <c:pt idx="8">
                  <c:v>0.823</c:v>
                </c:pt>
                <c:pt idx="9">
                  <c:v>0.791</c:v>
                </c:pt>
                <c:pt idx="10">
                  <c:v>0.773</c:v>
                </c:pt>
                <c:pt idx="11">
                  <c:v>0.744</c:v>
                </c:pt>
                <c:pt idx="12">
                  <c:v>0.711</c:v>
                </c:pt>
                <c:pt idx="13">
                  <c:v>0.662</c:v>
                </c:pt>
                <c:pt idx="14">
                  <c:v>0.647</c:v>
                </c:pt>
                <c:pt idx="15">
                  <c:v>0.61</c:v>
                </c:pt>
                <c:pt idx="16">
                  <c:v>0.585</c:v>
                </c:pt>
                <c:pt idx="17">
                  <c:v>0.512</c:v>
                </c:pt>
                <c:pt idx="18">
                  <c:v>0.427</c:v>
                </c:pt>
                <c:pt idx="19">
                  <c:v>0.384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val>
            <c:numRef>
              <c:f>'FigS3-S5'!$D$138:$D$157</c:f>
              <c:numCache>
                <c:formatCode>General</c:formatCode>
                <c:ptCount val="20"/>
                <c:pt idx="0">
                  <c:v>0.0</c:v>
                </c:pt>
                <c:pt idx="1">
                  <c:v>0.0</c:v>
                </c:pt>
                <c:pt idx="2">
                  <c:v>0.0</c:v>
                </c:pt>
                <c:pt idx="3">
                  <c:v>0.0</c:v>
                </c:pt>
                <c:pt idx="4">
                  <c:v>0.0</c:v>
                </c:pt>
                <c:pt idx="5">
                  <c:v>0.0</c:v>
                </c:pt>
                <c:pt idx="6">
                  <c:v>0.0</c:v>
                </c:pt>
                <c:pt idx="7">
                  <c:v>0.0</c:v>
                </c:pt>
                <c:pt idx="8">
                  <c:v>0.0</c:v>
                </c:pt>
                <c:pt idx="9">
                  <c:v>0.19775</c:v>
                </c:pt>
                <c:pt idx="10">
                  <c:v>0.3865</c:v>
                </c:pt>
                <c:pt idx="11">
                  <c:v>0.3306666336</c:v>
                </c:pt>
                <c:pt idx="12">
                  <c:v>0.266625</c:v>
                </c:pt>
                <c:pt idx="13">
                  <c:v>0.1655</c:v>
                </c:pt>
                <c:pt idx="14">
                  <c:v>0.1437777634</c:v>
                </c:pt>
                <c:pt idx="15">
                  <c:v>0.22875</c:v>
                </c:pt>
                <c:pt idx="16">
                  <c:v>0.20718749025</c:v>
                </c:pt>
                <c:pt idx="17">
                  <c:v>0.1706666496</c:v>
                </c:pt>
                <c:pt idx="18">
                  <c:v>0.07116665955</c:v>
                </c:pt>
              </c:numCache>
            </c:numRef>
          </c:val>
          <c:smooth val="0"/>
        </c:ser>
        <c:dLbls>
          <c:showLegendKey val="0"/>
          <c:showVal val="0"/>
          <c:showCatName val="0"/>
          <c:showSerName val="0"/>
          <c:showPercent val="0"/>
          <c:showBubbleSize val="0"/>
        </c:dLbls>
        <c:marker val="1"/>
        <c:smooth val="0"/>
        <c:axId val="732778160"/>
        <c:axId val="732779792"/>
      </c:lineChart>
      <c:catAx>
        <c:axId val="732778160"/>
        <c:scaling>
          <c:orientation val="minMax"/>
        </c:scaling>
        <c:delete val="0"/>
        <c:axPos val="b"/>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2779792"/>
        <c:crosses val="autoZero"/>
        <c:auto val="1"/>
        <c:lblAlgn val="ctr"/>
        <c:lblOffset val="100"/>
        <c:noMultiLvlLbl val="0"/>
      </c:catAx>
      <c:valAx>
        <c:axId val="732779792"/>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277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'FigS3-S5'!$A$471:$A$487</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'FigS3-S5'!$B$471:$B$487</c:f>
              <c:numCache>
                <c:formatCode>General</c:formatCode>
                <c:ptCount val="17"/>
                <c:pt idx="0">
                  <c:v>1.0</c:v>
                </c:pt>
                <c:pt idx="1">
                  <c:v>0.962</c:v>
                </c:pt>
                <c:pt idx="2">
                  <c:v>0.898</c:v>
                </c:pt>
                <c:pt idx="3">
                  <c:v>0.885</c:v>
                </c:pt>
                <c:pt idx="4">
                  <c:v>0.86</c:v>
                </c:pt>
                <c:pt idx="5">
                  <c:v>0.803</c:v>
                </c:pt>
                <c:pt idx="6">
                  <c:v>0.789</c:v>
                </c:pt>
                <c:pt idx="7">
                  <c:v>0.767</c:v>
                </c:pt>
                <c:pt idx="8">
                  <c:v>0.702</c:v>
                </c:pt>
                <c:pt idx="9">
                  <c:v>0.666</c:v>
                </c:pt>
                <c:pt idx="10">
                  <c:v>0.647</c:v>
                </c:pt>
                <c:pt idx="11">
                  <c:v>0.612</c:v>
                </c:pt>
                <c:pt idx="12">
                  <c:v>0.586</c:v>
                </c:pt>
                <c:pt idx="13">
                  <c:v>0.504</c:v>
                </c:pt>
                <c:pt idx="14">
                  <c:v>0.439</c:v>
                </c:pt>
                <c:pt idx="15">
                  <c:v>0.342</c:v>
                </c:pt>
                <c:pt idx="16">
                  <c:v>0.244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'FigS3-S5'!$A$471:$A$487</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'FigS3-S5'!$D$471:$D$487</c:f>
              <c:numCache>
                <c:formatCode>General</c:formatCode>
                <c:ptCount val="17"/>
                <c:pt idx="0">
                  <c:v>0.0</c:v>
                </c:pt>
                <c:pt idx="1">
                  <c:v>0.0</c:v>
                </c:pt>
                <c:pt idx="2">
                  <c:v>0.0</c:v>
                </c:pt>
                <c:pt idx="3">
                  <c:v>0.0</c:v>
                </c:pt>
                <c:pt idx="4">
                  <c:v>0.0</c:v>
                </c:pt>
                <c:pt idx="5">
                  <c:v>0.0</c:v>
                </c:pt>
                <c:pt idx="6">
                  <c:v>0.0</c:v>
                </c:pt>
                <c:pt idx="7">
                  <c:v>0.2301</c:v>
                </c:pt>
                <c:pt idx="8">
                  <c:v>0.351</c:v>
                </c:pt>
                <c:pt idx="9">
                  <c:v>0.1665</c:v>
                </c:pt>
                <c:pt idx="10">
                  <c:v>0.242625</c:v>
                </c:pt>
                <c:pt idx="11">
                  <c:v>0.1836</c:v>
                </c:pt>
                <c:pt idx="12">
                  <c:v>0.1465</c:v>
                </c:pt>
                <c:pt idx="13">
                  <c:v>0.0909999972</c:v>
                </c:pt>
                <c:pt idx="14">
                  <c:v>0.0487777729</c:v>
                </c:pt>
                <c:pt idx="15">
                  <c:v>0.037999962</c:v>
                </c:pt>
                <c:pt idx="16">
                  <c:v>0.0</c:v>
                </c:pt>
              </c:numCache>
            </c:numRef>
          </c:val>
          <c:smooth val="0"/>
        </c:ser>
        <c:dLbls>
          <c:showLegendKey val="0"/>
          <c:showVal val="0"/>
          <c:showCatName val="0"/>
          <c:showSerName val="0"/>
          <c:showPercent val="0"/>
          <c:showBubbleSize val="0"/>
        </c:dLbls>
        <c:marker val="1"/>
        <c:smooth val="0"/>
        <c:axId val="734844832"/>
        <c:axId val="734846880"/>
      </c:lineChart>
      <c:catAx>
        <c:axId val="734844832"/>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846880"/>
        <c:crosses val="autoZero"/>
        <c:auto val="1"/>
        <c:lblAlgn val="ctr"/>
        <c:lblOffset val="100"/>
        <c:noMultiLvlLbl val="0"/>
      </c:catAx>
      <c:valAx>
        <c:axId val="734846880"/>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844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'FigS3-S5'!$A$446:$A$463</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'FigS3-S5'!$B$446:$B$463</c:f>
              <c:numCache>
                <c:formatCode>General</c:formatCode>
                <c:ptCount val="18"/>
                <c:pt idx="0">
                  <c:v>1.0</c:v>
                </c:pt>
                <c:pt idx="1">
                  <c:v>0.9554</c:v>
                </c:pt>
                <c:pt idx="2">
                  <c:v>0.9363</c:v>
                </c:pt>
                <c:pt idx="3">
                  <c:v>0.9045</c:v>
                </c:pt>
                <c:pt idx="4">
                  <c:v>0.879</c:v>
                </c:pt>
                <c:pt idx="5">
                  <c:v>0.8535</c:v>
                </c:pt>
                <c:pt idx="6">
                  <c:v>0.8332</c:v>
                </c:pt>
                <c:pt idx="7">
                  <c:v>0.8114</c:v>
                </c:pt>
                <c:pt idx="8">
                  <c:v>0.7724</c:v>
                </c:pt>
                <c:pt idx="9">
                  <c:v>0.747</c:v>
                </c:pt>
                <c:pt idx="10">
                  <c:v>0.6997</c:v>
                </c:pt>
                <c:pt idx="11">
                  <c:v>0.6679</c:v>
                </c:pt>
                <c:pt idx="12">
                  <c:v>0.6321</c:v>
                </c:pt>
                <c:pt idx="13">
                  <c:v>0.5746</c:v>
                </c:pt>
                <c:pt idx="14">
                  <c:v>0.5028</c:v>
                </c:pt>
                <c:pt idx="15">
                  <c:v>0.3166</c:v>
                </c:pt>
                <c:pt idx="16">
                  <c:v>0.2421</c:v>
                </c:pt>
                <c:pt idx="17">
                  <c:v>0.0968</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'FigS3-S5'!$A$446:$A$463</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'FigS3-S5'!$D$446:$D$463</c:f>
              <c:numCache>
                <c:formatCode>General</c:formatCode>
                <c:ptCount val="18"/>
                <c:pt idx="0">
                  <c:v>0.0</c:v>
                </c:pt>
                <c:pt idx="1">
                  <c:v>0.0</c:v>
                </c:pt>
                <c:pt idx="2">
                  <c:v>0.0</c:v>
                </c:pt>
                <c:pt idx="3">
                  <c:v>0.0</c:v>
                </c:pt>
                <c:pt idx="4">
                  <c:v>0.0</c:v>
                </c:pt>
                <c:pt idx="5">
                  <c:v>0.0</c:v>
                </c:pt>
                <c:pt idx="6">
                  <c:v>0.0</c:v>
                </c:pt>
                <c:pt idx="7">
                  <c:v>0.101425</c:v>
                </c:pt>
                <c:pt idx="8">
                  <c:v>0.28965</c:v>
                </c:pt>
                <c:pt idx="9">
                  <c:v>0.2489999751</c:v>
                </c:pt>
                <c:pt idx="10">
                  <c:v>0.2623875</c:v>
                </c:pt>
                <c:pt idx="11">
                  <c:v>0.166975</c:v>
                </c:pt>
                <c:pt idx="12">
                  <c:v>0.21069997893</c:v>
                </c:pt>
                <c:pt idx="13">
                  <c:v>0.13167915709</c:v>
                </c:pt>
                <c:pt idx="14">
                  <c:v>0.06285</c:v>
                </c:pt>
                <c:pt idx="15">
                  <c:v>0.039575</c:v>
                </c:pt>
                <c:pt idx="16">
                  <c:v>0.0302625</c:v>
                </c:pt>
                <c:pt idx="17">
                  <c:v>0.0121</c:v>
                </c:pt>
              </c:numCache>
            </c:numRef>
          </c:val>
          <c:smooth val="0"/>
        </c:ser>
        <c:dLbls>
          <c:showLegendKey val="0"/>
          <c:showVal val="0"/>
          <c:showCatName val="0"/>
          <c:showSerName val="0"/>
          <c:showPercent val="0"/>
          <c:showBubbleSize val="0"/>
        </c:dLbls>
        <c:marker val="1"/>
        <c:smooth val="0"/>
        <c:axId val="734835360"/>
        <c:axId val="734836992"/>
      </c:lineChart>
      <c:catAx>
        <c:axId val="73483536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836992"/>
        <c:crosses val="autoZero"/>
        <c:auto val="1"/>
        <c:lblAlgn val="ctr"/>
        <c:lblOffset val="100"/>
        <c:noMultiLvlLbl val="0"/>
      </c:catAx>
      <c:valAx>
        <c:axId val="734836992"/>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835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'FigS3-S5'!$A$421:$A$438</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'FigS3-S5'!$B$421:$B$438</c:f>
              <c:numCache>
                <c:formatCode>General</c:formatCode>
                <c:ptCount val="18"/>
                <c:pt idx="0">
                  <c:v>1.0</c:v>
                </c:pt>
                <c:pt idx="1">
                  <c:v>0.962</c:v>
                </c:pt>
                <c:pt idx="2">
                  <c:v>0.917</c:v>
                </c:pt>
                <c:pt idx="3">
                  <c:v>0.885</c:v>
                </c:pt>
                <c:pt idx="4">
                  <c:v>0.841</c:v>
                </c:pt>
                <c:pt idx="5">
                  <c:v>0.809</c:v>
                </c:pt>
                <c:pt idx="6">
                  <c:v>0.768</c:v>
                </c:pt>
                <c:pt idx="7">
                  <c:v>0.746</c:v>
                </c:pt>
                <c:pt idx="8">
                  <c:v>0.73</c:v>
                </c:pt>
                <c:pt idx="9">
                  <c:v>0.696</c:v>
                </c:pt>
                <c:pt idx="10">
                  <c:v>0.676</c:v>
                </c:pt>
                <c:pt idx="11">
                  <c:v>0.633</c:v>
                </c:pt>
                <c:pt idx="12">
                  <c:v>0.608</c:v>
                </c:pt>
                <c:pt idx="13">
                  <c:v>0.53</c:v>
                </c:pt>
                <c:pt idx="14">
                  <c:v>0.483</c:v>
                </c:pt>
                <c:pt idx="15">
                  <c:v>0.378</c:v>
                </c:pt>
                <c:pt idx="16">
                  <c:v>0.252</c:v>
                </c:pt>
                <c:pt idx="17">
                  <c:v>0.126</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'FigS3-S5'!$A$421:$A$438</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'FigS3-S5'!$D$421:$D$438</c:f>
              <c:numCache>
                <c:formatCode>General</c:formatCode>
                <c:ptCount val="18"/>
                <c:pt idx="0">
                  <c:v>0.0</c:v>
                </c:pt>
                <c:pt idx="1">
                  <c:v>0.0</c:v>
                </c:pt>
                <c:pt idx="2">
                  <c:v>0.0</c:v>
                </c:pt>
                <c:pt idx="3">
                  <c:v>0.0</c:v>
                </c:pt>
                <c:pt idx="4">
                  <c:v>0.0</c:v>
                </c:pt>
                <c:pt idx="5">
                  <c:v>0.0</c:v>
                </c:pt>
                <c:pt idx="6">
                  <c:v>0.0</c:v>
                </c:pt>
                <c:pt idx="7">
                  <c:v>0.0</c:v>
                </c:pt>
                <c:pt idx="8">
                  <c:v>0.365</c:v>
                </c:pt>
                <c:pt idx="9">
                  <c:v>0.174</c:v>
                </c:pt>
                <c:pt idx="10">
                  <c:v>0.1502222072</c:v>
                </c:pt>
                <c:pt idx="11">
                  <c:v>0.15825</c:v>
                </c:pt>
                <c:pt idx="12">
                  <c:v>0.0675555488</c:v>
                </c:pt>
                <c:pt idx="13">
                  <c:v>0.0</c:v>
                </c:pt>
                <c:pt idx="14">
                  <c:v>0.0</c:v>
                </c:pt>
                <c:pt idx="15">
                  <c:v>0.0</c:v>
                </c:pt>
                <c:pt idx="16">
                  <c:v>0.0</c:v>
                </c:pt>
                <c:pt idx="17">
                  <c:v>0.0</c:v>
                </c:pt>
              </c:numCache>
            </c:numRef>
          </c:val>
          <c:smooth val="0"/>
        </c:ser>
        <c:dLbls>
          <c:showLegendKey val="0"/>
          <c:showVal val="0"/>
          <c:showCatName val="0"/>
          <c:showSerName val="0"/>
          <c:showPercent val="0"/>
          <c:showBubbleSize val="0"/>
        </c:dLbls>
        <c:marker val="1"/>
        <c:smooth val="0"/>
        <c:axId val="734782528"/>
        <c:axId val="734784576"/>
      </c:lineChart>
      <c:catAx>
        <c:axId val="734782528"/>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84576"/>
        <c:crosses val="autoZero"/>
        <c:auto val="1"/>
        <c:lblAlgn val="ctr"/>
        <c:lblOffset val="100"/>
        <c:noMultiLvlLbl val="0"/>
      </c:catAx>
      <c:valAx>
        <c:axId val="734784576"/>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8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'FigS3-S5'!$A$162:$A$178</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'FigS3-S5'!$B$162:$B$179</c:f>
              <c:numCache>
                <c:formatCode>General</c:formatCode>
                <c:ptCount val="18"/>
                <c:pt idx="0">
                  <c:v>1.0</c:v>
                </c:pt>
                <c:pt idx="1">
                  <c:v>0.961</c:v>
                </c:pt>
                <c:pt idx="2">
                  <c:v>0.935</c:v>
                </c:pt>
                <c:pt idx="3">
                  <c:v>0.915</c:v>
                </c:pt>
                <c:pt idx="4">
                  <c:v>0.895</c:v>
                </c:pt>
                <c:pt idx="5">
                  <c:v>0.869</c:v>
                </c:pt>
                <c:pt idx="6">
                  <c:v>0.856</c:v>
                </c:pt>
                <c:pt idx="7">
                  <c:v>0.842</c:v>
                </c:pt>
                <c:pt idx="8">
                  <c:v>0.812</c:v>
                </c:pt>
                <c:pt idx="9">
                  <c:v>0.78</c:v>
                </c:pt>
                <c:pt idx="10">
                  <c:v>0.745</c:v>
                </c:pt>
                <c:pt idx="11">
                  <c:v>0.716</c:v>
                </c:pt>
                <c:pt idx="12">
                  <c:v>0.684</c:v>
                </c:pt>
                <c:pt idx="13">
                  <c:v>0.634</c:v>
                </c:pt>
                <c:pt idx="14">
                  <c:v>0.589</c:v>
                </c:pt>
                <c:pt idx="15">
                  <c:v>0.549</c:v>
                </c:pt>
                <c:pt idx="16">
                  <c:v>0.494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'FigS3-S5'!$A$162:$A$178</c:f>
              <c:numCache>
                <c:formatCode>General</c:formatCode>
                <c:ptCount val="17"/>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numCache>
            </c:numRef>
          </c:cat>
          <c:val>
            <c:numRef>
              <c:f>'FigS3-S5'!$D$162:$D$179</c:f>
              <c:numCache>
                <c:formatCode>General</c:formatCode>
                <c:ptCount val="18"/>
                <c:pt idx="0">
                  <c:v>0.0</c:v>
                </c:pt>
                <c:pt idx="1">
                  <c:v>0.0</c:v>
                </c:pt>
                <c:pt idx="2">
                  <c:v>0.0</c:v>
                </c:pt>
                <c:pt idx="3">
                  <c:v>0.0</c:v>
                </c:pt>
                <c:pt idx="4">
                  <c:v>0.0</c:v>
                </c:pt>
                <c:pt idx="5">
                  <c:v>0.0</c:v>
                </c:pt>
                <c:pt idx="6">
                  <c:v>0.0</c:v>
                </c:pt>
                <c:pt idx="7">
                  <c:v>0.0</c:v>
                </c:pt>
                <c:pt idx="8">
                  <c:v>0.0</c:v>
                </c:pt>
                <c:pt idx="9">
                  <c:v>0.0</c:v>
                </c:pt>
                <c:pt idx="10">
                  <c:v>0.3725</c:v>
                </c:pt>
                <c:pt idx="11">
                  <c:v>0.2685</c:v>
                </c:pt>
                <c:pt idx="12">
                  <c:v>0.2565</c:v>
                </c:pt>
                <c:pt idx="13">
                  <c:v>0.2113333122</c:v>
                </c:pt>
                <c:pt idx="14">
                  <c:v>0.1308888758</c:v>
                </c:pt>
                <c:pt idx="15">
                  <c:v>0.205875</c:v>
                </c:pt>
                <c:pt idx="16">
                  <c:v>0.1482</c:v>
                </c:pt>
              </c:numCache>
            </c:numRef>
          </c:val>
          <c:smooth val="0"/>
        </c:ser>
        <c:dLbls>
          <c:showLegendKey val="0"/>
          <c:showVal val="0"/>
          <c:showCatName val="0"/>
          <c:showSerName val="0"/>
          <c:showPercent val="0"/>
          <c:showBubbleSize val="0"/>
        </c:dLbls>
        <c:marker val="1"/>
        <c:smooth val="0"/>
        <c:axId val="734772752"/>
        <c:axId val="734774800"/>
      </c:lineChart>
      <c:catAx>
        <c:axId val="734772752"/>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74800"/>
        <c:crosses val="autoZero"/>
        <c:auto val="1"/>
        <c:lblAlgn val="ctr"/>
        <c:lblOffset val="100"/>
        <c:noMultiLvlLbl val="0"/>
      </c:catAx>
      <c:valAx>
        <c:axId val="734774800"/>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7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'FigS3-S5'!$A$186:$A$201</c:f>
              <c:numCache>
                <c:formatCode>General</c:formatCode>
                <c:ptCount val="16"/>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'FigS3-S5'!$B$186:$B$201</c:f>
              <c:numCache>
                <c:formatCode>General</c:formatCode>
                <c:ptCount val="16"/>
                <c:pt idx="0">
                  <c:v>1.0</c:v>
                </c:pt>
                <c:pt idx="1">
                  <c:v>0.943</c:v>
                </c:pt>
                <c:pt idx="2">
                  <c:v>0.918</c:v>
                </c:pt>
                <c:pt idx="3">
                  <c:v>0.892</c:v>
                </c:pt>
                <c:pt idx="4">
                  <c:v>0.867</c:v>
                </c:pt>
                <c:pt idx="5">
                  <c:v>0.846</c:v>
                </c:pt>
                <c:pt idx="6">
                  <c:v>0.838</c:v>
                </c:pt>
                <c:pt idx="7">
                  <c:v>0.813</c:v>
                </c:pt>
                <c:pt idx="8">
                  <c:v>0.76</c:v>
                </c:pt>
                <c:pt idx="9">
                  <c:v>0.731</c:v>
                </c:pt>
                <c:pt idx="10">
                  <c:v>0.689</c:v>
                </c:pt>
                <c:pt idx="11">
                  <c:v>0.665</c:v>
                </c:pt>
                <c:pt idx="12">
                  <c:v>0.621</c:v>
                </c:pt>
                <c:pt idx="13">
                  <c:v>0.568</c:v>
                </c:pt>
                <c:pt idx="14">
                  <c:v>0.497</c:v>
                </c:pt>
                <c:pt idx="15">
                  <c:v>0.306</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'FigS3-S5'!$A$186:$A$201</c:f>
              <c:numCache>
                <c:formatCode>General</c:formatCode>
                <c:ptCount val="16"/>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'FigS3-S5'!$D$186:$D$201</c:f>
              <c:numCache>
                <c:formatCode>General</c:formatCode>
                <c:ptCount val="16"/>
                <c:pt idx="0">
                  <c:v>0.0</c:v>
                </c:pt>
                <c:pt idx="1">
                  <c:v>0.0</c:v>
                </c:pt>
                <c:pt idx="2">
                  <c:v>0.0</c:v>
                </c:pt>
                <c:pt idx="3">
                  <c:v>0.0</c:v>
                </c:pt>
                <c:pt idx="4">
                  <c:v>0.0</c:v>
                </c:pt>
                <c:pt idx="5">
                  <c:v>0.0</c:v>
                </c:pt>
                <c:pt idx="6">
                  <c:v>0.0</c:v>
                </c:pt>
                <c:pt idx="7">
                  <c:v>0.0</c:v>
                </c:pt>
                <c:pt idx="8">
                  <c:v>0.19</c:v>
                </c:pt>
                <c:pt idx="9">
                  <c:v>0.3655</c:v>
                </c:pt>
                <c:pt idx="10">
                  <c:v>0.3445</c:v>
                </c:pt>
                <c:pt idx="11">
                  <c:v>0.2216666445</c:v>
                </c:pt>
                <c:pt idx="12">
                  <c:v>0.232875</c:v>
                </c:pt>
                <c:pt idx="13">
                  <c:v>0.213</c:v>
                </c:pt>
                <c:pt idx="14">
                  <c:v>0.12425</c:v>
                </c:pt>
                <c:pt idx="15">
                  <c:v>0.03825</c:v>
                </c:pt>
              </c:numCache>
            </c:numRef>
          </c:val>
          <c:smooth val="0"/>
        </c:ser>
        <c:dLbls>
          <c:showLegendKey val="0"/>
          <c:showVal val="0"/>
          <c:showCatName val="0"/>
          <c:showSerName val="0"/>
          <c:showPercent val="0"/>
          <c:showBubbleSize val="0"/>
        </c:dLbls>
        <c:marker val="1"/>
        <c:smooth val="0"/>
        <c:axId val="734728000"/>
        <c:axId val="734729632"/>
      </c:lineChart>
      <c:catAx>
        <c:axId val="73472800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29632"/>
        <c:crosses val="autoZero"/>
        <c:auto val="1"/>
        <c:lblAlgn val="ctr"/>
        <c:lblOffset val="100"/>
        <c:noMultiLvlLbl val="0"/>
      </c:catAx>
      <c:valAx>
        <c:axId val="734729632"/>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28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'FigS3-S5'!$A$206:$A$220</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'FigS3-S5'!$B$206:$B$220</c:f>
              <c:numCache>
                <c:formatCode>General</c:formatCode>
                <c:ptCount val="15"/>
                <c:pt idx="0">
                  <c:v>1.0</c:v>
                </c:pt>
                <c:pt idx="1">
                  <c:v>0.963</c:v>
                </c:pt>
                <c:pt idx="2">
                  <c:v>0.925</c:v>
                </c:pt>
                <c:pt idx="3">
                  <c:v>0.881</c:v>
                </c:pt>
                <c:pt idx="4">
                  <c:v>0.844</c:v>
                </c:pt>
                <c:pt idx="5">
                  <c:v>0.822</c:v>
                </c:pt>
                <c:pt idx="6">
                  <c:v>0.792</c:v>
                </c:pt>
                <c:pt idx="7">
                  <c:v>0.775</c:v>
                </c:pt>
                <c:pt idx="8">
                  <c:v>0.729</c:v>
                </c:pt>
                <c:pt idx="9">
                  <c:v>0.699</c:v>
                </c:pt>
                <c:pt idx="10">
                  <c:v>0.665</c:v>
                </c:pt>
                <c:pt idx="11">
                  <c:v>0.625</c:v>
                </c:pt>
                <c:pt idx="12">
                  <c:v>0.577</c:v>
                </c:pt>
                <c:pt idx="13">
                  <c:v>0.536</c:v>
                </c:pt>
                <c:pt idx="14">
                  <c:v>0.506</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'FigS3-S5'!$A$206:$A$220</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'FigS3-S5'!$D$206:$D$220</c:f>
              <c:numCache>
                <c:formatCode>General</c:formatCode>
                <c:ptCount val="15"/>
                <c:pt idx="0">
                  <c:v>0.0</c:v>
                </c:pt>
                <c:pt idx="1">
                  <c:v>0.0</c:v>
                </c:pt>
                <c:pt idx="2">
                  <c:v>0.0</c:v>
                </c:pt>
                <c:pt idx="3">
                  <c:v>0.0</c:v>
                </c:pt>
                <c:pt idx="4">
                  <c:v>0.0</c:v>
                </c:pt>
                <c:pt idx="5">
                  <c:v>0.0</c:v>
                </c:pt>
                <c:pt idx="6">
                  <c:v>0.0</c:v>
                </c:pt>
                <c:pt idx="7">
                  <c:v>0.096875</c:v>
                </c:pt>
                <c:pt idx="8">
                  <c:v>0.273375</c:v>
                </c:pt>
                <c:pt idx="9">
                  <c:v>0.3495</c:v>
                </c:pt>
                <c:pt idx="10">
                  <c:v>0.249375</c:v>
                </c:pt>
                <c:pt idx="11">
                  <c:v>0.15625</c:v>
                </c:pt>
                <c:pt idx="12">
                  <c:v>0.2885</c:v>
                </c:pt>
                <c:pt idx="13">
                  <c:v>0.134</c:v>
                </c:pt>
                <c:pt idx="14">
                  <c:v>0.1124444332</c:v>
                </c:pt>
              </c:numCache>
            </c:numRef>
          </c:val>
          <c:smooth val="0"/>
        </c:ser>
        <c:dLbls>
          <c:showLegendKey val="0"/>
          <c:showVal val="0"/>
          <c:showCatName val="0"/>
          <c:showSerName val="0"/>
          <c:showPercent val="0"/>
          <c:showBubbleSize val="0"/>
        </c:dLbls>
        <c:marker val="1"/>
        <c:smooth val="0"/>
        <c:axId val="732372752"/>
        <c:axId val="732374800"/>
      </c:lineChart>
      <c:catAx>
        <c:axId val="732372752"/>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2374800"/>
        <c:crosses val="autoZero"/>
        <c:auto val="1"/>
        <c:lblAlgn val="ctr"/>
        <c:lblOffset val="100"/>
        <c:noMultiLvlLbl val="0"/>
      </c:catAx>
      <c:valAx>
        <c:axId val="732374800"/>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237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'FigS3-S5'!$A$226:$A$240</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'FigS3-S5'!$B$226:$B$240</c:f>
              <c:numCache>
                <c:formatCode>General</c:formatCode>
                <c:ptCount val="15"/>
                <c:pt idx="0">
                  <c:v>1.0</c:v>
                </c:pt>
                <c:pt idx="1">
                  <c:v>0.956</c:v>
                </c:pt>
                <c:pt idx="2">
                  <c:v>0.918</c:v>
                </c:pt>
                <c:pt idx="3">
                  <c:v>0.854</c:v>
                </c:pt>
                <c:pt idx="4">
                  <c:v>0.816</c:v>
                </c:pt>
                <c:pt idx="5">
                  <c:v>0.767</c:v>
                </c:pt>
                <c:pt idx="6">
                  <c:v>0.751</c:v>
                </c:pt>
                <c:pt idx="7">
                  <c:v>0.718</c:v>
                </c:pt>
                <c:pt idx="8">
                  <c:v>0.68</c:v>
                </c:pt>
                <c:pt idx="9">
                  <c:v>0.659</c:v>
                </c:pt>
                <c:pt idx="10">
                  <c:v>0.624</c:v>
                </c:pt>
                <c:pt idx="11">
                  <c:v>0.582</c:v>
                </c:pt>
                <c:pt idx="12">
                  <c:v>0.479</c:v>
                </c:pt>
                <c:pt idx="13">
                  <c:v>0.455</c:v>
                </c:pt>
                <c:pt idx="14">
                  <c:v>0.372</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'FigS3-S5'!$A$226:$A$240</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'FigS3-S5'!$D$226:$D$240</c:f>
              <c:numCache>
                <c:formatCode>General</c:formatCode>
                <c:ptCount val="15"/>
                <c:pt idx="0">
                  <c:v>0.0</c:v>
                </c:pt>
                <c:pt idx="1">
                  <c:v>0.0</c:v>
                </c:pt>
                <c:pt idx="2">
                  <c:v>0.0</c:v>
                </c:pt>
                <c:pt idx="3">
                  <c:v>0.0</c:v>
                </c:pt>
                <c:pt idx="4">
                  <c:v>0.0</c:v>
                </c:pt>
                <c:pt idx="5">
                  <c:v>0.0</c:v>
                </c:pt>
                <c:pt idx="6">
                  <c:v>0.0</c:v>
                </c:pt>
                <c:pt idx="7">
                  <c:v>0.08975</c:v>
                </c:pt>
                <c:pt idx="8">
                  <c:v>0.085</c:v>
                </c:pt>
                <c:pt idx="9">
                  <c:v>0.2824285526</c:v>
                </c:pt>
                <c:pt idx="10">
                  <c:v>0.2773333056</c:v>
                </c:pt>
                <c:pt idx="11">
                  <c:v>0.21825</c:v>
                </c:pt>
                <c:pt idx="12">
                  <c:v>0.179625</c:v>
                </c:pt>
                <c:pt idx="13">
                  <c:v>0.11375</c:v>
                </c:pt>
                <c:pt idx="14">
                  <c:v>0.1239999876</c:v>
                </c:pt>
              </c:numCache>
            </c:numRef>
          </c:val>
          <c:smooth val="0"/>
        </c:ser>
        <c:dLbls>
          <c:showLegendKey val="0"/>
          <c:showVal val="0"/>
          <c:showCatName val="0"/>
          <c:showSerName val="0"/>
          <c:showPercent val="0"/>
          <c:showBubbleSize val="0"/>
        </c:dLbls>
        <c:marker val="1"/>
        <c:smooth val="0"/>
        <c:axId val="734700528"/>
        <c:axId val="734702576"/>
      </c:lineChart>
      <c:catAx>
        <c:axId val="734700528"/>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02576"/>
        <c:crosses val="autoZero"/>
        <c:auto val="1"/>
        <c:lblAlgn val="ctr"/>
        <c:lblOffset val="100"/>
        <c:noMultiLvlLbl val="0"/>
      </c:catAx>
      <c:valAx>
        <c:axId val="734702576"/>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70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'FigS3-S5'!$A$245:$A$264</c:f>
              <c:numCache>
                <c:formatCode>General</c:formatCode>
                <c:ptCount val="2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numCache>
            </c:numRef>
          </c:cat>
          <c:val>
            <c:numRef>
              <c:f>'FigS3-S5'!$B$245:$B$264</c:f>
              <c:numCache>
                <c:formatCode>General</c:formatCode>
                <c:ptCount val="20"/>
                <c:pt idx="0">
                  <c:v>1.0</c:v>
                </c:pt>
                <c:pt idx="1">
                  <c:v>0.969</c:v>
                </c:pt>
                <c:pt idx="2">
                  <c:v>0.944</c:v>
                </c:pt>
                <c:pt idx="3">
                  <c:v>0.919</c:v>
                </c:pt>
                <c:pt idx="4">
                  <c:v>0.901</c:v>
                </c:pt>
                <c:pt idx="5">
                  <c:v>0.876</c:v>
                </c:pt>
                <c:pt idx="6">
                  <c:v>0.851</c:v>
                </c:pt>
                <c:pt idx="7">
                  <c:v>0.838</c:v>
                </c:pt>
                <c:pt idx="8">
                  <c:v>0.809</c:v>
                </c:pt>
                <c:pt idx="9">
                  <c:v>0.771</c:v>
                </c:pt>
                <c:pt idx="10">
                  <c:v>0.746</c:v>
                </c:pt>
                <c:pt idx="11">
                  <c:v>0.719</c:v>
                </c:pt>
                <c:pt idx="12">
                  <c:v>0.689</c:v>
                </c:pt>
                <c:pt idx="13">
                  <c:v>0.631</c:v>
                </c:pt>
                <c:pt idx="14">
                  <c:v>0.577</c:v>
                </c:pt>
                <c:pt idx="15">
                  <c:v>0.528</c:v>
                </c:pt>
                <c:pt idx="16">
                  <c:v>0.484</c:v>
                </c:pt>
                <c:pt idx="17">
                  <c:v>0.418</c:v>
                </c:pt>
                <c:pt idx="18">
                  <c:v>0.38</c:v>
                </c:pt>
                <c:pt idx="19">
                  <c:v>0.304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'FigS3-S5'!$A$245:$A$264</c:f>
              <c:numCache>
                <c:formatCode>General</c:formatCode>
                <c:ptCount val="2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numCache>
            </c:numRef>
          </c:cat>
          <c:val>
            <c:numRef>
              <c:f>'FigS3-S5'!$D$245:$D$264</c:f>
              <c:numCache>
                <c:formatCode>General</c:formatCode>
                <c:ptCount val="20"/>
                <c:pt idx="0">
                  <c:v>0.0</c:v>
                </c:pt>
                <c:pt idx="1">
                  <c:v>0.0</c:v>
                </c:pt>
                <c:pt idx="2">
                  <c:v>0.0</c:v>
                </c:pt>
                <c:pt idx="3">
                  <c:v>0.0</c:v>
                </c:pt>
                <c:pt idx="4">
                  <c:v>0.0</c:v>
                </c:pt>
                <c:pt idx="5">
                  <c:v>0.0</c:v>
                </c:pt>
                <c:pt idx="6">
                  <c:v>0.0</c:v>
                </c:pt>
                <c:pt idx="7">
                  <c:v>0.0</c:v>
                </c:pt>
                <c:pt idx="8">
                  <c:v>0.4045</c:v>
                </c:pt>
                <c:pt idx="9">
                  <c:v>0.289125</c:v>
                </c:pt>
                <c:pt idx="10">
                  <c:v>0.27975</c:v>
                </c:pt>
                <c:pt idx="11">
                  <c:v>0.17975</c:v>
                </c:pt>
                <c:pt idx="12">
                  <c:v>0.17225</c:v>
                </c:pt>
                <c:pt idx="13">
                  <c:v>0.078875</c:v>
                </c:pt>
                <c:pt idx="14">
                  <c:v>0.072125</c:v>
                </c:pt>
                <c:pt idx="15">
                  <c:v>0.066</c:v>
                </c:pt>
                <c:pt idx="16">
                  <c:v>0.0605</c:v>
                </c:pt>
                <c:pt idx="17">
                  <c:v>0.0</c:v>
                </c:pt>
                <c:pt idx="18">
                  <c:v>0.0</c:v>
                </c:pt>
                <c:pt idx="19">
                  <c:v>0.0</c:v>
                </c:pt>
              </c:numCache>
            </c:numRef>
          </c:val>
          <c:smooth val="0"/>
        </c:ser>
        <c:dLbls>
          <c:showLegendKey val="0"/>
          <c:showVal val="0"/>
          <c:showCatName val="0"/>
          <c:showSerName val="0"/>
          <c:showPercent val="0"/>
          <c:showBubbleSize val="0"/>
        </c:dLbls>
        <c:marker val="1"/>
        <c:smooth val="0"/>
        <c:axId val="734649440"/>
        <c:axId val="734651488"/>
      </c:lineChart>
      <c:catAx>
        <c:axId val="73464944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651488"/>
        <c:crosses val="autoZero"/>
        <c:auto val="1"/>
        <c:lblAlgn val="ctr"/>
        <c:lblOffset val="100"/>
        <c:noMultiLvlLbl val="0"/>
      </c:catAx>
      <c:valAx>
        <c:axId val="734651488"/>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649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val>
            <c:numRef>
              <c:f>'FigS3-S5'!$B$270:$B$287</c:f>
              <c:numCache>
                <c:formatCode>General</c:formatCode>
                <c:ptCount val="18"/>
                <c:pt idx="0">
                  <c:v>1.0</c:v>
                </c:pt>
                <c:pt idx="1">
                  <c:v>0.962</c:v>
                </c:pt>
                <c:pt idx="2">
                  <c:v>0.931</c:v>
                </c:pt>
                <c:pt idx="3">
                  <c:v>0.906</c:v>
                </c:pt>
                <c:pt idx="4">
                  <c:v>0.881</c:v>
                </c:pt>
                <c:pt idx="5">
                  <c:v>0.855</c:v>
                </c:pt>
                <c:pt idx="6">
                  <c:v>0.836</c:v>
                </c:pt>
                <c:pt idx="7">
                  <c:v>0.81</c:v>
                </c:pt>
                <c:pt idx="8">
                  <c:v>0.795</c:v>
                </c:pt>
                <c:pt idx="9">
                  <c:v>0.772</c:v>
                </c:pt>
                <c:pt idx="10">
                  <c:v>0.746</c:v>
                </c:pt>
                <c:pt idx="11">
                  <c:v>0.69</c:v>
                </c:pt>
                <c:pt idx="12">
                  <c:v>0.657</c:v>
                </c:pt>
                <c:pt idx="13">
                  <c:v>0.632</c:v>
                </c:pt>
                <c:pt idx="14">
                  <c:v>0.588</c:v>
                </c:pt>
                <c:pt idx="15">
                  <c:v>0.533</c:v>
                </c:pt>
                <c:pt idx="16">
                  <c:v>0.482</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val>
            <c:numRef>
              <c:f>'FigS3-S5'!$D$270:$D$287</c:f>
              <c:numCache>
                <c:formatCode>General</c:formatCode>
                <c:ptCount val="18"/>
                <c:pt idx="0">
                  <c:v>0.0</c:v>
                </c:pt>
                <c:pt idx="1">
                  <c:v>0.0</c:v>
                </c:pt>
                <c:pt idx="2">
                  <c:v>0.0</c:v>
                </c:pt>
                <c:pt idx="3">
                  <c:v>0.0</c:v>
                </c:pt>
                <c:pt idx="4">
                  <c:v>0.0</c:v>
                </c:pt>
                <c:pt idx="5">
                  <c:v>0.0</c:v>
                </c:pt>
                <c:pt idx="6">
                  <c:v>0.0</c:v>
                </c:pt>
                <c:pt idx="7">
                  <c:v>0.0</c:v>
                </c:pt>
                <c:pt idx="8">
                  <c:v>0.353333298</c:v>
                </c:pt>
                <c:pt idx="9">
                  <c:v>0.257333076</c:v>
                </c:pt>
                <c:pt idx="10">
                  <c:v>0.27975</c:v>
                </c:pt>
                <c:pt idx="11">
                  <c:v>0.1725</c:v>
                </c:pt>
                <c:pt idx="12">
                  <c:v>0.16425</c:v>
                </c:pt>
                <c:pt idx="13">
                  <c:v>0.158</c:v>
                </c:pt>
                <c:pt idx="14">
                  <c:v>0.0735</c:v>
                </c:pt>
                <c:pt idx="15">
                  <c:v>0.0484545454545454</c:v>
                </c:pt>
              </c:numCache>
            </c:numRef>
          </c:val>
          <c:smooth val="0"/>
        </c:ser>
        <c:dLbls>
          <c:showLegendKey val="0"/>
          <c:showVal val="0"/>
          <c:showCatName val="0"/>
          <c:showSerName val="0"/>
          <c:showPercent val="0"/>
          <c:showBubbleSize val="0"/>
        </c:dLbls>
        <c:marker val="1"/>
        <c:smooth val="0"/>
        <c:axId val="734637936"/>
        <c:axId val="734641184"/>
      </c:lineChart>
      <c:catAx>
        <c:axId val="734637936"/>
        <c:scaling>
          <c:orientation val="minMax"/>
        </c:scaling>
        <c:delete val="0"/>
        <c:axPos val="b"/>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641184"/>
        <c:crosses val="autoZero"/>
        <c:auto val="1"/>
        <c:lblAlgn val="ctr"/>
        <c:lblOffset val="100"/>
        <c:noMultiLvlLbl val="0"/>
      </c:catAx>
      <c:valAx>
        <c:axId val="734641184"/>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6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'FigS3-S5'!$A$292:$A$311</c:f>
              <c:numCache>
                <c:formatCode>General</c:formatCode>
                <c:ptCount val="2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numCache>
            </c:numRef>
          </c:cat>
          <c:val>
            <c:numRef>
              <c:f>'FigS3-S5'!$B$292:$B$311</c:f>
              <c:numCache>
                <c:formatCode>General</c:formatCode>
                <c:ptCount val="20"/>
                <c:pt idx="0">
                  <c:v>1.0</c:v>
                </c:pt>
                <c:pt idx="1">
                  <c:v>0.95</c:v>
                </c:pt>
                <c:pt idx="2">
                  <c:v>0.931</c:v>
                </c:pt>
                <c:pt idx="3">
                  <c:v>0.906</c:v>
                </c:pt>
                <c:pt idx="4">
                  <c:v>0.887</c:v>
                </c:pt>
                <c:pt idx="5">
                  <c:v>0.869</c:v>
                </c:pt>
                <c:pt idx="6">
                  <c:v>0.855</c:v>
                </c:pt>
                <c:pt idx="7">
                  <c:v>0.841</c:v>
                </c:pt>
                <c:pt idx="8">
                  <c:v>0.834</c:v>
                </c:pt>
                <c:pt idx="9">
                  <c:v>0.793</c:v>
                </c:pt>
                <c:pt idx="10">
                  <c:v>0.766</c:v>
                </c:pt>
                <c:pt idx="11">
                  <c:v>0.737</c:v>
                </c:pt>
                <c:pt idx="12">
                  <c:v>0.704</c:v>
                </c:pt>
                <c:pt idx="13">
                  <c:v>0.666</c:v>
                </c:pt>
                <c:pt idx="14">
                  <c:v>0.607</c:v>
                </c:pt>
                <c:pt idx="15">
                  <c:v>0.57</c:v>
                </c:pt>
                <c:pt idx="16">
                  <c:v>0.471</c:v>
                </c:pt>
                <c:pt idx="17">
                  <c:v>0.446</c:v>
                </c:pt>
                <c:pt idx="18">
                  <c:v>0.402</c:v>
                </c:pt>
                <c:pt idx="19">
                  <c:v>0.357</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'FigS3-S5'!$A$292:$A$311</c:f>
              <c:numCache>
                <c:formatCode>General</c:formatCode>
                <c:ptCount val="2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numCache>
            </c:numRef>
          </c:cat>
          <c:val>
            <c:numRef>
              <c:f>'FigS3-S5'!$D$292:$D$311</c:f>
              <c:numCache>
                <c:formatCode>General</c:formatCode>
                <c:ptCount val="20"/>
                <c:pt idx="0">
                  <c:v>0.0</c:v>
                </c:pt>
                <c:pt idx="1">
                  <c:v>0.0</c:v>
                </c:pt>
                <c:pt idx="2">
                  <c:v>0.0</c:v>
                </c:pt>
                <c:pt idx="3">
                  <c:v>0.0</c:v>
                </c:pt>
                <c:pt idx="4">
                  <c:v>0.0</c:v>
                </c:pt>
                <c:pt idx="5">
                  <c:v>0.0</c:v>
                </c:pt>
                <c:pt idx="6">
                  <c:v>0.0</c:v>
                </c:pt>
                <c:pt idx="7">
                  <c:v>0.105125</c:v>
                </c:pt>
                <c:pt idx="8">
                  <c:v>0.2085</c:v>
                </c:pt>
                <c:pt idx="9">
                  <c:v>0.3965</c:v>
                </c:pt>
                <c:pt idx="10">
                  <c:v>0.383</c:v>
                </c:pt>
                <c:pt idx="11">
                  <c:v>0.276375</c:v>
                </c:pt>
                <c:pt idx="12">
                  <c:v>0.176</c:v>
                </c:pt>
                <c:pt idx="13">
                  <c:v>0.1665</c:v>
                </c:pt>
                <c:pt idx="14">
                  <c:v>0.15175</c:v>
                </c:pt>
                <c:pt idx="15">
                  <c:v>0.1425</c:v>
                </c:pt>
                <c:pt idx="16">
                  <c:v>0.11775</c:v>
                </c:pt>
                <c:pt idx="17">
                  <c:v>0.083625</c:v>
                </c:pt>
                <c:pt idx="18">
                  <c:v>0.05025</c:v>
                </c:pt>
                <c:pt idx="19">
                  <c:v>0.0</c:v>
                </c:pt>
              </c:numCache>
            </c:numRef>
          </c:val>
          <c:smooth val="0"/>
        </c:ser>
        <c:dLbls>
          <c:showLegendKey val="0"/>
          <c:showVal val="0"/>
          <c:showCatName val="0"/>
          <c:showSerName val="0"/>
          <c:showPercent val="0"/>
          <c:showBubbleSize val="0"/>
        </c:dLbls>
        <c:marker val="1"/>
        <c:smooth val="0"/>
        <c:axId val="734588944"/>
        <c:axId val="734590992"/>
      </c:lineChart>
      <c:catAx>
        <c:axId val="734588944"/>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590992"/>
        <c:crosses val="autoZero"/>
        <c:auto val="1"/>
        <c:lblAlgn val="ctr"/>
        <c:lblOffset val="100"/>
        <c:noMultiLvlLbl val="0"/>
      </c:catAx>
      <c:valAx>
        <c:axId val="734590992"/>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588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'FigS3-S5'!$A$316:$A$333</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'FigS3-S5'!$B$316:$B$334</c:f>
              <c:numCache>
                <c:formatCode>General</c:formatCode>
                <c:ptCount val="19"/>
                <c:pt idx="0">
                  <c:v>1.0</c:v>
                </c:pt>
                <c:pt idx="1">
                  <c:v>0.944</c:v>
                </c:pt>
                <c:pt idx="2">
                  <c:v>0.919</c:v>
                </c:pt>
                <c:pt idx="3">
                  <c:v>0.875</c:v>
                </c:pt>
                <c:pt idx="4">
                  <c:v>0.85</c:v>
                </c:pt>
                <c:pt idx="5">
                  <c:v>0.831</c:v>
                </c:pt>
                <c:pt idx="6">
                  <c:v>0.818</c:v>
                </c:pt>
                <c:pt idx="7">
                  <c:v>0.796</c:v>
                </c:pt>
                <c:pt idx="8">
                  <c:v>0.773</c:v>
                </c:pt>
                <c:pt idx="9">
                  <c:v>0.748</c:v>
                </c:pt>
                <c:pt idx="10">
                  <c:v>0.729</c:v>
                </c:pt>
                <c:pt idx="11">
                  <c:v>0.709</c:v>
                </c:pt>
                <c:pt idx="12">
                  <c:v>0.686</c:v>
                </c:pt>
                <c:pt idx="13">
                  <c:v>0.62</c:v>
                </c:pt>
                <c:pt idx="14">
                  <c:v>0.54</c:v>
                </c:pt>
                <c:pt idx="15">
                  <c:v>0.5</c:v>
                </c:pt>
                <c:pt idx="16">
                  <c:v>0.412</c:v>
                </c:pt>
                <c:pt idx="17">
                  <c:v>0.324</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'FigS3-S5'!$A$316:$A$333</c:f>
              <c:numCache>
                <c:formatCode>General</c:formatCode>
                <c:ptCount val="18"/>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numCache>
            </c:numRef>
          </c:cat>
          <c:val>
            <c:numRef>
              <c:f>'FigS3-S5'!$D$316:$D$334</c:f>
              <c:numCache>
                <c:formatCode>General</c:formatCode>
                <c:ptCount val="19"/>
                <c:pt idx="0">
                  <c:v>0.0</c:v>
                </c:pt>
                <c:pt idx="1">
                  <c:v>0.0</c:v>
                </c:pt>
                <c:pt idx="2">
                  <c:v>0.0</c:v>
                </c:pt>
                <c:pt idx="3">
                  <c:v>0.0</c:v>
                </c:pt>
                <c:pt idx="4">
                  <c:v>0.0</c:v>
                </c:pt>
                <c:pt idx="5">
                  <c:v>0.0</c:v>
                </c:pt>
                <c:pt idx="6">
                  <c:v>0.0</c:v>
                </c:pt>
                <c:pt idx="7">
                  <c:v>0.0</c:v>
                </c:pt>
                <c:pt idx="8">
                  <c:v>0.0</c:v>
                </c:pt>
                <c:pt idx="9">
                  <c:v>0.374</c:v>
                </c:pt>
                <c:pt idx="10">
                  <c:v>0.2082857247</c:v>
                </c:pt>
                <c:pt idx="11">
                  <c:v>0.2025714387</c:v>
                </c:pt>
                <c:pt idx="12">
                  <c:v>0.1715</c:v>
                </c:pt>
                <c:pt idx="13">
                  <c:v>0.0775</c:v>
                </c:pt>
                <c:pt idx="14">
                  <c:v>0.077142834</c:v>
                </c:pt>
                <c:pt idx="15">
                  <c:v>0.0625</c:v>
                </c:pt>
                <c:pt idx="16">
                  <c:v>0.0486388866</c:v>
                </c:pt>
                <c:pt idx="17">
                  <c:v>0.0359999964</c:v>
                </c:pt>
              </c:numCache>
            </c:numRef>
          </c:val>
          <c:smooth val="0"/>
        </c:ser>
        <c:dLbls>
          <c:showLegendKey val="0"/>
          <c:showVal val="0"/>
          <c:showCatName val="0"/>
          <c:showSerName val="0"/>
          <c:showPercent val="0"/>
          <c:showBubbleSize val="0"/>
        </c:dLbls>
        <c:marker val="1"/>
        <c:smooth val="0"/>
        <c:axId val="734580240"/>
        <c:axId val="734581872"/>
      </c:lineChart>
      <c:catAx>
        <c:axId val="73458024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581872"/>
        <c:crosses val="autoZero"/>
        <c:auto val="1"/>
        <c:lblAlgn val="ctr"/>
        <c:lblOffset val="100"/>
        <c:noMultiLvlLbl val="0"/>
      </c:catAx>
      <c:valAx>
        <c:axId val="734581872"/>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580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'FigS3-S5'!$A$340:$A$354</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'FigS3-S5'!$B$340:$B$355</c:f>
              <c:numCache>
                <c:formatCode>General</c:formatCode>
                <c:ptCount val="16"/>
                <c:pt idx="0">
                  <c:v>1.0</c:v>
                </c:pt>
                <c:pt idx="1">
                  <c:v>0.9416</c:v>
                </c:pt>
                <c:pt idx="2">
                  <c:v>0.8766</c:v>
                </c:pt>
                <c:pt idx="3">
                  <c:v>0.8377</c:v>
                </c:pt>
                <c:pt idx="4">
                  <c:v>0.7987</c:v>
                </c:pt>
                <c:pt idx="5">
                  <c:v>0.7614</c:v>
                </c:pt>
                <c:pt idx="6">
                  <c:v>0.7204</c:v>
                </c:pt>
                <c:pt idx="7">
                  <c:v>0.6844</c:v>
                </c:pt>
                <c:pt idx="8">
                  <c:v>0.6442</c:v>
                </c:pt>
                <c:pt idx="9">
                  <c:v>0.5856</c:v>
                </c:pt>
                <c:pt idx="10">
                  <c:v>0.5428</c:v>
                </c:pt>
                <c:pt idx="11">
                  <c:v>0.5066</c:v>
                </c:pt>
                <c:pt idx="12">
                  <c:v>0.4306</c:v>
                </c:pt>
                <c:pt idx="13">
                  <c:v>0.2392</c:v>
                </c:pt>
                <c:pt idx="14">
                  <c:v>0.1435</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'FigS3-S5'!$A$340:$A$354</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'FigS3-S5'!$D$340:$D$355</c:f>
              <c:numCache>
                <c:formatCode>General</c:formatCode>
                <c:ptCount val="16"/>
                <c:pt idx="0">
                  <c:v>0.0</c:v>
                </c:pt>
                <c:pt idx="1">
                  <c:v>0.0</c:v>
                </c:pt>
                <c:pt idx="2">
                  <c:v>0.0</c:v>
                </c:pt>
                <c:pt idx="3">
                  <c:v>0.0</c:v>
                </c:pt>
                <c:pt idx="4">
                  <c:v>0.0</c:v>
                </c:pt>
                <c:pt idx="5">
                  <c:v>0.0</c:v>
                </c:pt>
                <c:pt idx="6">
                  <c:v>0.0</c:v>
                </c:pt>
                <c:pt idx="7">
                  <c:v>0.1711</c:v>
                </c:pt>
                <c:pt idx="8">
                  <c:v>0.14315554124</c:v>
                </c:pt>
                <c:pt idx="9">
                  <c:v>0.19519998048</c:v>
                </c:pt>
                <c:pt idx="10">
                  <c:v>0.20355</c:v>
                </c:pt>
                <c:pt idx="11">
                  <c:v>0.12665</c:v>
                </c:pt>
                <c:pt idx="12">
                  <c:v>0.10765</c:v>
                </c:pt>
                <c:pt idx="13">
                  <c:v>0.0598</c:v>
                </c:pt>
                <c:pt idx="14">
                  <c:v>0.0</c:v>
                </c:pt>
              </c:numCache>
            </c:numRef>
          </c:val>
          <c:smooth val="0"/>
        </c:ser>
        <c:dLbls>
          <c:showLegendKey val="0"/>
          <c:showVal val="0"/>
          <c:showCatName val="0"/>
          <c:showSerName val="0"/>
          <c:showPercent val="0"/>
          <c:showBubbleSize val="0"/>
        </c:dLbls>
        <c:marker val="1"/>
        <c:smooth val="0"/>
        <c:axId val="734528848"/>
        <c:axId val="734530896"/>
      </c:lineChart>
      <c:catAx>
        <c:axId val="734528848"/>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530896"/>
        <c:crosses val="autoZero"/>
        <c:auto val="1"/>
        <c:lblAlgn val="ctr"/>
        <c:lblOffset val="100"/>
        <c:noMultiLvlLbl val="0"/>
      </c:catAx>
      <c:valAx>
        <c:axId val="734530896"/>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528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'FigS3-S5'!$A$364:$A$378</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'FigS3-S5'!$B$364:$B$378</c:f>
              <c:numCache>
                <c:formatCode>General</c:formatCode>
                <c:ptCount val="15"/>
                <c:pt idx="0">
                  <c:v>1.0</c:v>
                </c:pt>
                <c:pt idx="1">
                  <c:v>0.931</c:v>
                </c:pt>
                <c:pt idx="2">
                  <c:v>0.881</c:v>
                </c:pt>
                <c:pt idx="3">
                  <c:v>0.836</c:v>
                </c:pt>
                <c:pt idx="4">
                  <c:v>0.811</c:v>
                </c:pt>
                <c:pt idx="5">
                  <c:v>0.783</c:v>
                </c:pt>
                <c:pt idx="6">
                  <c:v>0.753</c:v>
                </c:pt>
                <c:pt idx="7">
                  <c:v>0.736</c:v>
                </c:pt>
                <c:pt idx="8">
                  <c:v>0.709</c:v>
                </c:pt>
                <c:pt idx="9">
                  <c:v>0.668</c:v>
                </c:pt>
                <c:pt idx="10">
                  <c:v>0.633</c:v>
                </c:pt>
                <c:pt idx="11">
                  <c:v>0.591</c:v>
                </c:pt>
                <c:pt idx="12">
                  <c:v>0.524</c:v>
                </c:pt>
                <c:pt idx="13">
                  <c:v>0.455</c:v>
                </c:pt>
                <c:pt idx="14">
                  <c:v>0.342</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'FigS3-S5'!$A$364:$A$378</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'FigS3-S5'!$D$364:$D$378</c:f>
              <c:numCache>
                <c:formatCode>General</c:formatCode>
                <c:ptCount val="15"/>
                <c:pt idx="0">
                  <c:v>0.0</c:v>
                </c:pt>
                <c:pt idx="1">
                  <c:v>0.0</c:v>
                </c:pt>
                <c:pt idx="2">
                  <c:v>0.0</c:v>
                </c:pt>
                <c:pt idx="3">
                  <c:v>0.0</c:v>
                </c:pt>
                <c:pt idx="4">
                  <c:v>0.0</c:v>
                </c:pt>
                <c:pt idx="5">
                  <c:v>0.0</c:v>
                </c:pt>
                <c:pt idx="6">
                  <c:v>0.0</c:v>
                </c:pt>
                <c:pt idx="7">
                  <c:v>0.184</c:v>
                </c:pt>
                <c:pt idx="8">
                  <c:v>0.1575555398</c:v>
                </c:pt>
                <c:pt idx="9">
                  <c:v>0.2505</c:v>
                </c:pt>
                <c:pt idx="10">
                  <c:v>0.237375</c:v>
                </c:pt>
                <c:pt idx="11">
                  <c:v>0.14775</c:v>
                </c:pt>
                <c:pt idx="12">
                  <c:v>0.131</c:v>
                </c:pt>
                <c:pt idx="13">
                  <c:v>0.056875</c:v>
                </c:pt>
              </c:numCache>
            </c:numRef>
          </c:val>
          <c:smooth val="0"/>
        </c:ser>
        <c:dLbls>
          <c:showLegendKey val="0"/>
          <c:showVal val="0"/>
          <c:showCatName val="0"/>
          <c:showSerName val="0"/>
          <c:showPercent val="0"/>
          <c:showBubbleSize val="0"/>
        </c:dLbls>
        <c:marker val="1"/>
        <c:smooth val="0"/>
        <c:axId val="734478720"/>
        <c:axId val="734480768"/>
      </c:lineChart>
      <c:catAx>
        <c:axId val="73447872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480768"/>
        <c:crosses val="autoZero"/>
        <c:auto val="1"/>
        <c:lblAlgn val="ctr"/>
        <c:lblOffset val="100"/>
        <c:noMultiLvlLbl val="0"/>
      </c:catAx>
      <c:valAx>
        <c:axId val="734480768"/>
        <c:scaling>
          <c:orientation val="minMax"/>
          <c:max val="1.0"/>
        </c:scaling>
        <c:delete val="0"/>
        <c:axPos val="l"/>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47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'FigS3-S5'!$A$383:$A$397</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'FigS3-S5'!$B$383:$B$397</c:f>
              <c:numCache>
                <c:formatCode>General</c:formatCode>
                <c:ptCount val="15"/>
                <c:pt idx="0">
                  <c:v>1.0</c:v>
                </c:pt>
                <c:pt idx="1">
                  <c:v>0.943</c:v>
                </c:pt>
                <c:pt idx="2">
                  <c:v>0.887</c:v>
                </c:pt>
                <c:pt idx="3">
                  <c:v>0.862</c:v>
                </c:pt>
                <c:pt idx="4">
                  <c:v>0.818</c:v>
                </c:pt>
                <c:pt idx="5">
                  <c:v>0.782</c:v>
                </c:pt>
                <c:pt idx="6">
                  <c:v>0.753</c:v>
                </c:pt>
                <c:pt idx="7">
                  <c:v>0.712</c:v>
                </c:pt>
                <c:pt idx="8">
                  <c:v>0.695</c:v>
                </c:pt>
                <c:pt idx="9">
                  <c:v>0.646</c:v>
                </c:pt>
                <c:pt idx="10">
                  <c:v>0.59</c:v>
                </c:pt>
                <c:pt idx="11">
                  <c:v>0.536</c:v>
                </c:pt>
                <c:pt idx="12">
                  <c:v>0.486</c:v>
                </c:pt>
                <c:pt idx="13">
                  <c:v>0.417</c:v>
                </c:pt>
                <c:pt idx="14">
                  <c:v>0.333</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'FigS3-S5'!$A$383:$A$397</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'FigS3-S5'!$D$383:$D$397</c:f>
              <c:numCache>
                <c:formatCode>General</c:formatCode>
                <c:ptCount val="15"/>
                <c:pt idx="0">
                  <c:v>0.0</c:v>
                </c:pt>
                <c:pt idx="1">
                  <c:v>0.0</c:v>
                </c:pt>
                <c:pt idx="2">
                  <c:v>0.0</c:v>
                </c:pt>
                <c:pt idx="3">
                  <c:v>0.0</c:v>
                </c:pt>
                <c:pt idx="4">
                  <c:v>0.0</c:v>
                </c:pt>
                <c:pt idx="5">
                  <c:v>0.0</c:v>
                </c:pt>
                <c:pt idx="6">
                  <c:v>0.0</c:v>
                </c:pt>
                <c:pt idx="7">
                  <c:v>0.2034285816</c:v>
                </c:pt>
                <c:pt idx="8">
                  <c:v>0.260625</c:v>
                </c:pt>
                <c:pt idx="9">
                  <c:v>0.24225</c:v>
                </c:pt>
                <c:pt idx="10">
                  <c:v>0.196666647</c:v>
                </c:pt>
                <c:pt idx="11">
                  <c:v>0.2382221984</c:v>
                </c:pt>
                <c:pt idx="12">
                  <c:v>0.1215</c:v>
                </c:pt>
                <c:pt idx="13">
                  <c:v>0.10425</c:v>
                </c:pt>
                <c:pt idx="14">
                  <c:v>0.08325</c:v>
                </c:pt>
              </c:numCache>
            </c:numRef>
          </c:val>
          <c:smooth val="0"/>
        </c:ser>
        <c:dLbls>
          <c:showLegendKey val="0"/>
          <c:showVal val="0"/>
          <c:showCatName val="0"/>
          <c:showSerName val="0"/>
          <c:showPercent val="0"/>
          <c:showBubbleSize val="0"/>
        </c:dLbls>
        <c:marker val="1"/>
        <c:smooth val="0"/>
        <c:axId val="734468880"/>
        <c:axId val="734471984"/>
      </c:lineChart>
      <c:catAx>
        <c:axId val="73446888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471984"/>
        <c:crosses val="autoZero"/>
        <c:auto val="1"/>
        <c:lblAlgn val="ctr"/>
        <c:lblOffset val="100"/>
        <c:noMultiLvlLbl val="0"/>
      </c:catAx>
      <c:valAx>
        <c:axId val="734471984"/>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468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00B050"/>
              </a:solidFill>
              <a:round/>
            </a:ln>
            <a:effectLst/>
          </c:spPr>
          <c:marker>
            <c:symbol val="circle"/>
            <c:size val="7"/>
            <c:spPr>
              <a:solidFill>
                <a:srgbClr val="00B050"/>
              </a:solidFill>
              <a:ln w="9525">
                <a:solidFill>
                  <a:srgbClr val="00B050"/>
                </a:solidFill>
              </a:ln>
              <a:effectLst/>
            </c:spPr>
          </c:marker>
          <c:cat>
            <c:numRef>
              <c:f>'FigS3-S5'!$A$401:$A$415</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'FigS3-S5'!$B$401:$B$415</c:f>
              <c:numCache>
                <c:formatCode>General</c:formatCode>
                <c:ptCount val="15"/>
                <c:pt idx="0">
                  <c:v>1.0</c:v>
                </c:pt>
                <c:pt idx="1">
                  <c:v>0.948</c:v>
                </c:pt>
                <c:pt idx="2">
                  <c:v>0.91</c:v>
                </c:pt>
                <c:pt idx="3">
                  <c:v>0.865</c:v>
                </c:pt>
                <c:pt idx="4">
                  <c:v>0.826</c:v>
                </c:pt>
                <c:pt idx="5">
                  <c:v>0.789</c:v>
                </c:pt>
                <c:pt idx="6">
                  <c:v>0.757</c:v>
                </c:pt>
                <c:pt idx="7">
                  <c:v>0.714</c:v>
                </c:pt>
                <c:pt idx="8">
                  <c:v>0.684</c:v>
                </c:pt>
                <c:pt idx="9">
                  <c:v>0.673</c:v>
                </c:pt>
                <c:pt idx="10">
                  <c:v>0.648</c:v>
                </c:pt>
                <c:pt idx="11">
                  <c:v>0.617</c:v>
                </c:pt>
                <c:pt idx="12">
                  <c:v>0.577</c:v>
                </c:pt>
                <c:pt idx="13">
                  <c:v>0.495</c:v>
                </c:pt>
                <c:pt idx="14">
                  <c:v>0.346</c:v>
                </c:pt>
              </c:numCache>
            </c:numRef>
          </c:val>
          <c:smooth val="0"/>
        </c:ser>
        <c:ser>
          <c:idx val="3"/>
          <c:order val="1"/>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'FigS3-S5'!$A$401:$A$415</c:f>
              <c:numCache>
                <c:formatCode>General</c:formatCode>
                <c:ptCount val="15"/>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numCache>
            </c:numRef>
          </c:cat>
          <c:val>
            <c:numRef>
              <c:f>'FigS3-S5'!$D$401:$D$415</c:f>
              <c:numCache>
                <c:formatCode>General</c:formatCode>
                <c:ptCount val="15"/>
                <c:pt idx="0">
                  <c:v>0.0</c:v>
                </c:pt>
                <c:pt idx="1">
                  <c:v>0.0</c:v>
                </c:pt>
                <c:pt idx="2">
                  <c:v>0.0</c:v>
                </c:pt>
                <c:pt idx="3">
                  <c:v>0.0</c:v>
                </c:pt>
                <c:pt idx="4">
                  <c:v>0.0</c:v>
                </c:pt>
                <c:pt idx="5">
                  <c:v>0.0</c:v>
                </c:pt>
                <c:pt idx="6">
                  <c:v>0.0</c:v>
                </c:pt>
                <c:pt idx="7">
                  <c:v>0.1586666508</c:v>
                </c:pt>
                <c:pt idx="8">
                  <c:v>0.2565</c:v>
                </c:pt>
                <c:pt idx="9">
                  <c:v>0.252375</c:v>
                </c:pt>
                <c:pt idx="10">
                  <c:v>0.2159999784</c:v>
                </c:pt>
                <c:pt idx="11">
                  <c:v>0.2056666461</c:v>
                </c:pt>
                <c:pt idx="12">
                  <c:v>0.14425</c:v>
                </c:pt>
                <c:pt idx="13">
                  <c:v>0.0928125</c:v>
                </c:pt>
                <c:pt idx="14">
                  <c:v>0.04325</c:v>
                </c:pt>
              </c:numCache>
            </c:numRef>
          </c:val>
          <c:smooth val="0"/>
        </c:ser>
        <c:dLbls>
          <c:showLegendKey val="0"/>
          <c:showVal val="0"/>
          <c:showCatName val="0"/>
          <c:showSerName val="0"/>
          <c:showPercent val="0"/>
          <c:showBubbleSize val="0"/>
        </c:dLbls>
        <c:marker val="1"/>
        <c:smooth val="0"/>
        <c:axId val="734104160"/>
        <c:axId val="734106208"/>
      </c:lineChart>
      <c:catAx>
        <c:axId val="734104160"/>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106208"/>
        <c:crosses val="autoZero"/>
        <c:auto val="1"/>
        <c:lblAlgn val="ctr"/>
        <c:lblOffset val="100"/>
        <c:noMultiLvlLbl val="0"/>
      </c:catAx>
      <c:valAx>
        <c:axId val="734106208"/>
        <c:scaling>
          <c:orientation val="minMax"/>
          <c:max val="1.0"/>
        </c:scaling>
        <c:delete val="0"/>
        <c:axPos val="l"/>
        <c:numFmt formatCode="General" sourceLinked="0"/>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charset="0"/>
                <a:ea typeface="Arial" charset="0"/>
                <a:cs typeface="Arial" charset="0"/>
              </a:defRPr>
            </a:pPr>
            <a:endParaRPr lang="en-US"/>
          </a:p>
        </c:txPr>
        <c:crossAx val="734104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tiff"/><Relationship Id="rId2" Type="http://schemas.openxmlformats.org/officeDocument/2006/relationships/chart" Target="../charts/chart2.xml"/><Relationship Id="rId3"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17.xml"/><Relationship Id="rId12" Type="http://schemas.openxmlformats.org/officeDocument/2006/relationships/chart" Target="../charts/chart18.xml"/><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chart" Target="../charts/chart10.xml"/><Relationship Id="rId5" Type="http://schemas.openxmlformats.org/officeDocument/2006/relationships/chart" Target="../charts/chart11.xml"/><Relationship Id="rId6" Type="http://schemas.openxmlformats.org/officeDocument/2006/relationships/chart" Target="../charts/chart12.xml"/><Relationship Id="rId7" Type="http://schemas.openxmlformats.org/officeDocument/2006/relationships/chart" Target="../charts/chart13.xml"/><Relationship Id="rId8" Type="http://schemas.openxmlformats.org/officeDocument/2006/relationships/chart" Target="../charts/chart14.xml"/><Relationship Id="rId9" Type="http://schemas.openxmlformats.org/officeDocument/2006/relationships/chart" Target="../charts/chart15.xml"/><Relationship Id="rId10"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9" Type="http://schemas.openxmlformats.org/officeDocument/2006/relationships/chart" Target="../charts/chart33.xml"/><Relationship Id="rId20" Type="http://schemas.openxmlformats.org/officeDocument/2006/relationships/chart" Target="../charts/chart44.xml"/><Relationship Id="rId21" Type="http://schemas.openxmlformats.org/officeDocument/2006/relationships/chart" Target="../charts/chart45.xml"/><Relationship Id="rId22" Type="http://schemas.openxmlformats.org/officeDocument/2006/relationships/chart" Target="../charts/chart46.xml"/><Relationship Id="rId23" Type="http://schemas.openxmlformats.org/officeDocument/2006/relationships/chart" Target="../charts/chart47.xml"/><Relationship Id="rId10" Type="http://schemas.openxmlformats.org/officeDocument/2006/relationships/chart" Target="../charts/chart34.xml"/><Relationship Id="rId11" Type="http://schemas.openxmlformats.org/officeDocument/2006/relationships/chart" Target="../charts/chart35.xml"/><Relationship Id="rId12" Type="http://schemas.openxmlformats.org/officeDocument/2006/relationships/chart" Target="../charts/chart36.xml"/><Relationship Id="rId13" Type="http://schemas.openxmlformats.org/officeDocument/2006/relationships/chart" Target="../charts/chart37.xml"/><Relationship Id="rId14" Type="http://schemas.openxmlformats.org/officeDocument/2006/relationships/chart" Target="../charts/chart38.xml"/><Relationship Id="rId15" Type="http://schemas.openxmlformats.org/officeDocument/2006/relationships/chart" Target="../charts/chart39.xml"/><Relationship Id="rId16" Type="http://schemas.openxmlformats.org/officeDocument/2006/relationships/chart" Target="../charts/chart40.xml"/><Relationship Id="rId17" Type="http://schemas.openxmlformats.org/officeDocument/2006/relationships/chart" Target="../charts/chart41.xml"/><Relationship Id="rId18" Type="http://schemas.openxmlformats.org/officeDocument/2006/relationships/chart" Target="../charts/chart42.xml"/><Relationship Id="rId19" Type="http://schemas.openxmlformats.org/officeDocument/2006/relationships/chart" Target="../charts/chart43.xml"/><Relationship Id="rId1" Type="http://schemas.openxmlformats.org/officeDocument/2006/relationships/chart" Target="../charts/chart25.xml"/><Relationship Id="rId2" Type="http://schemas.openxmlformats.org/officeDocument/2006/relationships/chart" Target="../charts/chart26.xml"/><Relationship Id="rId3" Type="http://schemas.openxmlformats.org/officeDocument/2006/relationships/chart" Target="../charts/chart27.xml"/><Relationship Id="rId4" Type="http://schemas.openxmlformats.org/officeDocument/2006/relationships/chart" Target="../charts/chart28.xml"/><Relationship Id="rId5" Type="http://schemas.openxmlformats.org/officeDocument/2006/relationships/chart" Target="../charts/chart29.xml"/><Relationship Id="rId6" Type="http://schemas.openxmlformats.org/officeDocument/2006/relationships/chart" Target="../charts/chart30.xml"/><Relationship Id="rId7" Type="http://schemas.openxmlformats.org/officeDocument/2006/relationships/chart" Target="../charts/chart31.xml"/><Relationship Id="rId8"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6</xdr:col>
      <xdr:colOff>317500</xdr:colOff>
      <xdr:row>2</xdr:row>
      <xdr:rowOff>12700</xdr:rowOff>
    </xdr:from>
    <xdr:to>
      <xdr:col>9</xdr:col>
      <xdr:colOff>1193800</xdr:colOff>
      <xdr:row>11</xdr:row>
      <xdr:rowOff>127000</xdr:rowOff>
    </xdr:to>
    <xdr:sp macro="" textlink="">
      <xdr:nvSpPr>
        <xdr:cNvPr id="2" name="TextBox 1"/>
        <xdr:cNvSpPr txBox="1"/>
      </xdr:nvSpPr>
      <xdr:spPr>
        <a:xfrm>
          <a:off x="7708900" y="609600"/>
          <a:ext cx="4572000" cy="25146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charset="0"/>
              <a:ea typeface="Arial" charset="0"/>
              <a:cs typeface="Arial" charset="0"/>
            </a:rPr>
            <a:t>Key:</a:t>
          </a:r>
        </a:p>
        <a:p>
          <a:r>
            <a:rPr lang="en-US" sz="1600" b="1">
              <a:latin typeface="Arial" charset="0"/>
              <a:ea typeface="Arial" charset="0"/>
              <a:cs typeface="Arial" charset="0"/>
            </a:rPr>
            <a:t>id = simply a unique number for each row;</a:t>
          </a:r>
          <a:r>
            <a:rPr lang="en-US" sz="1600" b="1" baseline="0">
              <a:latin typeface="Arial" charset="0"/>
              <a:ea typeface="Arial" charset="0"/>
              <a:cs typeface="Arial" charset="0"/>
            </a:rPr>
            <a:t> is not meaningful in analysis</a:t>
          </a:r>
        </a:p>
        <a:p>
          <a:r>
            <a:rPr lang="en-US" sz="1600" b="1" baseline="0">
              <a:latin typeface="Arial" charset="0"/>
              <a:ea typeface="Arial" charset="0"/>
              <a:cs typeface="Arial" charset="0"/>
            </a:rPr>
            <a:t>expt = Experimental Block</a:t>
          </a:r>
        </a:p>
        <a:p>
          <a:r>
            <a:rPr lang="en-US" sz="1600" b="1" baseline="0">
              <a:latin typeface="Arial" charset="0"/>
              <a:ea typeface="Arial" charset="0"/>
              <a:cs typeface="Arial" charset="0"/>
            </a:rPr>
            <a:t>temp = temperature</a:t>
          </a:r>
        </a:p>
        <a:p>
          <a:r>
            <a:rPr lang="en-US" sz="1600" b="1" baseline="0">
              <a:latin typeface="Arial" charset="0"/>
              <a:ea typeface="Arial" charset="0"/>
              <a:cs typeface="Arial" charset="0"/>
            </a:rPr>
            <a:t>cup = replicate cup (1 of 4 for each temp per block)</a:t>
          </a:r>
        </a:p>
        <a:p>
          <a:r>
            <a:rPr lang="en-US" sz="1600" b="1" baseline="0">
              <a:latin typeface="Arial" charset="0"/>
              <a:ea typeface="Arial" charset="0"/>
              <a:cs typeface="Arial" charset="0"/>
            </a:rPr>
            <a:t>day = day post infection</a:t>
          </a:r>
        </a:p>
        <a:p>
          <a:r>
            <a:rPr lang="en-US" sz="1600" b="1" baseline="0">
              <a:latin typeface="Arial" charset="0"/>
              <a:ea typeface="Arial" charset="0"/>
              <a:cs typeface="Arial" charset="0"/>
            </a:rPr>
            <a:t>status = dead (1) or removed for dissection (0) as this is an interval-censored setup.</a:t>
          </a:r>
          <a:endParaRPr lang="en-US" sz="1600" b="1">
            <a:latin typeface="Arial" charset="0"/>
            <a:ea typeface="Arial" charset="0"/>
            <a:cs typeface="Arial"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47</xdr:row>
      <xdr:rowOff>63500</xdr:rowOff>
    </xdr:from>
    <xdr:to>
      <xdr:col>3</xdr:col>
      <xdr:colOff>711200</xdr:colOff>
      <xdr:row>62</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1333500</xdr:colOff>
      <xdr:row>49</xdr:row>
      <xdr:rowOff>114300</xdr:rowOff>
    </xdr:from>
    <xdr:to>
      <xdr:col>6</xdr:col>
      <xdr:colOff>558800</xdr:colOff>
      <xdr:row>54</xdr:row>
      <xdr:rowOff>0</xdr:rowOff>
    </xdr:to>
    <xdr:sp macro="" textlink="">
      <xdr:nvSpPr>
        <xdr:cNvPr id="3" name="TextBox 2"/>
        <xdr:cNvSpPr txBox="1"/>
      </xdr:nvSpPr>
      <xdr:spPr>
        <a:xfrm>
          <a:off x="6654800" y="14312900"/>
          <a:ext cx="4572000" cy="12192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charset="0"/>
              <a:ea typeface="Arial" charset="0"/>
              <a:cs typeface="Arial" charset="0"/>
            </a:rPr>
            <a:t>Figure 1.A is recapitulated from data</a:t>
          </a:r>
          <a:r>
            <a:rPr lang="en-US" sz="1600" b="1" baseline="0">
              <a:latin typeface="Arial" charset="0"/>
              <a:ea typeface="Arial" charset="0"/>
              <a:cs typeface="Arial" charset="0"/>
            </a:rPr>
            <a:t> to the left; Figure 1 was formatted using the same type of graph, with colors and line types changed as necessary. Rf</a:t>
          </a:r>
          <a:endParaRPr lang="en-US" sz="1600" b="1">
            <a:latin typeface="Arial" charset="0"/>
            <a:ea typeface="Arial" charset="0"/>
            <a:cs typeface="Arial"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0</xdr:rowOff>
    </xdr:from>
    <xdr:to>
      <xdr:col>9</xdr:col>
      <xdr:colOff>876300</xdr:colOff>
      <xdr:row>10</xdr:row>
      <xdr:rowOff>203200</xdr:rowOff>
    </xdr:to>
    <xdr:sp macro="" textlink="">
      <xdr:nvSpPr>
        <xdr:cNvPr id="2" name="TextBox 1"/>
        <xdr:cNvSpPr txBox="1"/>
      </xdr:nvSpPr>
      <xdr:spPr>
        <a:xfrm>
          <a:off x="7391400" y="863600"/>
          <a:ext cx="4572000" cy="20701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charset="0"/>
              <a:ea typeface="Arial" charset="0"/>
              <a:cs typeface="Arial" charset="0"/>
            </a:rPr>
            <a:t>Key:</a:t>
          </a:r>
        </a:p>
        <a:p>
          <a:r>
            <a:rPr lang="en-US" sz="1600" b="1">
              <a:latin typeface="Arial" charset="0"/>
              <a:ea typeface="Arial" charset="0"/>
              <a:cs typeface="Arial" charset="0"/>
            </a:rPr>
            <a:t>block = Experimental</a:t>
          </a:r>
          <a:r>
            <a:rPr lang="en-US" sz="1600" b="1" baseline="0">
              <a:latin typeface="Arial" charset="0"/>
              <a:ea typeface="Arial" charset="0"/>
              <a:cs typeface="Arial" charset="0"/>
            </a:rPr>
            <a:t> Block</a:t>
          </a:r>
        </a:p>
        <a:p>
          <a:r>
            <a:rPr lang="en-US" sz="1600" b="1" baseline="0">
              <a:latin typeface="Arial" charset="0"/>
              <a:ea typeface="Arial" charset="0"/>
              <a:cs typeface="Arial" charset="0"/>
            </a:rPr>
            <a:t>Day = day post infection</a:t>
          </a:r>
        </a:p>
        <a:p>
          <a:r>
            <a:rPr lang="en-US" sz="1600" b="1" baseline="0">
              <a:latin typeface="Arial" charset="0"/>
              <a:ea typeface="Arial" charset="0"/>
              <a:cs typeface="Arial" charset="0"/>
            </a:rPr>
            <a:t>cup = replicate cup (1 of 4 for each temp per block)</a:t>
          </a:r>
        </a:p>
        <a:p>
          <a:r>
            <a:rPr lang="en-US" sz="1600" b="1" baseline="0">
              <a:latin typeface="Arial" charset="0"/>
              <a:ea typeface="Arial" charset="0"/>
              <a:cs typeface="Arial" charset="0"/>
            </a:rPr>
            <a:t>day = day post infection</a:t>
          </a:r>
        </a:p>
        <a:p>
          <a:r>
            <a:rPr lang="en-US" sz="1600" b="1" baseline="0">
              <a:latin typeface="Arial" charset="0"/>
              <a:ea typeface="Arial" charset="0"/>
              <a:cs typeface="Arial" charset="0"/>
            </a:rPr>
            <a:t>Sporozoite Prevalence = sporozoites present (1) or no sporozoites present (0) </a:t>
          </a:r>
          <a:endParaRPr lang="en-US" sz="1600" b="1">
            <a:latin typeface="Arial" charset="0"/>
            <a:ea typeface="Arial" charset="0"/>
            <a:cs typeface="Arial"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215900</xdr:colOff>
      <xdr:row>2</xdr:row>
      <xdr:rowOff>25400</xdr:rowOff>
    </xdr:from>
    <xdr:to>
      <xdr:col>6</xdr:col>
      <xdr:colOff>749300</xdr:colOff>
      <xdr:row>7</xdr:row>
      <xdr:rowOff>165100</xdr:rowOff>
    </xdr:to>
    <xdr:sp macro="" textlink="">
      <xdr:nvSpPr>
        <xdr:cNvPr id="2" name="TextBox 1"/>
        <xdr:cNvSpPr txBox="1"/>
      </xdr:nvSpPr>
      <xdr:spPr>
        <a:xfrm>
          <a:off x="215900" y="622300"/>
          <a:ext cx="7924800" cy="14732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charset="0"/>
              <a:ea typeface="Arial" charset="0"/>
              <a:cs typeface="Arial" charset="0"/>
            </a:rPr>
            <a:t>*calculations for EIP were performed according to the models in the R code for figure 2, for which 10%, 50% and 90% were back-calculated using simple algebra (we used the free online application 'Solve for X' powered by Wolfram Alpha,</a:t>
          </a:r>
          <a:r>
            <a:rPr lang="en-US" sz="1400" b="1" baseline="0">
              <a:solidFill>
                <a:schemeClr val="tx1"/>
              </a:solidFill>
              <a:latin typeface="Arial" charset="0"/>
              <a:ea typeface="Arial" charset="0"/>
              <a:cs typeface="Arial" charset="0"/>
            </a:rPr>
            <a:t> accessed here: </a:t>
          </a:r>
          <a:r>
            <a:rPr lang="en-US" sz="1400" b="1" baseline="0">
              <a:solidFill>
                <a:srgbClr val="FF0000"/>
              </a:solidFill>
              <a:latin typeface="Arial" charset="0"/>
              <a:ea typeface="Arial" charset="0"/>
              <a:cs typeface="Arial" charset="0"/>
            </a:rPr>
            <a:t>http://www.wolframalpha.com/widgets/view.jsp?id=7953c4ea52a4873d32cc72052f3dcb10</a:t>
          </a:r>
          <a:r>
            <a:rPr lang="en-US" sz="1400" b="1">
              <a:solidFill>
                <a:schemeClr val="tx1"/>
              </a:solidFill>
              <a:latin typeface="Arial" charset="0"/>
              <a:ea typeface="Arial" charset="0"/>
              <a:cs typeface="Arial" charset="0"/>
            </a:rPr>
            <a:t>)</a:t>
          </a:r>
          <a:br>
            <a:rPr lang="en-US" sz="1400" b="1">
              <a:solidFill>
                <a:schemeClr val="tx1"/>
              </a:solidFill>
              <a:latin typeface="Arial" charset="0"/>
              <a:ea typeface="Arial" charset="0"/>
              <a:cs typeface="Arial" charset="0"/>
            </a:rPr>
          </a:br>
          <a:r>
            <a:rPr lang="en-US" sz="1400" b="1">
              <a:solidFill>
                <a:schemeClr val="tx1"/>
              </a:solidFill>
              <a:latin typeface="Arial" charset="0"/>
              <a:ea typeface="Arial" charset="0"/>
              <a:cs typeface="Arial" charset="0"/>
            </a:rPr>
            <a:t>*Calculations for vector competence are simply the value for the asymptote of the binary logistic regression equaiton</a:t>
          </a:r>
          <a:r>
            <a:rPr lang="en-US" sz="1100" b="1">
              <a:solidFill>
                <a:schemeClr val="tx1"/>
              </a:solidFill>
            </a:rPr>
            <a:t/>
          </a:r>
          <a:br>
            <a:rPr lang="en-US" sz="1100" b="1">
              <a:solidFill>
                <a:schemeClr val="tx1"/>
              </a:solidFill>
            </a:rPr>
          </a:br>
          <a:endParaRPr lang="en-US" sz="1100" b="1">
            <a:solidFill>
              <a:schemeClr val="tx1"/>
            </a:solidFill>
          </a:endParaRPr>
        </a:p>
      </xdr:txBody>
    </xdr:sp>
    <xdr:clientData/>
  </xdr:twoCellAnchor>
  <xdr:twoCellAnchor editAs="oneCell">
    <xdr:from>
      <xdr:col>6</xdr:col>
      <xdr:colOff>0</xdr:colOff>
      <xdr:row>40</xdr:row>
      <xdr:rowOff>0</xdr:rowOff>
    </xdr:from>
    <xdr:to>
      <xdr:col>11</xdr:col>
      <xdr:colOff>127000</xdr:colOff>
      <xdr:row>56</xdr:row>
      <xdr:rowOff>50800</xdr:rowOff>
    </xdr:to>
    <xdr:pic>
      <xdr:nvPicPr>
        <xdr:cNvPr id="5" name="Picture 4"/>
        <xdr:cNvPicPr>
          <a:picLocks noChangeAspect="1"/>
        </xdr:cNvPicPr>
      </xdr:nvPicPr>
      <xdr:blipFill>
        <a:blip xmlns:r="http://schemas.openxmlformats.org/officeDocument/2006/relationships" r:embed="rId1"/>
        <a:stretch>
          <a:fillRect/>
        </a:stretch>
      </xdr:blipFill>
      <xdr:spPr>
        <a:xfrm>
          <a:off x="7391400" y="8597900"/>
          <a:ext cx="6286500" cy="4318000"/>
        </a:xfrm>
        <a:prstGeom prst="rect">
          <a:avLst/>
        </a:prstGeom>
      </xdr:spPr>
    </xdr:pic>
    <xdr:clientData/>
  </xdr:twoCellAnchor>
  <xdr:twoCellAnchor>
    <xdr:from>
      <xdr:col>6</xdr:col>
      <xdr:colOff>114300</xdr:colOff>
      <xdr:row>56</xdr:row>
      <xdr:rowOff>101600</xdr:rowOff>
    </xdr:from>
    <xdr:to>
      <xdr:col>11</xdr:col>
      <xdr:colOff>215900</xdr:colOff>
      <xdr:row>61</xdr:row>
      <xdr:rowOff>241300</xdr:rowOff>
    </xdr:to>
    <xdr:sp macro="" textlink="">
      <xdr:nvSpPr>
        <xdr:cNvPr id="6" name="TextBox 5"/>
        <xdr:cNvSpPr txBox="1"/>
      </xdr:nvSpPr>
      <xdr:spPr>
        <a:xfrm>
          <a:off x="7505700" y="12966700"/>
          <a:ext cx="6261100" cy="14732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charset="0"/>
              <a:ea typeface="Arial" charset="0"/>
              <a:cs typeface="Arial" charset="0"/>
            </a:rPr>
            <a:t>*We used a simple scatter</a:t>
          </a:r>
          <a:r>
            <a:rPr lang="en-US" sz="1400" b="1" baseline="0">
              <a:solidFill>
                <a:schemeClr val="tx1"/>
              </a:solidFill>
              <a:latin typeface="Arial" charset="0"/>
              <a:ea typeface="Arial" charset="0"/>
              <a:cs typeface="Arial" charset="0"/>
            </a:rPr>
            <a:t>plot to plot each point for each temperature for our data, then added a best fit trendline. For the Detinova curve, we entered the points for each temperature from the calculated Degree-Day Model (Detinova 1962) and here we show just the trendline for illustrative value, and not the points calculated for each individual temperature.</a:t>
          </a:r>
          <a:endParaRPr lang="en-US" sz="1100" b="1">
            <a:solidFill>
              <a:schemeClr val="tx1"/>
            </a:solidFill>
          </a:endParaRPr>
        </a:p>
      </xdr:txBody>
    </xdr:sp>
    <xdr:clientData/>
  </xdr:twoCellAnchor>
  <xdr:twoCellAnchor>
    <xdr:from>
      <xdr:col>6</xdr:col>
      <xdr:colOff>0</xdr:colOff>
      <xdr:row>11</xdr:row>
      <xdr:rowOff>0</xdr:rowOff>
    </xdr:from>
    <xdr:to>
      <xdr:col>11</xdr:col>
      <xdr:colOff>117877</xdr:colOff>
      <xdr:row>27</xdr:row>
      <xdr:rowOff>54077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28</xdr:row>
      <xdr:rowOff>0</xdr:rowOff>
    </xdr:from>
    <xdr:to>
      <xdr:col>11</xdr:col>
      <xdr:colOff>101600</xdr:colOff>
      <xdr:row>33</xdr:row>
      <xdr:rowOff>139700</xdr:rowOff>
    </xdr:to>
    <xdr:sp macro="" textlink="">
      <xdr:nvSpPr>
        <xdr:cNvPr id="8" name="TextBox 7"/>
        <xdr:cNvSpPr txBox="1"/>
      </xdr:nvSpPr>
      <xdr:spPr>
        <a:xfrm>
          <a:off x="7391400" y="7531100"/>
          <a:ext cx="6261100" cy="14732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charset="0"/>
              <a:ea typeface="Arial" charset="0"/>
              <a:cs typeface="Arial" charset="0"/>
            </a:rPr>
            <a:t>*We used a simple scatter</a:t>
          </a:r>
          <a:r>
            <a:rPr lang="en-US" sz="1400" b="1" baseline="0">
              <a:solidFill>
                <a:schemeClr val="tx1"/>
              </a:solidFill>
              <a:latin typeface="Arial" charset="0"/>
              <a:ea typeface="Arial" charset="0"/>
              <a:cs typeface="Arial" charset="0"/>
            </a:rPr>
            <a:t>plot to plot each point for each temperature for our data, then added a best fit trendline. For the Detinova curve, we entered the points for each temperature from the calculated Degree-Day Model (Detinova 1962: equation = 111ºC/(Temp-16ºC) and here we show just the trendline for illustrative value, and not the points calculated for each individual temperature.</a:t>
          </a:r>
          <a:endParaRPr lang="en-US" sz="1100" b="1">
            <a:solidFill>
              <a:schemeClr val="tx1"/>
            </a:solidFill>
          </a:endParaRPr>
        </a:p>
      </xdr:txBody>
    </xdr:sp>
    <xdr:clientData/>
  </xdr:twoCellAnchor>
  <xdr:twoCellAnchor>
    <xdr:from>
      <xdr:col>4</xdr:col>
      <xdr:colOff>0</xdr:colOff>
      <xdr:row>66</xdr:row>
      <xdr:rowOff>0</xdr:rowOff>
    </xdr:from>
    <xdr:to>
      <xdr:col>8</xdr:col>
      <xdr:colOff>986028</xdr:colOff>
      <xdr:row>82</xdr:row>
      <xdr:rowOff>57912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83</xdr:row>
      <xdr:rowOff>0</xdr:rowOff>
    </xdr:from>
    <xdr:to>
      <xdr:col>8</xdr:col>
      <xdr:colOff>965200</xdr:colOff>
      <xdr:row>87</xdr:row>
      <xdr:rowOff>76200</xdr:rowOff>
    </xdr:to>
    <xdr:sp macro="" textlink="">
      <xdr:nvSpPr>
        <xdr:cNvPr id="10" name="TextBox 9"/>
        <xdr:cNvSpPr txBox="1"/>
      </xdr:nvSpPr>
      <xdr:spPr>
        <a:xfrm>
          <a:off x="4927600" y="22466300"/>
          <a:ext cx="6261100" cy="11430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charset="0"/>
              <a:ea typeface="Arial" charset="0"/>
              <a:cs typeface="Arial" charset="0"/>
            </a:rPr>
            <a:t>*In order</a:t>
          </a:r>
          <a:r>
            <a:rPr lang="en-US" sz="1400" b="1" baseline="0">
              <a:solidFill>
                <a:schemeClr val="tx1"/>
              </a:solidFill>
              <a:latin typeface="Arial" charset="0"/>
              <a:ea typeface="Arial" charset="0"/>
              <a:cs typeface="Arial" charset="0"/>
            </a:rPr>
            <a:t> to create a "jittered" plot with each temperature presented along with confidence interval bars, but to ensure the bars did not overlap, we placed spacers in between each temperature group (see left); afterwards, the temperature axis was added using snap-to-grid capabilities in Microsoft Powerpoint. </a:t>
          </a:r>
          <a:endParaRPr lang="en-US" sz="11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10</xdr:col>
      <xdr:colOff>876300</xdr:colOff>
      <xdr:row>15</xdr:row>
      <xdr:rowOff>190500</xdr:rowOff>
    </xdr:to>
    <xdr:sp macro="" textlink="">
      <xdr:nvSpPr>
        <xdr:cNvPr id="2" name="TextBox 1"/>
        <xdr:cNvSpPr txBox="1"/>
      </xdr:nvSpPr>
      <xdr:spPr>
        <a:xfrm>
          <a:off x="8623300" y="596900"/>
          <a:ext cx="4572000" cy="36576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charset="0"/>
              <a:ea typeface="Arial" charset="0"/>
              <a:cs typeface="Arial" charset="0"/>
            </a:rPr>
            <a:t>Key:</a:t>
          </a:r>
        </a:p>
        <a:p>
          <a:r>
            <a:rPr lang="en-US" sz="1600" b="1">
              <a:latin typeface="Arial" charset="0"/>
              <a:ea typeface="Arial" charset="0"/>
              <a:cs typeface="Arial" charset="0"/>
            </a:rPr>
            <a:t>id = denotes individual female;</a:t>
          </a:r>
          <a:r>
            <a:rPr lang="en-US" sz="1600" b="1" baseline="0">
              <a:latin typeface="Arial" charset="0"/>
              <a:ea typeface="Arial" charset="0"/>
              <a:cs typeface="Arial" charset="0"/>
            </a:rPr>
            <a:t> does not affect eventual analysis</a:t>
          </a:r>
        </a:p>
        <a:p>
          <a:r>
            <a:rPr lang="en-US" sz="1600" b="1" baseline="0">
              <a:latin typeface="Arial" charset="0"/>
              <a:ea typeface="Arial" charset="0"/>
              <a:cs typeface="Arial" charset="0"/>
            </a:rPr>
            <a:t>temp = temperature</a:t>
          </a:r>
        </a:p>
        <a:p>
          <a:r>
            <a:rPr lang="en-US" sz="1600" b="1" baseline="0">
              <a:latin typeface="Arial" charset="0"/>
              <a:ea typeface="Arial" charset="0"/>
              <a:cs typeface="Arial" charset="0"/>
            </a:rPr>
            <a:t>clutch.1 = first clutch following first blood meal</a:t>
          </a:r>
        </a:p>
        <a:p>
          <a:r>
            <a:rPr lang="en-US" sz="1600" b="1" baseline="0">
              <a:latin typeface="Arial" charset="0"/>
              <a:ea typeface="Arial" charset="0"/>
              <a:cs typeface="Arial" charset="0"/>
            </a:rPr>
            <a:t>clutch.2 = second clutch following blood meal administered the day after first clutch was laid</a:t>
          </a:r>
        </a:p>
        <a:p>
          <a:r>
            <a:rPr lang="en-US" sz="1600" b="1" baseline="0">
              <a:latin typeface="Arial" charset="0"/>
              <a:ea typeface="Arial" charset="0"/>
              <a:cs typeface="Arial" charset="0"/>
            </a:rPr>
            <a:t>mean = mean length of gonotrophic cycle: (clutch.1 + clutch.2)/2</a:t>
          </a:r>
        </a:p>
        <a:p>
          <a:r>
            <a:rPr lang="en-US" sz="1600" b="1" baseline="0">
              <a:latin typeface="Arial" charset="0"/>
              <a:ea typeface="Arial" charset="0"/>
              <a:cs typeface="Arial" charset="0"/>
            </a:rPr>
            <a:t>mated = denotes mating success upon dissection of spermathecae from females that had not laid eggs = sperm present (1) or sperm not present (0)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317500</xdr:colOff>
      <xdr:row>10</xdr:row>
      <xdr:rowOff>12700</xdr:rowOff>
    </xdr:from>
    <xdr:to>
      <xdr:col>5</xdr:col>
      <xdr:colOff>785108</xdr:colOff>
      <xdr:row>19</xdr:row>
      <xdr:rowOff>15183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114300</xdr:colOff>
      <xdr:row>12</xdr:row>
      <xdr:rowOff>76200</xdr:rowOff>
    </xdr:from>
    <xdr:to>
      <xdr:col>9</xdr:col>
      <xdr:colOff>1054100</xdr:colOff>
      <xdr:row>29</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241566</xdr:colOff>
      <xdr:row>9</xdr:row>
      <xdr:rowOff>183485</xdr:rowOff>
    </xdr:from>
    <xdr:to>
      <xdr:col>12</xdr:col>
      <xdr:colOff>1170559</xdr:colOff>
      <xdr:row>26</xdr:row>
      <xdr:rowOff>250356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298450</xdr:colOff>
      <xdr:row>1</xdr:row>
      <xdr:rowOff>69850</xdr:rowOff>
    </xdr:from>
    <xdr:to>
      <xdr:col>5</xdr:col>
      <xdr:colOff>1174750</xdr:colOff>
      <xdr:row>11</xdr:row>
      <xdr:rowOff>146050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342900</xdr:colOff>
      <xdr:row>12</xdr:row>
      <xdr:rowOff>158750</xdr:rowOff>
    </xdr:from>
    <xdr:to>
      <xdr:col>5</xdr:col>
      <xdr:colOff>1219200</xdr:colOff>
      <xdr:row>22</xdr:row>
      <xdr:rowOff>234950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344004</xdr:colOff>
      <xdr:row>24</xdr:row>
      <xdr:rowOff>94146</xdr:rowOff>
    </xdr:from>
    <xdr:to>
      <xdr:col>5</xdr:col>
      <xdr:colOff>1216991</xdr:colOff>
      <xdr:row>34</xdr:row>
      <xdr:rowOff>170346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332409</xdr:colOff>
      <xdr:row>35</xdr:row>
      <xdr:rowOff>203200</xdr:rowOff>
    </xdr:from>
    <xdr:to>
      <xdr:col>5</xdr:col>
      <xdr:colOff>1205396</xdr:colOff>
      <xdr:row>46</xdr:row>
      <xdr:rowOff>12700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317500</xdr:colOff>
      <xdr:row>47</xdr:row>
      <xdr:rowOff>88900</xdr:rowOff>
    </xdr:from>
    <xdr:to>
      <xdr:col>5</xdr:col>
      <xdr:colOff>1193800</xdr:colOff>
      <xdr:row>57</xdr:row>
      <xdr:rowOff>165100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355600</xdr:colOff>
      <xdr:row>59</xdr:row>
      <xdr:rowOff>165100</xdr:rowOff>
    </xdr:from>
    <xdr:to>
      <xdr:col>6</xdr:col>
      <xdr:colOff>0</xdr:colOff>
      <xdr:row>69</xdr:row>
      <xdr:rowOff>241300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228600</xdr:colOff>
      <xdr:row>1</xdr:row>
      <xdr:rowOff>76200</xdr:rowOff>
    </xdr:from>
    <xdr:to>
      <xdr:col>12</xdr:col>
      <xdr:colOff>1104900</xdr:colOff>
      <xdr:row>11</xdr:row>
      <xdr:rowOff>152400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177800</xdr:colOff>
      <xdr:row>13</xdr:row>
      <xdr:rowOff>88900</xdr:rowOff>
    </xdr:from>
    <xdr:to>
      <xdr:col>12</xdr:col>
      <xdr:colOff>1054100</xdr:colOff>
      <xdr:row>23</xdr:row>
      <xdr:rowOff>165100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165100</xdr:colOff>
      <xdr:row>25</xdr:row>
      <xdr:rowOff>114300</xdr:rowOff>
    </xdr:from>
    <xdr:to>
      <xdr:col>12</xdr:col>
      <xdr:colOff>1041400</xdr:colOff>
      <xdr:row>35</xdr:row>
      <xdr:rowOff>190500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37</xdr:row>
      <xdr:rowOff>76200</xdr:rowOff>
    </xdr:from>
    <xdr:to>
      <xdr:col>12</xdr:col>
      <xdr:colOff>1028700</xdr:colOff>
      <xdr:row>47</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177800</xdr:colOff>
      <xdr:row>50</xdr:row>
      <xdr:rowOff>38100</xdr:rowOff>
    </xdr:from>
    <xdr:to>
      <xdr:col>12</xdr:col>
      <xdr:colOff>1054100</xdr:colOff>
      <xdr:row>60</xdr:row>
      <xdr:rowOff>114300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177800</xdr:colOff>
      <xdr:row>62</xdr:row>
      <xdr:rowOff>25400</xdr:rowOff>
    </xdr:from>
    <xdr:to>
      <xdr:col>12</xdr:col>
      <xdr:colOff>1054100</xdr:colOff>
      <xdr:row>72</xdr:row>
      <xdr:rowOff>101600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222250</xdr:colOff>
      <xdr:row>3</xdr:row>
      <xdr:rowOff>0</xdr:rowOff>
    </xdr:from>
    <xdr:to>
      <xdr:col>10</xdr:col>
      <xdr:colOff>1165098</xdr:colOff>
      <xdr:row>20</xdr:row>
      <xdr:rowOff>47244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1362075</xdr:colOff>
      <xdr:row>32</xdr:row>
      <xdr:rowOff>82550</xdr:rowOff>
    </xdr:from>
    <xdr:to>
      <xdr:col>8</xdr:col>
      <xdr:colOff>1024659</xdr:colOff>
      <xdr:row>49</xdr:row>
      <xdr:rowOff>75819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241300</xdr:colOff>
      <xdr:row>7</xdr:row>
      <xdr:rowOff>12700</xdr:rowOff>
    </xdr:from>
    <xdr:to>
      <xdr:col>9</xdr:col>
      <xdr:colOff>1193875</xdr:colOff>
      <xdr:row>24</xdr:row>
      <xdr:rowOff>103124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3</xdr:row>
      <xdr:rowOff>0</xdr:rowOff>
    </xdr:from>
    <xdr:to>
      <xdr:col>14</xdr:col>
      <xdr:colOff>865909</xdr:colOff>
      <xdr:row>11</xdr:row>
      <xdr:rowOff>115455</xdr:rowOff>
    </xdr:to>
    <xdr:sp macro="" textlink="">
      <xdr:nvSpPr>
        <xdr:cNvPr id="3" name="TextBox 2"/>
        <xdr:cNvSpPr txBox="1"/>
      </xdr:nvSpPr>
      <xdr:spPr>
        <a:xfrm>
          <a:off x="13589000" y="796636"/>
          <a:ext cx="4572000" cy="2239819"/>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charset="0"/>
              <a:ea typeface="Arial" charset="0"/>
              <a:cs typeface="Arial" charset="0"/>
            </a:rPr>
            <a:t>Calculations of rVC are based on the TPC's</a:t>
          </a:r>
          <a:r>
            <a:rPr lang="en-US" sz="1600" b="1" baseline="0">
              <a:latin typeface="Arial" charset="0"/>
              <a:ea typeface="Arial" charset="0"/>
              <a:cs typeface="Arial" charset="0"/>
            </a:rPr>
            <a:t> for each trait: that is, we took the best-fit curve equation for each trait, calculated that trait for temperatures in 1 degree increments from 10ºC to 40ºC, and used each of those calculations in the rVC equation in order to calculate predicted rVC. The points on this graph are simply to show where each of the temperatures we tested lie on the curve. </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xdr:row>
      <xdr:rowOff>203200</xdr:rowOff>
    </xdr:from>
    <xdr:to>
      <xdr:col>5</xdr:col>
      <xdr:colOff>584200</xdr:colOff>
      <xdr:row>10</xdr:row>
      <xdr:rowOff>203200</xdr:rowOff>
    </xdr:to>
    <xdr:sp macro="" textlink="">
      <xdr:nvSpPr>
        <xdr:cNvPr id="2" name="TextBox 1"/>
        <xdr:cNvSpPr txBox="1"/>
      </xdr:nvSpPr>
      <xdr:spPr>
        <a:xfrm>
          <a:off x="0" y="533400"/>
          <a:ext cx="6743700" cy="24003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Arial" charset="0"/>
              <a:ea typeface="Arial" charset="0"/>
              <a:cs typeface="Arial" charset="0"/>
            </a:rPr>
            <a:t>*For each temperature, here we present the mean of the data for each block.</a:t>
          </a:r>
          <a:r>
            <a:rPr lang="en-US" sz="1600" b="1" baseline="0">
              <a:solidFill>
                <a:schemeClr val="tx1"/>
              </a:solidFill>
              <a:latin typeface="Arial" charset="0"/>
              <a:ea typeface="Arial" charset="0"/>
              <a:cs typeface="Arial" charset="0"/>
            </a:rPr>
            <a:t> For survival data, the mean of the Kaplan-Meier raw data is used until no longer available, at which point the Gompertz predicted survival is used (See Sheet 2 for each individual block); For infection data, the full sigmoidal binary logistic curve used in Fig 2 is used for extrapolation for 21ºC, 24ºC and 27ºC. For 30ºC, 32ºC and 34ºC, the nonlinear exponential curve for data truncated after the decline in infectiousness is used. Raw survival data cells are highlighted in pale blue; cells for exponential infectious data for higher temperatures (Table S9) are highlighted in pale pink. </a:t>
          </a:r>
          <a:endParaRPr lang="en-US" sz="1600" b="1">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215900</xdr:colOff>
      <xdr:row>2</xdr:row>
      <xdr:rowOff>95250</xdr:rowOff>
    </xdr:from>
    <xdr:to>
      <xdr:col>18</xdr:col>
      <xdr:colOff>469900</xdr:colOff>
      <xdr:row>22</xdr:row>
      <xdr:rowOff>44450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25</xdr:row>
      <xdr:rowOff>0</xdr:rowOff>
    </xdr:from>
    <xdr:to>
      <xdr:col>13</xdr:col>
      <xdr:colOff>50800</xdr:colOff>
      <xdr:row>29</xdr:row>
      <xdr:rowOff>127000</xdr:rowOff>
    </xdr:to>
    <xdr:sp macro="" textlink="">
      <xdr:nvSpPr>
        <xdr:cNvPr id="3" name="TextBox 2"/>
        <xdr:cNvSpPr txBox="1"/>
      </xdr:nvSpPr>
      <xdr:spPr>
        <a:xfrm>
          <a:off x="20612100" y="6350000"/>
          <a:ext cx="3746500" cy="11430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Arial" charset="0"/>
              <a:ea typeface="Arial" charset="0"/>
              <a:cs typeface="Arial" charset="0"/>
            </a:rPr>
            <a:t>This spreadsheet is an example of how we created the plots in figure 6;</a:t>
          </a:r>
          <a:r>
            <a:rPr lang="en-US" sz="1600" b="1" baseline="0">
              <a:solidFill>
                <a:schemeClr val="tx1"/>
              </a:solidFill>
              <a:latin typeface="Arial" charset="0"/>
              <a:ea typeface="Arial" charset="0"/>
              <a:cs typeface="Arial" charset="0"/>
            </a:rPr>
            <a:t> for this example, we used just the model of 24ºC for simplicity.</a:t>
          </a:r>
          <a:endParaRPr lang="en-US" sz="1600" b="1">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293253</xdr:colOff>
      <xdr:row>15</xdr:row>
      <xdr:rowOff>99868</xdr:rowOff>
    </xdr:from>
    <xdr:to>
      <xdr:col>8</xdr:col>
      <xdr:colOff>783335</xdr:colOff>
      <xdr:row>33</xdr:row>
      <xdr:rowOff>129794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9</xdr:col>
      <xdr:colOff>578150</xdr:colOff>
      <xdr:row>8</xdr:row>
      <xdr:rowOff>253998</xdr:rowOff>
    </xdr:from>
    <xdr:to>
      <xdr:col>13</xdr:col>
      <xdr:colOff>876300</xdr:colOff>
      <xdr:row>27</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615950</xdr:colOff>
      <xdr:row>4</xdr:row>
      <xdr:rowOff>25400</xdr:rowOff>
    </xdr:from>
    <xdr:to>
      <xdr:col>8</xdr:col>
      <xdr:colOff>260350</xdr:colOff>
      <xdr:row>16</xdr:row>
      <xdr:rowOff>25400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311150</xdr:colOff>
      <xdr:row>26</xdr:row>
      <xdr:rowOff>25400</xdr:rowOff>
    </xdr:from>
    <xdr:to>
      <xdr:col>7</xdr:col>
      <xdr:colOff>1187450</xdr:colOff>
      <xdr:row>38</xdr:row>
      <xdr:rowOff>25400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146050</xdr:colOff>
      <xdr:row>47</xdr:row>
      <xdr:rowOff>228600</xdr:rowOff>
    </xdr:from>
    <xdr:to>
      <xdr:col>8</xdr:col>
      <xdr:colOff>101600</xdr:colOff>
      <xdr:row>60</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19050</xdr:colOff>
      <xdr:row>71</xdr:row>
      <xdr:rowOff>25400</xdr:rowOff>
    </xdr:from>
    <xdr:to>
      <xdr:col>8</xdr:col>
      <xdr:colOff>139700</xdr:colOff>
      <xdr:row>83</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19050</xdr:colOff>
      <xdr:row>95</xdr:row>
      <xdr:rowOff>25400</xdr:rowOff>
    </xdr:from>
    <xdr:to>
      <xdr:col>7</xdr:col>
      <xdr:colOff>895350</xdr:colOff>
      <xdr:row>105</xdr:row>
      <xdr:rowOff>101600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19050</xdr:colOff>
      <xdr:row>120</xdr:row>
      <xdr:rowOff>25400</xdr:rowOff>
    </xdr:from>
    <xdr:to>
      <xdr:col>7</xdr:col>
      <xdr:colOff>895350</xdr:colOff>
      <xdr:row>130</xdr:row>
      <xdr:rowOff>101600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19050</xdr:colOff>
      <xdr:row>501</xdr:row>
      <xdr:rowOff>25400</xdr:rowOff>
    </xdr:from>
    <xdr:to>
      <xdr:col>7</xdr:col>
      <xdr:colOff>895350</xdr:colOff>
      <xdr:row>511</xdr:row>
      <xdr:rowOff>101600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19050</xdr:colOff>
      <xdr:row>139</xdr:row>
      <xdr:rowOff>25400</xdr:rowOff>
    </xdr:from>
    <xdr:to>
      <xdr:col>7</xdr:col>
      <xdr:colOff>895350</xdr:colOff>
      <xdr:row>149</xdr:row>
      <xdr:rowOff>101600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19050</xdr:colOff>
      <xdr:row>473</xdr:row>
      <xdr:rowOff>25400</xdr:rowOff>
    </xdr:from>
    <xdr:to>
      <xdr:col>7</xdr:col>
      <xdr:colOff>895350</xdr:colOff>
      <xdr:row>483</xdr:row>
      <xdr:rowOff>101600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19050</xdr:colOff>
      <xdr:row>450</xdr:row>
      <xdr:rowOff>25400</xdr:rowOff>
    </xdr:from>
    <xdr:to>
      <xdr:col>7</xdr:col>
      <xdr:colOff>1193800</xdr:colOff>
      <xdr:row>461</xdr:row>
      <xdr:rowOff>165100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374650</xdr:colOff>
      <xdr:row>421</xdr:row>
      <xdr:rowOff>38100</xdr:rowOff>
    </xdr:from>
    <xdr:to>
      <xdr:col>8</xdr:col>
      <xdr:colOff>342900</xdr:colOff>
      <xdr:row>433</xdr:row>
      <xdr:rowOff>63500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19050</xdr:colOff>
      <xdr:row>163</xdr:row>
      <xdr:rowOff>25400</xdr:rowOff>
    </xdr:from>
    <xdr:to>
      <xdr:col>7</xdr:col>
      <xdr:colOff>895350</xdr:colOff>
      <xdr:row>173</xdr:row>
      <xdr:rowOff>101600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19050</xdr:colOff>
      <xdr:row>186</xdr:row>
      <xdr:rowOff>25400</xdr:rowOff>
    </xdr:from>
    <xdr:to>
      <xdr:col>7</xdr:col>
      <xdr:colOff>895350</xdr:colOff>
      <xdr:row>196</xdr:row>
      <xdr:rowOff>101600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133350</xdr:colOff>
      <xdr:row>206</xdr:row>
      <xdr:rowOff>228600</xdr:rowOff>
    </xdr:from>
    <xdr:to>
      <xdr:col>7</xdr:col>
      <xdr:colOff>1009650</xdr:colOff>
      <xdr:row>217</xdr:row>
      <xdr:rowOff>38100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412750</xdr:colOff>
      <xdr:row>228</xdr:row>
      <xdr:rowOff>203200</xdr:rowOff>
    </xdr:from>
    <xdr:to>
      <xdr:col>8</xdr:col>
      <xdr:colOff>57150</xdr:colOff>
      <xdr:row>239</xdr:row>
      <xdr:rowOff>12700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19050</xdr:colOff>
      <xdr:row>247</xdr:row>
      <xdr:rowOff>25400</xdr:rowOff>
    </xdr:from>
    <xdr:to>
      <xdr:col>7</xdr:col>
      <xdr:colOff>895350</xdr:colOff>
      <xdr:row>257</xdr:row>
      <xdr:rowOff>101600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628650</xdr:colOff>
      <xdr:row>273</xdr:row>
      <xdr:rowOff>215900</xdr:rowOff>
    </xdr:from>
    <xdr:to>
      <xdr:col>7</xdr:col>
      <xdr:colOff>927100</xdr:colOff>
      <xdr:row>284</xdr:row>
      <xdr:rowOff>127000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19050</xdr:colOff>
      <xdr:row>297</xdr:row>
      <xdr:rowOff>25400</xdr:rowOff>
    </xdr:from>
    <xdr:to>
      <xdr:col>8</xdr:col>
      <xdr:colOff>25400</xdr:colOff>
      <xdr:row>309</xdr:row>
      <xdr:rowOff>101600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19050</xdr:colOff>
      <xdr:row>319</xdr:row>
      <xdr:rowOff>25400</xdr:rowOff>
    </xdr:from>
    <xdr:to>
      <xdr:col>8</xdr:col>
      <xdr:colOff>241300</xdr:colOff>
      <xdr:row>331</xdr:row>
      <xdr:rowOff>63500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120650</xdr:colOff>
      <xdr:row>341</xdr:row>
      <xdr:rowOff>177800</xdr:rowOff>
    </xdr:from>
    <xdr:to>
      <xdr:col>7</xdr:col>
      <xdr:colOff>996950</xdr:colOff>
      <xdr:row>351</xdr:row>
      <xdr:rowOff>254000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742950</xdr:colOff>
      <xdr:row>365</xdr:row>
      <xdr:rowOff>190500</xdr:rowOff>
    </xdr:from>
    <xdr:to>
      <xdr:col>8</xdr:col>
      <xdr:colOff>387350</xdr:colOff>
      <xdr:row>376</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19050</xdr:colOff>
      <xdr:row>385</xdr:row>
      <xdr:rowOff>25400</xdr:rowOff>
    </xdr:from>
    <xdr:to>
      <xdr:col>7</xdr:col>
      <xdr:colOff>895350</xdr:colOff>
      <xdr:row>395</xdr:row>
      <xdr:rowOff>101600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19050</xdr:colOff>
      <xdr:row>400</xdr:row>
      <xdr:rowOff>25400</xdr:rowOff>
    </xdr:from>
    <xdr:to>
      <xdr:col>7</xdr:col>
      <xdr:colOff>895350</xdr:colOff>
      <xdr:row>410</xdr:row>
      <xdr:rowOff>101600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1016000</xdr:colOff>
      <xdr:row>1</xdr:row>
      <xdr:rowOff>190500</xdr:rowOff>
    </xdr:from>
    <xdr:to>
      <xdr:col>11</xdr:col>
      <xdr:colOff>660400</xdr:colOff>
      <xdr:row>7</xdr:row>
      <xdr:rowOff>127000</xdr:rowOff>
    </xdr:to>
    <xdr:sp macro="" textlink="">
      <xdr:nvSpPr>
        <xdr:cNvPr id="25" name="TextBox 24"/>
        <xdr:cNvSpPr txBox="1"/>
      </xdr:nvSpPr>
      <xdr:spPr>
        <a:xfrm>
          <a:off x="9639300" y="457200"/>
          <a:ext cx="4572000" cy="153670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charset="0"/>
              <a:ea typeface="Arial" charset="0"/>
              <a:cs typeface="Arial" charset="0"/>
            </a:rPr>
            <a:t>For each cup, the green line represents the raw data for survival as calculated using Kaplan-Meier</a:t>
          </a:r>
          <a:r>
            <a:rPr lang="en-US" sz="1600" b="1" baseline="0">
              <a:latin typeface="Arial" charset="0"/>
              <a:ea typeface="Arial" charset="0"/>
              <a:cs typeface="Arial" charset="0"/>
            </a:rPr>
            <a:t> analysis, and the orange lines represent the product of the proportion alive and the proportion infectious (alive*infectious).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illianmoller-jacobs/Documents/Dissertation%20Research/PLoS_Biology_Temperature_MS/ei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9"/>
      <sheetName val="Sheet2"/>
      <sheetName val="Sheet3"/>
      <sheetName val="Sheet12"/>
      <sheetName val="Sheet4"/>
      <sheetName val="Sheet5"/>
      <sheetName val="Sheet6"/>
      <sheetName val="Sheet7"/>
      <sheetName val="Sheet8"/>
      <sheetName val="Sheet10"/>
      <sheetName val="Sheet13"/>
      <sheetName val="Sheet14"/>
      <sheetName val="Sheet11"/>
    </sheetNames>
    <sheetDataSet>
      <sheetData sheetId="0"/>
      <sheetData sheetId="1">
        <row r="2">
          <cell r="A2">
            <v>20</v>
          </cell>
          <cell r="K2">
            <v>27.75</v>
          </cell>
        </row>
        <row r="3">
          <cell r="A3">
            <v>21</v>
          </cell>
          <cell r="B3">
            <v>11.6</v>
          </cell>
          <cell r="E3">
            <v>14</v>
          </cell>
          <cell r="H3">
            <v>16.399999999999999</v>
          </cell>
          <cell r="K3">
            <v>22.2</v>
          </cell>
        </row>
        <row r="4">
          <cell r="A4">
            <v>22</v>
          </cell>
          <cell r="K4">
            <v>18.5</v>
          </cell>
        </row>
        <row r="5">
          <cell r="A5">
            <v>23</v>
          </cell>
          <cell r="K5">
            <v>15.857142857142858</v>
          </cell>
        </row>
        <row r="6">
          <cell r="A6">
            <v>24</v>
          </cell>
          <cell r="B6">
            <v>10.7</v>
          </cell>
          <cell r="E6">
            <v>11.3</v>
          </cell>
          <cell r="H6">
            <v>12</v>
          </cell>
          <cell r="K6">
            <v>13.875</v>
          </cell>
        </row>
        <row r="7">
          <cell r="A7">
            <v>25</v>
          </cell>
          <cell r="K7">
            <v>12.333333333333334</v>
          </cell>
        </row>
        <row r="8">
          <cell r="A8">
            <v>26</v>
          </cell>
          <cell r="K8">
            <v>11.1</v>
          </cell>
        </row>
        <row r="9">
          <cell r="A9">
            <v>27</v>
          </cell>
          <cell r="B9">
            <v>10.7</v>
          </cell>
          <cell r="E9">
            <v>10.9</v>
          </cell>
          <cell r="H9">
            <v>11</v>
          </cell>
          <cell r="K9">
            <v>10.090909090909092</v>
          </cell>
        </row>
        <row r="10">
          <cell r="A10">
            <v>28</v>
          </cell>
          <cell r="K10">
            <v>9.25</v>
          </cell>
        </row>
        <row r="11">
          <cell r="A11">
            <v>29</v>
          </cell>
          <cell r="K11">
            <v>8.5384615384615383</v>
          </cell>
        </row>
        <row r="12">
          <cell r="A12">
            <v>30</v>
          </cell>
          <cell r="B12">
            <v>7.8</v>
          </cell>
          <cell r="E12">
            <v>8.3000000000000007</v>
          </cell>
          <cell r="H12">
            <v>8.6999999999999993</v>
          </cell>
          <cell r="K12">
            <v>7.9285714285714288</v>
          </cell>
        </row>
        <row r="13">
          <cell r="A13">
            <v>31</v>
          </cell>
          <cell r="K13">
            <v>7.4</v>
          </cell>
        </row>
        <row r="14">
          <cell r="A14">
            <v>32</v>
          </cell>
          <cell r="B14">
            <v>6.9</v>
          </cell>
          <cell r="E14">
            <v>7.7</v>
          </cell>
          <cell r="H14">
            <v>8.6</v>
          </cell>
          <cell r="K14">
            <v>6.9375</v>
          </cell>
        </row>
        <row r="15">
          <cell r="A15">
            <v>33</v>
          </cell>
          <cell r="K15">
            <v>6.5294117647058822</v>
          </cell>
        </row>
        <row r="16">
          <cell r="A16">
            <v>34</v>
          </cell>
          <cell r="B16">
            <v>6.2</v>
          </cell>
          <cell r="E16">
            <v>7</v>
          </cell>
          <cell r="H16">
            <v>7.8</v>
          </cell>
          <cell r="K16">
            <v>6.166666666666667</v>
          </cell>
        </row>
        <row r="17">
          <cell r="A17">
            <v>35</v>
          </cell>
          <cell r="K17">
            <v>5.8421052631578947</v>
          </cell>
        </row>
      </sheetData>
      <sheetData sheetId="2"/>
      <sheetData sheetId="3"/>
      <sheetData sheetId="4"/>
      <sheetData sheetId="5"/>
      <sheetData sheetId="6">
        <row r="1">
          <cell r="A1" t="str">
            <v>21.1 EIP-10</v>
          </cell>
          <cell r="B1">
            <v>0.4</v>
          </cell>
          <cell r="C1">
            <v>0.18</v>
          </cell>
          <cell r="D1">
            <v>0.06</v>
          </cell>
        </row>
        <row r="2">
          <cell r="A2" t="str">
            <v>21.2 EIP-10</v>
          </cell>
          <cell r="B2">
            <v>0.64</v>
          </cell>
          <cell r="C2">
            <v>0.33999999999999997</v>
          </cell>
          <cell r="D2">
            <v>0.14000000000000001</v>
          </cell>
        </row>
        <row r="5">
          <cell r="A5" t="str">
            <v>24.1 EIP-10</v>
          </cell>
          <cell r="B5">
            <v>0.51</v>
          </cell>
          <cell r="C5">
            <v>0.04</v>
          </cell>
          <cell r="D5">
            <v>0.03</v>
          </cell>
        </row>
        <row r="6">
          <cell r="A6" t="str">
            <v>24.2 EIP-10</v>
          </cell>
          <cell r="B6">
            <v>0.7</v>
          </cell>
          <cell r="C6">
            <v>0.08</v>
          </cell>
          <cell r="D6">
            <v>0.03</v>
          </cell>
        </row>
        <row r="9">
          <cell r="A9" t="str">
            <v>27.1 EIP-10</v>
          </cell>
          <cell r="B9">
            <v>0.59</v>
          </cell>
          <cell r="C9">
            <v>0.03</v>
          </cell>
          <cell r="D9">
            <v>0.02</v>
          </cell>
        </row>
        <row r="10">
          <cell r="A10" t="str">
            <v>27.2 EIP-10</v>
          </cell>
          <cell r="B10">
            <v>0.62</v>
          </cell>
          <cell r="C10">
            <v>0.04</v>
          </cell>
          <cell r="D10">
            <v>0.03</v>
          </cell>
        </row>
        <row r="13">
          <cell r="A13" t="str">
            <v>30.1 EIP-10</v>
          </cell>
          <cell r="B13">
            <v>0.43</v>
          </cell>
          <cell r="C13">
            <v>0.03</v>
          </cell>
          <cell r="D13">
            <v>0.04</v>
          </cell>
        </row>
        <row r="14">
          <cell r="A14" t="str">
            <v>30.2 EIP-10</v>
          </cell>
          <cell r="B14">
            <v>0.45</v>
          </cell>
          <cell r="C14">
            <v>0.08</v>
          </cell>
          <cell r="D14">
            <v>0.14000000000000001</v>
          </cell>
        </row>
        <row r="17">
          <cell r="A17" t="str">
            <v>32.1 EIP-10</v>
          </cell>
          <cell r="B17">
            <v>0.4</v>
          </cell>
          <cell r="C17">
            <v>7.0000000000000007E-2</v>
          </cell>
          <cell r="D17">
            <v>0.06</v>
          </cell>
        </row>
        <row r="18">
          <cell r="A18" t="str">
            <v>32.2 EIP-10</v>
          </cell>
          <cell r="B18">
            <v>0.42</v>
          </cell>
          <cell r="C18">
            <v>0.09</v>
          </cell>
          <cell r="D18">
            <v>0.1</v>
          </cell>
        </row>
        <row r="21">
          <cell r="A21" t="str">
            <v>34.1 EIP-10</v>
          </cell>
          <cell r="B21">
            <v>0.34</v>
          </cell>
          <cell r="C21">
            <v>0.04</v>
          </cell>
          <cell r="D21">
            <v>0.04</v>
          </cell>
        </row>
        <row r="22">
          <cell r="A22" t="str">
            <v>34.2 EIP-10</v>
          </cell>
          <cell r="B22">
            <v>0.4</v>
          </cell>
          <cell r="C22">
            <v>0.04</v>
          </cell>
          <cell r="D22">
            <v>0.03</v>
          </cell>
        </row>
      </sheetData>
      <sheetData sheetId="7">
        <row r="1">
          <cell r="B1" t="str">
            <v>G-cycle</v>
          </cell>
        </row>
        <row r="2">
          <cell r="A2" t="str">
            <v>21ºC</v>
          </cell>
          <cell r="B2">
            <v>5.18</v>
          </cell>
          <cell r="E2">
            <v>0.215</v>
          </cell>
          <cell r="F2">
            <v>0.215</v>
          </cell>
        </row>
        <row r="3">
          <cell r="A3" t="str">
            <v>24ºC</v>
          </cell>
          <cell r="B3">
            <v>4.07</v>
          </cell>
          <cell r="E3">
            <v>0.37</v>
          </cell>
          <cell r="F3">
            <v>0.37</v>
          </cell>
        </row>
        <row r="4">
          <cell r="A4" t="str">
            <v>27ºC</v>
          </cell>
          <cell r="B4">
            <v>3.38</v>
          </cell>
          <cell r="E4">
            <v>0.30199999999999999</v>
          </cell>
          <cell r="F4">
            <v>0.30199999999999999</v>
          </cell>
        </row>
        <row r="5">
          <cell r="A5" t="str">
            <v>30ºC</v>
          </cell>
          <cell r="B5">
            <v>2.97</v>
          </cell>
          <cell r="E5">
            <v>0.25900000000000001</v>
          </cell>
          <cell r="F5">
            <v>0.25900000000000001</v>
          </cell>
        </row>
        <row r="6">
          <cell r="A6" t="str">
            <v>32ºC</v>
          </cell>
          <cell r="B6">
            <v>2.65</v>
          </cell>
          <cell r="E6">
            <v>0.23300000000000001</v>
          </cell>
          <cell r="F6">
            <v>0.23300000000000001</v>
          </cell>
        </row>
        <row r="7">
          <cell r="A7" t="str">
            <v>34ºC</v>
          </cell>
          <cell r="B7">
            <v>2.38</v>
          </cell>
          <cell r="E7">
            <v>0.20399999999999999</v>
          </cell>
          <cell r="F7">
            <v>0.20399999999999999</v>
          </cell>
        </row>
      </sheetData>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65"/>
  <sheetViews>
    <sheetView workbookViewId="0">
      <selection activeCell="I6" sqref="I6"/>
    </sheetView>
  </sheetViews>
  <sheetFormatPr baseColWidth="10" defaultRowHeight="21" x14ac:dyDescent="0.25"/>
  <sheetData>
    <row r="1" spans="1:6" s="12" customFormat="1" ht="26" x14ac:dyDescent="0.3">
      <c r="A1" s="12" t="s">
        <v>78</v>
      </c>
    </row>
    <row r="2" spans="1:6" x14ac:dyDescent="0.25">
      <c r="A2" t="s">
        <v>77</v>
      </c>
      <c r="B2" t="s">
        <v>76</v>
      </c>
      <c r="C2" t="s">
        <v>75</v>
      </c>
      <c r="D2" t="s">
        <v>74</v>
      </c>
      <c r="E2" t="s">
        <v>73</v>
      </c>
      <c r="F2" t="s">
        <v>72</v>
      </c>
    </row>
    <row r="3" spans="1:6" x14ac:dyDescent="0.25">
      <c r="A3">
        <v>1</v>
      </c>
      <c r="B3">
        <v>1</v>
      </c>
      <c r="C3">
        <v>21</v>
      </c>
      <c r="D3">
        <v>1</v>
      </c>
      <c r="E3">
        <v>1</v>
      </c>
      <c r="F3">
        <v>1</v>
      </c>
    </row>
    <row r="4" spans="1:6" x14ac:dyDescent="0.25">
      <c r="A4">
        <v>2</v>
      </c>
      <c r="B4">
        <v>1</v>
      </c>
      <c r="C4">
        <v>21</v>
      </c>
      <c r="D4">
        <v>1</v>
      </c>
      <c r="E4">
        <v>1</v>
      </c>
      <c r="F4">
        <v>1</v>
      </c>
    </row>
    <row r="5" spans="1:6" x14ac:dyDescent="0.25">
      <c r="A5">
        <v>3</v>
      </c>
      <c r="B5">
        <v>1</v>
      </c>
      <c r="C5">
        <v>21</v>
      </c>
      <c r="D5">
        <v>1</v>
      </c>
      <c r="E5">
        <v>1</v>
      </c>
      <c r="F5">
        <v>1</v>
      </c>
    </row>
    <row r="6" spans="1:6" x14ac:dyDescent="0.25">
      <c r="A6">
        <v>4</v>
      </c>
      <c r="B6">
        <v>1</v>
      </c>
      <c r="C6">
        <v>21</v>
      </c>
      <c r="D6">
        <v>1</v>
      </c>
      <c r="E6">
        <v>2</v>
      </c>
      <c r="F6">
        <v>1</v>
      </c>
    </row>
    <row r="7" spans="1:6" x14ac:dyDescent="0.25">
      <c r="A7">
        <v>5</v>
      </c>
      <c r="B7">
        <v>1</v>
      </c>
      <c r="C7">
        <v>21</v>
      </c>
      <c r="D7">
        <v>1</v>
      </c>
      <c r="E7">
        <v>2</v>
      </c>
      <c r="F7">
        <v>1</v>
      </c>
    </row>
    <row r="8" spans="1:6" x14ac:dyDescent="0.25">
      <c r="A8">
        <v>6</v>
      </c>
      <c r="B8">
        <v>1</v>
      </c>
      <c r="C8">
        <v>21</v>
      </c>
      <c r="D8">
        <v>1</v>
      </c>
      <c r="E8">
        <v>3</v>
      </c>
      <c r="F8">
        <v>1</v>
      </c>
    </row>
    <row r="9" spans="1:6" x14ac:dyDescent="0.25">
      <c r="A9">
        <v>7</v>
      </c>
      <c r="B9">
        <v>1</v>
      </c>
      <c r="C9">
        <v>21</v>
      </c>
      <c r="D9">
        <v>1</v>
      </c>
      <c r="E9">
        <v>3</v>
      </c>
      <c r="F9">
        <v>1</v>
      </c>
    </row>
    <row r="10" spans="1:6" x14ac:dyDescent="0.25">
      <c r="A10">
        <v>8</v>
      </c>
      <c r="B10">
        <v>1</v>
      </c>
      <c r="C10">
        <v>21</v>
      </c>
      <c r="D10">
        <v>1</v>
      </c>
      <c r="E10">
        <v>3</v>
      </c>
      <c r="F10">
        <v>1</v>
      </c>
    </row>
    <row r="11" spans="1:6" x14ac:dyDescent="0.25">
      <c r="A11">
        <v>9</v>
      </c>
      <c r="B11">
        <v>1</v>
      </c>
      <c r="C11">
        <v>21</v>
      </c>
      <c r="D11">
        <v>1</v>
      </c>
      <c r="E11">
        <v>3</v>
      </c>
      <c r="F11">
        <v>1</v>
      </c>
    </row>
    <row r="12" spans="1:6" x14ac:dyDescent="0.25">
      <c r="A12">
        <v>10</v>
      </c>
      <c r="B12">
        <v>1</v>
      </c>
      <c r="C12">
        <v>21</v>
      </c>
      <c r="D12">
        <v>1</v>
      </c>
      <c r="E12">
        <v>3</v>
      </c>
      <c r="F12">
        <v>1</v>
      </c>
    </row>
    <row r="13" spans="1:6" x14ac:dyDescent="0.25">
      <c r="A13">
        <v>11</v>
      </c>
      <c r="B13">
        <v>1</v>
      </c>
      <c r="C13">
        <v>21</v>
      </c>
      <c r="D13">
        <v>1</v>
      </c>
      <c r="E13">
        <v>5</v>
      </c>
      <c r="F13">
        <v>1</v>
      </c>
    </row>
    <row r="14" spans="1:6" x14ac:dyDescent="0.25">
      <c r="A14">
        <v>12</v>
      </c>
      <c r="B14">
        <v>1</v>
      </c>
      <c r="C14">
        <v>21</v>
      </c>
      <c r="D14">
        <v>1</v>
      </c>
      <c r="E14">
        <v>5</v>
      </c>
      <c r="F14">
        <v>1</v>
      </c>
    </row>
    <row r="15" spans="1:6" x14ac:dyDescent="0.25">
      <c r="A15">
        <v>13</v>
      </c>
      <c r="B15">
        <v>1</v>
      </c>
      <c r="C15">
        <v>21</v>
      </c>
      <c r="D15">
        <v>1</v>
      </c>
      <c r="E15">
        <v>6</v>
      </c>
      <c r="F15">
        <v>1</v>
      </c>
    </row>
    <row r="16" spans="1:6" x14ac:dyDescent="0.25">
      <c r="A16">
        <v>14</v>
      </c>
      <c r="B16">
        <v>1</v>
      </c>
      <c r="C16">
        <v>21</v>
      </c>
      <c r="D16">
        <v>1</v>
      </c>
      <c r="E16">
        <v>6</v>
      </c>
      <c r="F16">
        <v>1</v>
      </c>
    </row>
    <row r="17" spans="1:6" x14ac:dyDescent="0.25">
      <c r="A17">
        <v>15</v>
      </c>
      <c r="B17">
        <v>1</v>
      </c>
      <c r="C17">
        <v>21</v>
      </c>
      <c r="D17">
        <v>1</v>
      </c>
      <c r="E17">
        <v>7</v>
      </c>
      <c r="F17">
        <v>1</v>
      </c>
    </row>
    <row r="18" spans="1:6" x14ac:dyDescent="0.25">
      <c r="A18">
        <v>16</v>
      </c>
      <c r="B18">
        <v>1</v>
      </c>
      <c r="C18">
        <v>21</v>
      </c>
      <c r="D18">
        <v>1</v>
      </c>
      <c r="E18">
        <v>8</v>
      </c>
      <c r="F18">
        <v>1</v>
      </c>
    </row>
    <row r="19" spans="1:6" x14ac:dyDescent="0.25">
      <c r="A19">
        <v>17</v>
      </c>
      <c r="B19">
        <v>1</v>
      </c>
      <c r="C19">
        <v>21</v>
      </c>
      <c r="D19">
        <v>1</v>
      </c>
      <c r="E19">
        <v>8</v>
      </c>
      <c r="F19">
        <v>1</v>
      </c>
    </row>
    <row r="20" spans="1:6" x14ac:dyDescent="0.25">
      <c r="A20">
        <v>18</v>
      </c>
      <c r="B20">
        <v>1</v>
      </c>
      <c r="C20">
        <v>21</v>
      </c>
      <c r="D20">
        <v>1</v>
      </c>
      <c r="E20">
        <v>9</v>
      </c>
      <c r="F20">
        <v>0</v>
      </c>
    </row>
    <row r="21" spans="1:6" x14ac:dyDescent="0.25">
      <c r="A21">
        <v>19</v>
      </c>
      <c r="B21">
        <v>1</v>
      </c>
      <c r="C21">
        <v>21</v>
      </c>
      <c r="D21">
        <v>1</v>
      </c>
      <c r="E21">
        <v>9</v>
      </c>
      <c r="F21">
        <v>0</v>
      </c>
    </row>
    <row r="22" spans="1:6" x14ac:dyDescent="0.25">
      <c r="A22">
        <v>20</v>
      </c>
      <c r="B22">
        <v>1</v>
      </c>
      <c r="C22">
        <v>21</v>
      </c>
      <c r="D22">
        <v>1</v>
      </c>
      <c r="E22">
        <v>9</v>
      </c>
      <c r="F22">
        <v>0</v>
      </c>
    </row>
    <row r="23" spans="1:6" x14ac:dyDescent="0.25">
      <c r="A23">
        <v>21</v>
      </c>
      <c r="B23">
        <v>1</v>
      </c>
      <c r="C23">
        <v>21</v>
      </c>
      <c r="D23">
        <v>1</v>
      </c>
      <c r="E23">
        <v>9</v>
      </c>
      <c r="F23">
        <v>0</v>
      </c>
    </row>
    <row r="24" spans="1:6" x14ac:dyDescent="0.25">
      <c r="A24">
        <v>22</v>
      </c>
      <c r="B24">
        <v>1</v>
      </c>
      <c r="C24">
        <v>21</v>
      </c>
      <c r="D24">
        <v>1</v>
      </c>
      <c r="E24">
        <v>9</v>
      </c>
      <c r="F24">
        <v>0</v>
      </c>
    </row>
    <row r="25" spans="1:6" x14ac:dyDescent="0.25">
      <c r="A25">
        <v>23</v>
      </c>
      <c r="B25">
        <v>1</v>
      </c>
      <c r="C25">
        <v>21</v>
      </c>
      <c r="D25">
        <v>1</v>
      </c>
      <c r="E25">
        <v>9</v>
      </c>
      <c r="F25">
        <v>0</v>
      </c>
    </row>
    <row r="26" spans="1:6" x14ac:dyDescent="0.25">
      <c r="A26">
        <v>24</v>
      </c>
      <c r="B26">
        <v>1</v>
      </c>
      <c r="C26">
        <v>21</v>
      </c>
      <c r="D26">
        <v>1</v>
      </c>
      <c r="E26">
        <v>9</v>
      </c>
      <c r="F26">
        <v>0</v>
      </c>
    </row>
    <row r="27" spans="1:6" x14ac:dyDescent="0.25">
      <c r="A27">
        <v>25</v>
      </c>
      <c r="B27">
        <v>1</v>
      </c>
      <c r="C27">
        <v>21</v>
      </c>
      <c r="D27">
        <v>1</v>
      </c>
      <c r="E27">
        <v>9</v>
      </c>
      <c r="F27">
        <v>0</v>
      </c>
    </row>
    <row r="28" spans="1:6" x14ac:dyDescent="0.25">
      <c r="A28">
        <v>26</v>
      </c>
      <c r="B28">
        <v>1</v>
      </c>
      <c r="C28">
        <v>21</v>
      </c>
      <c r="D28">
        <v>1</v>
      </c>
      <c r="E28">
        <v>9</v>
      </c>
      <c r="F28">
        <v>1</v>
      </c>
    </row>
    <row r="29" spans="1:6" x14ac:dyDescent="0.25">
      <c r="A29">
        <v>27</v>
      </c>
      <c r="B29">
        <v>1</v>
      </c>
      <c r="C29">
        <v>21</v>
      </c>
      <c r="D29">
        <v>1</v>
      </c>
      <c r="E29">
        <v>9</v>
      </c>
      <c r="F29">
        <v>1</v>
      </c>
    </row>
    <row r="30" spans="1:6" x14ac:dyDescent="0.25">
      <c r="A30">
        <v>28</v>
      </c>
      <c r="B30">
        <v>1</v>
      </c>
      <c r="C30">
        <v>21</v>
      </c>
      <c r="D30">
        <v>1</v>
      </c>
      <c r="E30">
        <v>10</v>
      </c>
      <c r="F30">
        <v>0</v>
      </c>
    </row>
    <row r="31" spans="1:6" x14ac:dyDescent="0.25">
      <c r="A31">
        <v>29</v>
      </c>
      <c r="B31">
        <v>1</v>
      </c>
      <c r="C31">
        <v>21</v>
      </c>
      <c r="D31">
        <v>1</v>
      </c>
      <c r="E31">
        <v>10</v>
      </c>
      <c r="F31">
        <v>0</v>
      </c>
    </row>
    <row r="32" spans="1:6" x14ac:dyDescent="0.25">
      <c r="A32">
        <v>30</v>
      </c>
      <c r="B32">
        <v>1</v>
      </c>
      <c r="C32">
        <v>21</v>
      </c>
      <c r="D32">
        <v>1</v>
      </c>
      <c r="E32">
        <v>10</v>
      </c>
      <c r="F32">
        <v>0</v>
      </c>
    </row>
    <row r="33" spans="1:6" x14ac:dyDescent="0.25">
      <c r="A33">
        <v>31</v>
      </c>
      <c r="B33">
        <v>1</v>
      </c>
      <c r="C33">
        <v>21</v>
      </c>
      <c r="D33">
        <v>1</v>
      </c>
      <c r="E33">
        <v>10</v>
      </c>
      <c r="F33">
        <v>0</v>
      </c>
    </row>
    <row r="34" spans="1:6" x14ac:dyDescent="0.25">
      <c r="A34">
        <v>32</v>
      </c>
      <c r="B34">
        <v>1</v>
      </c>
      <c r="C34">
        <v>21</v>
      </c>
      <c r="D34">
        <v>1</v>
      </c>
      <c r="E34">
        <v>10</v>
      </c>
      <c r="F34">
        <v>0</v>
      </c>
    </row>
    <row r="35" spans="1:6" x14ac:dyDescent="0.25">
      <c r="A35">
        <v>33</v>
      </c>
      <c r="B35">
        <v>1</v>
      </c>
      <c r="C35">
        <v>21</v>
      </c>
      <c r="D35">
        <v>1</v>
      </c>
      <c r="E35">
        <v>10</v>
      </c>
      <c r="F35">
        <v>0</v>
      </c>
    </row>
    <row r="36" spans="1:6" x14ac:dyDescent="0.25">
      <c r="A36">
        <v>34</v>
      </c>
      <c r="B36">
        <v>1</v>
      </c>
      <c r="C36">
        <v>21</v>
      </c>
      <c r="D36">
        <v>1</v>
      </c>
      <c r="E36">
        <v>10</v>
      </c>
      <c r="F36">
        <v>0</v>
      </c>
    </row>
    <row r="37" spans="1:6" x14ac:dyDescent="0.25">
      <c r="A37">
        <v>35</v>
      </c>
      <c r="B37">
        <v>1</v>
      </c>
      <c r="C37">
        <v>21</v>
      </c>
      <c r="D37">
        <v>1</v>
      </c>
      <c r="E37">
        <v>10</v>
      </c>
      <c r="F37">
        <v>0</v>
      </c>
    </row>
    <row r="38" spans="1:6" x14ac:dyDescent="0.25">
      <c r="A38">
        <v>36</v>
      </c>
      <c r="B38">
        <v>1</v>
      </c>
      <c r="C38">
        <v>21</v>
      </c>
      <c r="D38">
        <v>1</v>
      </c>
      <c r="E38">
        <v>10</v>
      </c>
      <c r="F38">
        <v>1</v>
      </c>
    </row>
    <row r="39" spans="1:6" x14ac:dyDescent="0.25">
      <c r="A39">
        <v>37</v>
      </c>
      <c r="B39">
        <v>1</v>
      </c>
      <c r="C39">
        <v>21</v>
      </c>
      <c r="D39">
        <v>1</v>
      </c>
      <c r="E39">
        <v>10</v>
      </c>
      <c r="F39">
        <v>1</v>
      </c>
    </row>
    <row r="40" spans="1:6" x14ac:dyDescent="0.25">
      <c r="A40">
        <v>38</v>
      </c>
      <c r="B40">
        <v>1</v>
      </c>
      <c r="C40">
        <v>21</v>
      </c>
      <c r="D40">
        <v>1</v>
      </c>
      <c r="E40">
        <v>11</v>
      </c>
      <c r="F40">
        <v>0</v>
      </c>
    </row>
    <row r="41" spans="1:6" x14ac:dyDescent="0.25">
      <c r="A41">
        <v>39</v>
      </c>
      <c r="B41">
        <v>1</v>
      </c>
      <c r="C41">
        <v>21</v>
      </c>
      <c r="D41">
        <v>1</v>
      </c>
      <c r="E41">
        <v>11</v>
      </c>
      <c r="F41">
        <v>0</v>
      </c>
    </row>
    <row r="42" spans="1:6" x14ac:dyDescent="0.25">
      <c r="A42">
        <v>40</v>
      </c>
      <c r="B42">
        <v>1</v>
      </c>
      <c r="C42">
        <v>21</v>
      </c>
      <c r="D42">
        <v>1</v>
      </c>
      <c r="E42">
        <v>11</v>
      </c>
      <c r="F42">
        <v>0</v>
      </c>
    </row>
    <row r="43" spans="1:6" x14ac:dyDescent="0.25">
      <c r="A43">
        <v>41</v>
      </c>
      <c r="B43">
        <v>1</v>
      </c>
      <c r="C43">
        <v>21</v>
      </c>
      <c r="D43">
        <v>1</v>
      </c>
      <c r="E43">
        <v>11</v>
      </c>
      <c r="F43">
        <v>0</v>
      </c>
    </row>
    <row r="44" spans="1:6" x14ac:dyDescent="0.25">
      <c r="A44">
        <v>42</v>
      </c>
      <c r="B44">
        <v>1</v>
      </c>
      <c r="C44">
        <v>21</v>
      </c>
      <c r="D44">
        <v>1</v>
      </c>
      <c r="E44">
        <v>11</v>
      </c>
      <c r="F44">
        <v>0</v>
      </c>
    </row>
    <row r="45" spans="1:6" x14ac:dyDescent="0.25">
      <c r="A45">
        <v>43</v>
      </c>
      <c r="B45">
        <v>1</v>
      </c>
      <c r="C45">
        <v>21</v>
      </c>
      <c r="D45">
        <v>1</v>
      </c>
      <c r="E45">
        <v>11</v>
      </c>
      <c r="F45">
        <v>0</v>
      </c>
    </row>
    <row r="46" spans="1:6" x14ac:dyDescent="0.25">
      <c r="A46">
        <v>44</v>
      </c>
      <c r="B46">
        <v>1</v>
      </c>
      <c r="C46">
        <v>21</v>
      </c>
      <c r="D46">
        <v>1</v>
      </c>
      <c r="E46">
        <v>11</v>
      </c>
      <c r="F46">
        <v>0</v>
      </c>
    </row>
    <row r="47" spans="1:6" x14ac:dyDescent="0.25">
      <c r="A47">
        <v>45</v>
      </c>
      <c r="B47">
        <v>1</v>
      </c>
      <c r="C47">
        <v>21</v>
      </c>
      <c r="D47">
        <v>1</v>
      </c>
      <c r="E47">
        <v>11</v>
      </c>
      <c r="F47">
        <v>0</v>
      </c>
    </row>
    <row r="48" spans="1:6" x14ac:dyDescent="0.25">
      <c r="A48">
        <v>46</v>
      </c>
      <c r="B48">
        <v>1</v>
      </c>
      <c r="C48">
        <v>21</v>
      </c>
      <c r="D48">
        <v>1</v>
      </c>
      <c r="E48">
        <v>11</v>
      </c>
      <c r="F48">
        <v>1</v>
      </c>
    </row>
    <row r="49" spans="1:6" x14ac:dyDescent="0.25">
      <c r="A49">
        <v>47</v>
      </c>
      <c r="B49">
        <v>1</v>
      </c>
      <c r="C49">
        <v>21</v>
      </c>
      <c r="D49">
        <v>1</v>
      </c>
      <c r="E49">
        <v>11</v>
      </c>
      <c r="F49">
        <v>1</v>
      </c>
    </row>
    <row r="50" spans="1:6" x14ac:dyDescent="0.25">
      <c r="A50">
        <v>48</v>
      </c>
      <c r="B50">
        <v>1</v>
      </c>
      <c r="C50">
        <v>21</v>
      </c>
      <c r="D50">
        <v>1</v>
      </c>
      <c r="E50">
        <v>12</v>
      </c>
      <c r="F50">
        <v>0</v>
      </c>
    </row>
    <row r="51" spans="1:6" x14ac:dyDescent="0.25">
      <c r="A51">
        <v>49</v>
      </c>
      <c r="B51">
        <v>1</v>
      </c>
      <c r="C51">
        <v>21</v>
      </c>
      <c r="D51">
        <v>1</v>
      </c>
      <c r="E51">
        <v>12</v>
      </c>
      <c r="F51">
        <v>0</v>
      </c>
    </row>
    <row r="52" spans="1:6" x14ac:dyDescent="0.25">
      <c r="A52">
        <v>50</v>
      </c>
      <c r="B52">
        <v>1</v>
      </c>
      <c r="C52">
        <v>21</v>
      </c>
      <c r="D52">
        <v>1</v>
      </c>
      <c r="E52">
        <v>12</v>
      </c>
      <c r="F52">
        <v>0</v>
      </c>
    </row>
    <row r="53" spans="1:6" x14ac:dyDescent="0.25">
      <c r="A53">
        <v>51</v>
      </c>
      <c r="B53">
        <v>1</v>
      </c>
      <c r="C53">
        <v>21</v>
      </c>
      <c r="D53">
        <v>1</v>
      </c>
      <c r="E53">
        <v>12</v>
      </c>
      <c r="F53">
        <v>0</v>
      </c>
    </row>
    <row r="54" spans="1:6" x14ac:dyDescent="0.25">
      <c r="A54">
        <v>52</v>
      </c>
      <c r="B54">
        <v>1</v>
      </c>
      <c r="C54">
        <v>21</v>
      </c>
      <c r="D54">
        <v>1</v>
      </c>
      <c r="E54">
        <v>12</v>
      </c>
      <c r="F54">
        <v>0</v>
      </c>
    </row>
    <row r="55" spans="1:6" x14ac:dyDescent="0.25">
      <c r="A55">
        <v>53</v>
      </c>
      <c r="B55">
        <v>1</v>
      </c>
      <c r="C55">
        <v>21</v>
      </c>
      <c r="D55">
        <v>1</v>
      </c>
      <c r="E55">
        <v>12</v>
      </c>
      <c r="F55">
        <v>0</v>
      </c>
    </row>
    <row r="56" spans="1:6" x14ac:dyDescent="0.25">
      <c r="A56">
        <v>54</v>
      </c>
      <c r="B56">
        <v>1</v>
      </c>
      <c r="C56">
        <v>21</v>
      </c>
      <c r="D56">
        <v>1</v>
      </c>
      <c r="E56">
        <v>12</v>
      </c>
      <c r="F56">
        <v>0</v>
      </c>
    </row>
    <row r="57" spans="1:6" x14ac:dyDescent="0.25">
      <c r="A57">
        <v>55</v>
      </c>
      <c r="B57">
        <v>1</v>
      </c>
      <c r="C57">
        <v>21</v>
      </c>
      <c r="D57">
        <v>1</v>
      </c>
      <c r="E57">
        <v>12</v>
      </c>
      <c r="F57">
        <v>0</v>
      </c>
    </row>
    <row r="58" spans="1:6" x14ac:dyDescent="0.25">
      <c r="A58">
        <v>56</v>
      </c>
      <c r="B58">
        <v>1</v>
      </c>
      <c r="C58">
        <v>21</v>
      </c>
      <c r="D58">
        <v>1</v>
      </c>
      <c r="E58">
        <v>12</v>
      </c>
      <c r="F58">
        <v>1</v>
      </c>
    </row>
    <row r="59" spans="1:6" x14ac:dyDescent="0.25">
      <c r="A59">
        <v>57</v>
      </c>
      <c r="B59">
        <v>1</v>
      </c>
      <c r="C59">
        <v>21</v>
      </c>
      <c r="D59">
        <v>1</v>
      </c>
      <c r="E59">
        <v>12</v>
      </c>
      <c r="F59">
        <v>1</v>
      </c>
    </row>
    <row r="60" spans="1:6" x14ac:dyDescent="0.25">
      <c r="A60">
        <v>58</v>
      </c>
      <c r="B60">
        <v>1</v>
      </c>
      <c r="C60">
        <v>21</v>
      </c>
      <c r="D60">
        <v>1</v>
      </c>
      <c r="E60">
        <v>12</v>
      </c>
      <c r="F60">
        <v>1</v>
      </c>
    </row>
    <row r="61" spans="1:6" x14ac:dyDescent="0.25">
      <c r="A61">
        <v>59</v>
      </c>
      <c r="B61">
        <v>1</v>
      </c>
      <c r="C61">
        <v>21</v>
      </c>
      <c r="D61">
        <v>1</v>
      </c>
      <c r="E61">
        <v>12</v>
      </c>
      <c r="F61">
        <v>1</v>
      </c>
    </row>
    <row r="62" spans="1:6" x14ac:dyDescent="0.25">
      <c r="A62">
        <v>60</v>
      </c>
      <c r="B62">
        <v>1</v>
      </c>
      <c r="C62">
        <v>21</v>
      </c>
      <c r="D62">
        <v>1</v>
      </c>
      <c r="E62">
        <v>13</v>
      </c>
      <c r="F62">
        <v>0</v>
      </c>
    </row>
    <row r="63" spans="1:6" x14ac:dyDescent="0.25">
      <c r="A63">
        <v>61</v>
      </c>
      <c r="B63">
        <v>1</v>
      </c>
      <c r="C63">
        <v>21</v>
      </c>
      <c r="D63">
        <v>1</v>
      </c>
      <c r="E63">
        <v>13</v>
      </c>
      <c r="F63">
        <v>0</v>
      </c>
    </row>
    <row r="64" spans="1:6" x14ac:dyDescent="0.25">
      <c r="A64">
        <v>62</v>
      </c>
      <c r="B64">
        <v>1</v>
      </c>
      <c r="C64">
        <v>21</v>
      </c>
      <c r="D64">
        <v>1</v>
      </c>
      <c r="E64">
        <v>13</v>
      </c>
      <c r="F64">
        <v>0</v>
      </c>
    </row>
    <row r="65" spans="1:6" x14ac:dyDescent="0.25">
      <c r="A65">
        <v>63</v>
      </c>
      <c r="B65">
        <v>1</v>
      </c>
      <c r="C65">
        <v>21</v>
      </c>
      <c r="D65">
        <v>1</v>
      </c>
      <c r="E65">
        <v>13</v>
      </c>
      <c r="F65">
        <v>0</v>
      </c>
    </row>
    <row r="66" spans="1:6" x14ac:dyDescent="0.25">
      <c r="A66">
        <v>64</v>
      </c>
      <c r="B66">
        <v>1</v>
      </c>
      <c r="C66">
        <v>21</v>
      </c>
      <c r="D66">
        <v>1</v>
      </c>
      <c r="E66">
        <v>13</v>
      </c>
      <c r="F66">
        <v>0</v>
      </c>
    </row>
    <row r="67" spans="1:6" x14ac:dyDescent="0.25">
      <c r="A67">
        <v>65</v>
      </c>
      <c r="B67">
        <v>1</v>
      </c>
      <c r="C67">
        <v>21</v>
      </c>
      <c r="D67">
        <v>1</v>
      </c>
      <c r="E67">
        <v>13</v>
      </c>
      <c r="F67">
        <v>0</v>
      </c>
    </row>
    <row r="68" spans="1:6" x14ac:dyDescent="0.25">
      <c r="A68">
        <v>66</v>
      </c>
      <c r="B68">
        <v>1</v>
      </c>
      <c r="C68">
        <v>21</v>
      </c>
      <c r="D68">
        <v>1</v>
      </c>
      <c r="E68">
        <v>13</v>
      </c>
      <c r="F68">
        <v>0</v>
      </c>
    </row>
    <row r="69" spans="1:6" x14ac:dyDescent="0.25">
      <c r="A69">
        <v>67</v>
      </c>
      <c r="B69">
        <v>1</v>
      </c>
      <c r="C69">
        <v>21</v>
      </c>
      <c r="D69">
        <v>1</v>
      </c>
      <c r="E69">
        <v>13</v>
      </c>
      <c r="F69">
        <v>1</v>
      </c>
    </row>
    <row r="70" spans="1:6" x14ac:dyDescent="0.25">
      <c r="A70">
        <v>68</v>
      </c>
      <c r="B70">
        <v>1</v>
      </c>
      <c r="C70">
        <v>21</v>
      </c>
      <c r="D70">
        <v>1</v>
      </c>
      <c r="E70">
        <v>13</v>
      </c>
      <c r="F70">
        <v>1</v>
      </c>
    </row>
    <row r="71" spans="1:6" x14ac:dyDescent="0.25">
      <c r="A71">
        <v>69</v>
      </c>
      <c r="B71">
        <v>1</v>
      </c>
      <c r="C71">
        <v>21</v>
      </c>
      <c r="D71">
        <v>1</v>
      </c>
      <c r="E71">
        <v>13</v>
      </c>
      <c r="F71">
        <v>1</v>
      </c>
    </row>
    <row r="72" spans="1:6" x14ac:dyDescent="0.25">
      <c r="A72">
        <v>70</v>
      </c>
      <c r="B72">
        <v>1</v>
      </c>
      <c r="C72">
        <v>21</v>
      </c>
      <c r="D72">
        <v>1</v>
      </c>
      <c r="E72">
        <v>13</v>
      </c>
      <c r="F72">
        <v>1</v>
      </c>
    </row>
    <row r="73" spans="1:6" x14ac:dyDescent="0.25">
      <c r="A73">
        <v>71</v>
      </c>
      <c r="B73">
        <v>1</v>
      </c>
      <c r="C73">
        <v>21</v>
      </c>
      <c r="D73">
        <v>1</v>
      </c>
      <c r="E73">
        <v>14</v>
      </c>
      <c r="F73">
        <v>0</v>
      </c>
    </row>
    <row r="74" spans="1:6" x14ac:dyDescent="0.25">
      <c r="A74">
        <v>72</v>
      </c>
      <c r="B74">
        <v>1</v>
      </c>
      <c r="C74">
        <v>21</v>
      </c>
      <c r="D74">
        <v>1</v>
      </c>
      <c r="E74">
        <v>14</v>
      </c>
      <c r="F74">
        <v>0</v>
      </c>
    </row>
    <row r="75" spans="1:6" x14ac:dyDescent="0.25">
      <c r="A75">
        <v>73</v>
      </c>
      <c r="B75">
        <v>1</v>
      </c>
      <c r="C75">
        <v>21</v>
      </c>
      <c r="D75">
        <v>1</v>
      </c>
      <c r="E75">
        <v>14</v>
      </c>
      <c r="F75">
        <v>0</v>
      </c>
    </row>
    <row r="76" spans="1:6" x14ac:dyDescent="0.25">
      <c r="A76">
        <v>74</v>
      </c>
      <c r="B76">
        <v>1</v>
      </c>
      <c r="C76">
        <v>21</v>
      </c>
      <c r="D76">
        <v>1</v>
      </c>
      <c r="E76">
        <v>14</v>
      </c>
      <c r="F76">
        <v>0</v>
      </c>
    </row>
    <row r="77" spans="1:6" x14ac:dyDescent="0.25">
      <c r="A77">
        <v>75</v>
      </c>
      <c r="B77">
        <v>1</v>
      </c>
      <c r="C77">
        <v>21</v>
      </c>
      <c r="D77">
        <v>1</v>
      </c>
      <c r="E77">
        <v>14</v>
      </c>
      <c r="F77">
        <v>0</v>
      </c>
    </row>
    <row r="78" spans="1:6" x14ac:dyDescent="0.25">
      <c r="A78">
        <v>76</v>
      </c>
      <c r="B78">
        <v>1</v>
      </c>
      <c r="C78">
        <v>21</v>
      </c>
      <c r="D78">
        <v>1</v>
      </c>
      <c r="E78">
        <v>14</v>
      </c>
      <c r="F78">
        <v>0</v>
      </c>
    </row>
    <row r="79" spans="1:6" x14ac:dyDescent="0.25">
      <c r="A79">
        <v>77</v>
      </c>
      <c r="B79">
        <v>1</v>
      </c>
      <c r="C79">
        <v>21</v>
      </c>
      <c r="D79">
        <v>1</v>
      </c>
      <c r="E79">
        <v>14</v>
      </c>
      <c r="F79">
        <v>0</v>
      </c>
    </row>
    <row r="80" spans="1:6" x14ac:dyDescent="0.25">
      <c r="A80">
        <v>78</v>
      </c>
      <c r="B80">
        <v>1</v>
      </c>
      <c r="C80">
        <v>21</v>
      </c>
      <c r="D80">
        <v>1</v>
      </c>
      <c r="E80">
        <v>14</v>
      </c>
      <c r="F80">
        <v>0</v>
      </c>
    </row>
    <row r="81" spans="1:6" x14ac:dyDescent="0.25">
      <c r="A81">
        <v>79</v>
      </c>
      <c r="B81">
        <v>1</v>
      </c>
      <c r="C81">
        <v>21</v>
      </c>
      <c r="D81">
        <v>1</v>
      </c>
      <c r="E81">
        <v>14</v>
      </c>
      <c r="F81">
        <v>0</v>
      </c>
    </row>
    <row r="82" spans="1:6" x14ac:dyDescent="0.25">
      <c r="A82">
        <v>80</v>
      </c>
      <c r="B82">
        <v>1</v>
      </c>
      <c r="C82">
        <v>21</v>
      </c>
      <c r="D82">
        <v>1</v>
      </c>
      <c r="E82">
        <v>14</v>
      </c>
      <c r="F82">
        <v>1</v>
      </c>
    </row>
    <row r="83" spans="1:6" x14ac:dyDescent="0.25">
      <c r="A83">
        <v>81</v>
      </c>
      <c r="B83">
        <v>1</v>
      </c>
      <c r="C83">
        <v>21</v>
      </c>
      <c r="D83">
        <v>1</v>
      </c>
      <c r="E83">
        <v>14</v>
      </c>
      <c r="F83">
        <v>1</v>
      </c>
    </row>
    <row r="84" spans="1:6" x14ac:dyDescent="0.25">
      <c r="A84">
        <v>82</v>
      </c>
      <c r="B84">
        <v>1</v>
      </c>
      <c r="C84">
        <v>21</v>
      </c>
      <c r="D84">
        <v>1</v>
      </c>
      <c r="E84">
        <v>15</v>
      </c>
      <c r="F84">
        <v>0</v>
      </c>
    </row>
    <row r="85" spans="1:6" x14ac:dyDescent="0.25">
      <c r="A85">
        <v>83</v>
      </c>
      <c r="B85">
        <v>1</v>
      </c>
      <c r="C85">
        <v>21</v>
      </c>
      <c r="D85">
        <v>1</v>
      </c>
      <c r="E85">
        <v>15</v>
      </c>
      <c r="F85">
        <v>0</v>
      </c>
    </row>
    <row r="86" spans="1:6" x14ac:dyDescent="0.25">
      <c r="A86">
        <v>84</v>
      </c>
      <c r="B86">
        <v>1</v>
      </c>
      <c r="C86">
        <v>21</v>
      </c>
      <c r="D86">
        <v>1</v>
      </c>
      <c r="E86">
        <v>15</v>
      </c>
      <c r="F86">
        <v>0</v>
      </c>
    </row>
    <row r="87" spans="1:6" x14ac:dyDescent="0.25">
      <c r="A87">
        <v>85</v>
      </c>
      <c r="B87">
        <v>1</v>
      </c>
      <c r="C87">
        <v>21</v>
      </c>
      <c r="D87">
        <v>1</v>
      </c>
      <c r="E87">
        <v>15</v>
      </c>
      <c r="F87">
        <v>0</v>
      </c>
    </row>
    <row r="88" spans="1:6" x14ac:dyDescent="0.25">
      <c r="A88">
        <v>86</v>
      </c>
      <c r="B88">
        <v>1</v>
      </c>
      <c r="C88">
        <v>21</v>
      </c>
      <c r="D88">
        <v>1</v>
      </c>
      <c r="E88">
        <v>15</v>
      </c>
      <c r="F88">
        <v>0</v>
      </c>
    </row>
    <row r="89" spans="1:6" x14ac:dyDescent="0.25">
      <c r="A89">
        <v>87</v>
      </c>
      <c r="B89">
        <v>1</v>
      </c>
      <c r="C89">
        <v>21</v>
      </c>
      <c r="D89">
        <v>1</v>
      </c>
      <c r="E89">
        <v>15</v>
      </c>
      <c r="F89">
        <v>0</v>
      </c>
    </row>
    <row r="90" spans="1:6" x14ac:dyDescent="0.25">
      <c r="A90">
        <v>88</v>
      </c>
      <c r="B90">
        <v>1</v>
      </c>
      <c r="C90">
        <v>21</v>
      </c>
      <c r="D90">
        <v>1</v>
      </c>
      <c r="E90">
        <v>15</v>
      </c>
      <c r="F90">
        <v>0</v>
      </c>
    </row>
    <row r="91" spans="1:6" x14ac:dyDescent="0.25">
      <c r="A91">
        <v>89</v>
      </c>
      <c r="B91">
        <v>1</v>
      </c>
      <c r="C91">
        <v>21</v>
      </c>
      <c r="D91">
        <v>1</v>
      </c>
      <c r="E91">
        <v>15</v>
      </c>
      <c r="F91">
        <v>0</v>
      </c>
    </row>
    <row r="92" spans="1:6" x14ac:dyDescent="0.25">
      <c r="A92">
        <v>90</v>
      </c>
      <c r="B92">
        <v>1</v>
      </c>
      <c r="C92">
        <v>21</v>
      </c>
      <c r="D92">
        <v>1</v>
      </c>
      <c r="E92">
        <v>15</v>
      </c>
      <c r="F92">
        <v>1</v>
      </c>
    </row>
    <row r="93" spans="1:6" x14ac:dyDescent="0.25">
      <c r="A93">
        <v>91</v>
      </c>
      <c r="B93">
        <v>1</v>
      </c>
      <c r="C93">
        <v>21</v>
      </c>
      <c r="D93">
        <v>1</v>
      </c>
      <c r="E93">
        <v>15</v>
      </c>
      <c r="F93">
        <v>1</v>
      </c>
    </row>
    <row r="94" spans="1:6" x14ac:dyDescent="0.25">
      <c r="A94">
        <v>92</v>
      </c>
      <c r="B94">
        <v>1</v>
      </c>
      <c r="C94">
        <v>21</v>
      </c>
      <c r="D94">
        <v>1</v>
      </c>
      <c r="E94">
        <v>16</v>
      </c>
      <c r="F94">
        <v>0</v>
      </c>
    </row>
    <row r="95" spans="1:6" x14ac:dyDescent="0.25">
      <c r="A95">
        <v>93</v>
      </c>
      <c r="B95">
        <v>1</v>
      </c>
      <c r="C95">
        <v>21</v>
      </c>
      <c r="D95">
        <v>1</v>
      </c>
      <c r="E95">
        <v>16</v>
      </c>
      <c r="F95">
        <v>0</v>
      </c>
    </row>
    <row r="96" spans="1:6" x14ac:dyDescent="0.25">
      <c r="A96">
        <v>94</v>
      </c>
      <c r="B96">
        <v>1</v>
      </c>
      <c r="C96">
        <v>21</v>
      </c>
      <c r="D96">
        <v>1</v>
      </c>
      <c r="E96">
        <v>16</v>
      </c>
      <c r="F96">
        <v>0</v>
      </c>
    </row>
    <row r="97" spans="1:6" x14ac:dyDescent="0.25">
      <c r="A97">
        <v>95</v>
      </c>
      <c r="B97">
        <v>1</v>
      </c>
      <c r="C97">
        <v>21</v>
      </c>
      <c r="D97">
        <v>1</v>
      </c>
      <c r="E97">
        <v>16</v>
      </c>
      <c r="F97">
        <v>0</v>
      </c>
    </row>
    <row r="98" spans="1:6" x14ac:dyDescent="0.25">
      <c r="A98">
        <v>96</v>
      </c>
      <c r="B98">
        <v>1</v>
      </c>
      <c r="C98">
        <v>21</v>
      </c>
      <c r="D98">
        <v>1</v>
      </c>
      <c r="E98">
        <v>16</v>
      </c>
      <c r="F98">
        <v>0</v>
      </c>
    </row>
    <row r="99" spans="1:6" x14ac:dyDescent="0.25">
      <c r="A99">
        <v>97</v>
      </c>
      <c r="B99">
        <v>1</v>
      </c>
      <c r="C99">
        <v>21</v>
      </c>
      <c r="D99">
        <v>1</v>
      </c>
      <c r="E99">
        <v>16</v>
      </c>
      <c r="F99">
        <v>0</v>
      </c>
    </row>
    <row r="100" spans="1:6" x14ac:dyDescent="0.25">
      <c r="A100">
        <v>98</v>
      </c>
      <c r="B100">
        <v>1</v>
      </c>
      <c r="C100">
        <v>21</v>
      </c>
      <c r="D100">
        <v>1</v>
      </c>
      <c r="E100">
        <v>16</v>
      </c>
      <c r="F100">
        <v>0</v>
      </c>
    </row>
    <row r="101" spans="1:6" x14ac:dyDescent="0.25">
      <c r="A101">
        <v>99</v>
      </c>
      <c r="B101">
        <v>1</v>
      </c>
      <c r="C101">
        <v>21</v>
      </c>
      <c r="D101">
        <v>1</v>
      </c>
      <c r="E101">
        <v>16</v>
      </c>
      <c r="F101">
        <v>1</v>
      </c>
    </row>
    <row r="102" spans="1:6" x14ac:dyDescent="0.25">
      <c r="A102">
        <v>100</v>
      </c>
      <c r="B102">
        <v>1</v>
      </c>
      <c r="C102">
        <v>21</v>
      </c>
      <c r="D102">
        <v>1</v>
      </c>
      <c r="E102">
        <v>16</v>
      </c>
      <c r="F102">
        <v>1</v>
      </c>
    </row>
    <row r="103" spans="1:6" x14ac:dyDescent="0.25">
      <c r="A103">
        <v>101</v>
      </c>
      <c r="B103">
        <v>1</v>
      </c>
      <c r="C103">
        <v>21</v>
      </c>
      <c r="D103">
        <v>1</v>
      </c>
      <c r="E103">
        <v>17</v>
      </c>
      <c r="F103">
        <v>0</v>
      </c>
    </row>
    <row r="104" spans="1:6" x14ac:dyDescent="0.25">
      <c r="A104">
        <v>102</v>
      </c>
      <c r="B104">
        <v>1</v>
      </c>
      <c r="C104">
        <v>21</v>
      </c>
      <c r="D104">
        <v>1</v>
      </c>
      <c r="E104">
        <v>17</v>
      </c>
      <c r="F104">
        <v>0</v>
      </c>
    </row>
    <row r="105" spans="1:6" x14ac:dyDescent="0.25">
      <c r="A105">
        <v>103</v>
      </c>
      <c r="B105">
        <v>1</v>
      </c>
      <c r="C105">
        <v>21</v>
      </c>
      <c r="D105">
        <v>1</v>
      </c>
      <c r="E105">
        <v>17</v>
      </c>
      <c r="F105">
        <v>0</v>
      </c>
    </row>
    <row r="106" spans="1:6" x14ac:dyDescent="0.25">
      <c r="A106">
        <v>104</v>
      </c>
      <c r="B106">
        <v>1</v>
      </c>
      <c r="C106">
        <v>21</v>
      </c>
      <c r="D106">
        <v>1</v>
      </c>
      <c r="E106">
        <v>17</v>
      </c>
      <c r="F106">
        <v>0</v>
      </c>
    </row>
    <row r="107" spans="1:6" x14ac:dyDescent="0.25">
      <c r="A107">
        <v>105</v>
      </c>
      <c r="B107">
        <v>1</v>
      </c>
      <c r="C107">
        <v>21</v>
      </c>
      <c r="D107">
        <v>1</v>
      </c>
      <c r="E107">
        <v>17</v>
      </c>
      <c r="F107">
        <v>0</v>
      </c>
    </row>
    <row r="108" spans="1:6" x14ac:dyDescent="0.25">
      <c r="A108">
        <v>106</v>
      </c>
      <c r="B108">
        <v>1</v>
      </c>
      <c r="C108">
        <v>21</v>
      </c>
      <c r="D108">
        <v>1</v>
      </c>
      <c r="E108">
        <v>17</v>
      </c>
      <c r="F108">
        <v>0</v>
      </c>
    </row>
    <row r="109" spans="1:6" x14ac:dyDescent="0.25">
      <c r="A109">
        <v>107</v>
      </c>
      <c r="B109">
        <v>1</v>
      </c>
      <c r="C109">
        <v>21</v>
      </c>
      <c r="D109">
        <v>1</v>
      </c>
      <c r="E109">
        <v>17</v>
      </c>
      <c r="F109">
        <v>0</v>
      </c>
    </row>
    <row r="110" spans="1:6" x14ac:dyDescent="0.25">
      <c r="A110">
        <v>108</v>
      </c>
      <c r="B110">
        <v>1</v>
      </c>
      <c r="C110">
        <v>21</v>
      </c>
      <c r="D110">
        <v>1</v>
      </c>
      <c r="E110">
        <v>17</v>
      </c>
      <c r="F110">
        <v>0</v>
      </c>
    </row>
    <row r="111" spans="1:6" x14ac:dyDescent="0.25">
      <c r="A111">
        <v>109</v>
      </c>
      <c r="B111">
        <v>1</v>
      </c>
      <c r="C111">
        <v>21</v>
      </c>
      <c r="D111">
        <v>1</v>
      </c>
      <c r="E111">
        <v>17</v>
      </c>
      <c r="F111">
        <v>1</v>
      </c>
    </row>
    <row r="112" spans="1:6" x14ac:dyDescent="0.25">
      <c r="A112">
        <v>110</v>
      </c>
      <c r="B112">
        <v>1</v>
      </c>
      <c r="C112">
        <v>21</v>
      </c>
      <c r="D112">
        <v>1</v>
      </c>
      <c r="E112">
        <v>17</v>
      </c>
      <c r="F112">
        <v>1</v>
      </c>
    </row>
    <row r="113" spans="1:6" x14ac:dyDescent="0.25">
      <c r="A113">
        <v>111</v>
      </c>
      <c r="B113">
        <v>1</v>
      </c>
      <c r="C113">
        <v>21</v>
      </c>
      <c r="D113">
        <v>1</v>
      </c>
      <c r="E113">
        <v>18</v>
      </c>
      <c r="F113">
        <v>1</v>
      </c>
    </row>
    <row r="114" spans="1:6" x14ac:dyDescent="0.25">
      <c r="A114">
        <v>112</v>
      </c>
      <c r="B114">
        <v>1</v>
      </c>
      <c r="C114">
        <v>21</v>
      </c>
      <c r="D114">
        <v>1</v>
      </c>
      <c r="E114">
        <v>18</v>
      </c>
      <c r="F114">
        <v>1</v>
      </c>
    </row>
    <row r="115" spans="1:6" x14ac:dyDescent="0.25">
      <c r="A115">
        <v>113</v>
      </c>
      <c r="B115">
        <v>1</v>
      </c>
      <c r="C115">
        <v>21</v>
      </c>
      <c r="D115">
        <v>1</v>
      </c>
      <c r="E115">
        <v>18</v>
      </c>
      <c r="F115">
        <v>1</v>
      </c>
    </row>
    <row r="116" spans="1:6" x14ac:dyDescent="0.25">
      <c r="A116">
        <v>114</v>
      </c>
      <c r="B116">
        <v>1</v>
      </c>
      <c r="C116">
        <v>21</v>
      </c>
      <c r="D116">
        <v>1</v>
      </c>
      <c r="E116">
        <v>18</v>
      </c>
      <c r="F116">
        <v>0</v>
      </c>
    </row>
    <row r="117" spans="1:6" x14ac:dyDescent="0.25">
      <c r="A117">
        <v>115</v>
      </c>
      <c r="B117">
        <v>1</v>
      </c>
      <c r="C117">
        <v>21</v>
      </c>
      <c r="D117">
        <v>1</v>
      </c>
      <c r="E117">
        <v>19</v>
      </c>
      <c r="F117">
        <v>0</v>
      </c>
    </row>
    <row r="118" spans="1:6" x14ac:dyDescent="0.25">
      <c r="A118">
        <v>116</v>
      </c>
      <c r="B118">
        <v>1</v>
      </c>
      <c r="C118">
        <v>21</v>
      </c>
      <c r="D118">
        <v>1</v>
      </c>
      <c r="E118">
        <v>19</v>
      </c>
      <c r="F118">
        <v>0</v>
      </c>
    </row>
    <row r="119" spans="1:6" x14ac:dyDescent="0.25">
      <c r="A119">
        <v>117</v>
      </c>
      <c r="B119">
        <v>1</v>
      </c>
      <c r="C119">
        <v>21</v>
      </c>
      <c r="D119">
        <v>1</v>
      </c>
      <c r="E119">
        <v>19</v>
      </c>
      <c r="F119">
        <v>0</v>
      </c>
    </row>
    <row r="120" spans="1:6" x14ac:dyDescent="0.25">
      <c r="A120">
        <v>118</v>
      </c>
      <c r="B120">
        <v>1</v>
      </c>
      <c r="C120">
        <v>21</v>
      </c>
      <c r="D120">
        <v>1</v>
      </c>
      <c r="E120">
        <v>19</v>
      </c>
      <c r="F120">
        <v>0</v>
      </c>
    </row>
    <row r="121" spans="1:6" x14ac:dyDescent="0.25">
      <c r="A121">
        <v>119</v>
      </c>
      <c r="B121">
        <v>1</v>
      </c>
      <c r="C121">
        <v>21</v>
      </c>
      <c r="D121">
        <v>1</v>
      </c>
      <c r="E121">
        <v>19</v>
      </c>
      <c r="F121">
        <v>0</v>
      </c>
    </row>
    <row r="122" spans="1:6" x14ac:dyDescent="0.25">
      <c r="A122">
        <v>120</v>
      </c>
      <c r="B122">
        <v>1</v>
      </c>
      <c r="C122">
        <v>21</v>
      </c>
      <c r="D122">
        <v>1</v>
      </c>
      <c r="E122">
        <v>19</v>
      </c>
      <c r="F122">
        <v>0</v>
      </c>
    </row>
    <row r="123" spans="1:6" x14ac:dyDescent="0.25">
      <c r="A123">
        <v>121</v>
      </c>
      <c r="B123">
        <v>1</v>
      </c>
      <c r="C123">
        <v>21</v>
      </c>
      <c r="D123">
        <v>1</v>
      </c>
      <c r="E123">
        <v>19</v>
      </c>
      <c r="F123">
        <v>0</v>
      </c>
    </row>
    <row r="124" spans="1:6" x14ac:dyDescent="0.25">
      <c r="A124">
        <v>122</v>
      </c>
      <c r="B124">
        <v>1</v>
      </c>
      <c r="C124">
        <v>21</v>
      </c>
      <c r="D124">
        <v>1</v>
      </c>
      <c r="E124">
        <v>19</v>
      </c>
      <c r="F124">
        <v>1</v>
      </c>
    </row>
    <row r="125" spans="1:6" x14ac:dyDescent="0.25">
      <c r="A125">
        <v>123</v>
      </c>
      <c r="B125">
        <v>1</v>
      </c>
      <c r="C125">
        <v>21</v>
      </c>
      <c r="D125">
        <v>1</v>
      </c>
      <c r="E125">
        <v>20</v>
      </c>
      <c r="F125">
        <v>1</v>
      </c>
    </row>
    <row r="126" spans="1:6" x14ac:dyDescent="0.25">
      <c r="A126">
        <v>124</v>
      </c>
      <c r="B126">
        <v>1</v>
      </c>
      <c r="C126">
        <v>21</v>
      </c>
      <c r="D126">
        <v>1</v>
      </c>
      <c r="E126">
        <v>21</v>
      </c>
      <c r="F126">
        <v>0</v>
      </c>
    </row>
    <row r="127" spans="1:6" x14ac:dyDescent="0.25">
      <c r="A127">
        <v>125</v>
      </c>
      <c r="B127">
        <v>1</v>
      </c>
      <c r="C127">
        <v>21</v>
      </c>
      <c r="D127">
        <v>1</v>
      </c>
      <c r="E127">
        <v>21</v>
      </c>
      <c r="F127">
        <v>0</v>
      </c>
    </row>
    <row r="128" spans="1:6" x14ac:dyDescent="0.25">
      <c r="A128">
        <v>126</v>
      </c>
      <c r="B128">
        <v>1</v>
      </c>
      <c r="C128">
        <v>21</v>
      </c>
      <c r="D128">
        <v>1</v>
      </c>
      <c r="E128">
        <v>21</v>
      </c>
      <c r="F128">
        <v>0</v>
      </c>
    </row>
    <row r="129" spans="1:6" x14ac:dyDescent="0.25">
      <c r="A129">
        <v>127</v>
      </c>
      <c r="B129">
        <v>1</v>
      </c>
      <c r="C129">
        <v>21</v>
      </c>
      <c r="D129">
        <v>1</v>
      </c>
      <c r="E129">
        <v>21</v>
      </c>
      <c r="F129">
        <v>0</v>
      </c>
    </row>
    <row r="130" spans="1:6" x14ac:dyDescent="0.25">
      <c r="A130">
        <v>128</v>
      </c>
      <c r="B130">
        <v>1</v>
      </c>
      <c r="C130">
        <v>21</v>
      </c>
      <c r="D130">
        <v>1</v>
      </c>
      <c r="E130">
        <v>21</v>
      </c>
      <c r="F130">
        <v>0</v>
      </c>
    </row>
    <row r="131" spans="1:6" x14ac:dyDescent="0.25">
      <c r="A131">
        <v>129</v>
      </c>
      <c r="B131">
        <v>1</v>
      </c>
      <c r="C131">
        <v>21</v>
      </c>
      <c r="D131">
        <v>1</v>
      </c>
      <c r="E131">
        <v>21</v>
      </c>
      <c r="F131">
        <v>0</v>
      </c>
    </row>
    <row r="132" spans="1:6" x14ac:dyDescent="0.25">
      <c r="A132">
        <v>130</v>
      </c>
      <c r="B132">
        <v>1</v>
      </c>
      <c r="C132">
        <v>21</v>
      </c>
      <c r="D132">
        <v>1</v>
      </c>
      <c r="E132">
        <v>21</v>
      </c>
      <c r="F132">
        <v>0</v>
      </c>
    </row>
    <row r="133" spans="1:6" x14ac:dyDescent="0.25">
      <c r="A133">
        <v>131</v>
      </c>
      <c r="B133">
        <v>1</v>
      </c>
      <c r="C133">
        <v>21</v>
      </c>
      <c r="D133">
        <v>1</v>
      </c>
      <c r="E133">
        <v>21</v>
      </c>
      <c r="F133">
        <v>0</v>
      </c>
    </row>
    <row r="134" spans="1:6" x14ac:dyDescent="0.25">
      <c r="A134">
        <v>132</v>
      </c>
      <c r="B134">
        <v>1</v>
      </c>
      <c r="C134">
        <v>21</v>
      </c>
      <c r="D134">
        <v>1</v>
      </c>
      <c r="E134">
        <v>21</v>
      </c>
      <c r="F134">
        <v>1</v>
      </c>
    </row>
    <row r="135" spans="1:6" x14ac:dyDescent="0.25">
      <c r="A135">
        <v>133</v>
      </c>
      <c r="B135">
        <v>1</v>
      </c>
      <c r="C135">
        <v>21</v>
      </c>
      <c r="D135">
        <v>1</v>
      </c>
      <c r="E135">
        <v>22</v>
      </c>
      <c r="F135">
        <v>1</v>
      </c>
    </row>
    <row r="136" spans="1:6" x14ac:dyDescent="0.25">
      <c r="A136">
        <v>134</v>
      </c>
      <c r="B136">
        <v>1</v>
      </c>
      <c r="C136">
        <v>21</v>
      </c>
      <c r="D136">
        <v>1</v>
      </c>
      <c r="E136">
        <v>22</v>
      </c>
      <c r="F136">
        <v>1</v>
      </c>
    </row>
    <row r="137" spans="1:6" x14ac:dyDescent="0.25">
      <c r="A137">
        <v>135</v>
      </c>
      <c r="B137">
        <v>1</v>
      </c>
      <c r="C137">
        <v>21</v>
      </c>
      <c r="D137">
        <v>1</v>
      </c>
      <c r="E137">
        <v>23</v>
      </c>
      <c r="F137">
        <v>0</v>
      </c>
    </row>
    <row r="138" spans="1:6" x14ac:dyDescent="0.25">
      <c r="A138">
        <v>136</v>
      </c>
      <c r="B138">
        <v>1</v>
      </c>
      <c r="C138">
        <v>21</v>
      </c>
      <c r="D138">
        <v>1</v>
      </c>
      <c r="E138">
        <v>23</v>
      </c>
      <c r="F138">
        <v>0</v>
      </c>
    </row>
    <row r="139" spans="1:6" x14ac:dyDescent="0.25">
      <c r="A139">
        <v>137</v>
      </c>
      <c r="B139">
        <v>1</v>
      </c>
      <c r="C139">
        <v>21</v>
      </c>
      <c r="D139">
        <v>1</v>
      </c>
      <c r="E139">
        <v>23</v>
      </c>
      <c r="F139">
        <v>0</v>
      </c>
    </row>
    <row r="140" spans="1:6" x14ac:dyDescent="0.25">
      <c r="A140">
        <v>138</v>
      </c>
      <c r="B140">
        <v>1</v>
      </c>
      <c r="C140">
        <v>21</v>
      </c>
      <c r="D140">
        <v>1</v>
      </c>
      <c r="E140">
        <v>23</v>
      </c>
      <c r="F140">
        <v>0</v>
      </c>
    </row>
    <row r="141" spans="1:6" x14ac:dyDescent="0.25">
      <c r="A141">
        <v>139</v>
      </c>
      <c r="B141">
        <v>1</v>
      </c>
      <c r="C141">
        <v>21</v>
      </c>
      <c r="D141">
        <v>1</v>
      </c>
      <c r="E141">
        <v>23</v>
      </c>
      <c r="F141">
        <v>0</v>
      </c>
    </row>
    <row r="142" spans="1:6" x14ac:dyDescent="0.25">
      <c r="A142">
        <v>140</v>
      </c>
      <c r="B142">
        <v>1</v>
      </c>
      <c r="C142">
        <v>21</v>
      </c>
      <c r="D142">
        <v>1</v>
      </c>
      <c r="E142">
        <v>23</v>
      </c>
      <c r="F142">
        <v>0</v>
      </c>
    </row>
    <row r="143" spans="1:6" x14ac:dyDescent="0.25">
      <c r="A143">
        <v>141</v>
      </c>
      <c r="B143">
        <v>1</v>
      </c>
      <c r="C143">
        <v>21</v>
      </c>
      <c r="D143">
        <v>1</v>
      </c>
      <c r="E143">
        <v>23</v>
      </c>
      <c r="F143">
        <v>0</v>
      </c>
    </row>
    <row r="144" spans="1:6" x14ac:dyDescent="0.25">
      <c r="A144">
        <v>142</v>
      </c>
      <c r="B144">
        <v>1</v>
      </c>
      <c r="C144">
        <v>21</v>
      </c>
      <c r="D144">
        <v>1</v>
      </c>
      <c r="E144">
        <v>23</v>
      </c>
      <c r="F144">
        <v>0</v>
      </c>
    </row>
    <row r="145" spans="1:6" x14ac:dyDescent="0.25">
      <c r="A145">
        <v>143</v>
      </c>
      <c r="B145">
        <v>1</v>
      </c>
      <c r="C145">
        <v>21</v>
      </c>
      <c r="D145">
        <v>1</v>
      </c>
      <c r="E145">
        <v>24</v>
      </c>
      <c r="F145">
        <v>1</v>
      </c>
    </row>
    <row r="146" spans="1:6" x14ac:dyDescent="0.25">
      <c r="A146">
        <v>144</v>
      </c>
      <c r="B146">
        <v>1</v>
      </c>
      <c r="C146">
        <v>21</v>
      </c>
      <c r="D146">
        <v>1</v>
      </c>
      <c r="E146">
        <v>25</v>
      </c>
      <c r="F146">
        <v>0</v>
      </c>
    </row>
    <row r="147" spans="1:6" x14ac:dyDescent="0.25">
      <c r="A147">
        <v>145</v>
      </c>
      <c r="B147">
        <v>1</v>
      </c>
      <c r="C147">
        <v>21</v>
      </c>
      <c r="D147">
        <v>1</v>
      </c>
      <c r="E147">
        <v>25</v>
      </c>
      <c r="F147">
        <v>0</v>
      </c>
    </row>
    <row r="148" spans="1:6" x14ac:dyDescent="0.25">
      <c r="A148">
        <v>146</v>
      </c>
      <c r="B148">
        <v>1</v>
      </c>
      <c r="C148">
        <v>21</v>
      </c>
      <c r="D148">
        <v>1</v>
      </c>
      <c r="E148">
        <v>25</v>
      </c>
      <c r="F148">
        <v>0</v>
      </c>
    </row>
    <row r="149" spans="1:6" x14ac:dyDescent="0.25">
      <c r="A149">
        <v>147</v>
      </c>
      <c r="B149">
        <v>1</v>
      </c>
      <c r="C149">
        <v>21</v>
      </c>
      <c r="D149">
        <v>1</v>
      </c>
      <c r="E149">
        <v>25</v>
      </c>
      <c r="F149">
        <v>0</v>
      </c>
    </row>
    <row r="150" spans="1:6" x14ac:dyDescent="0.25">
      <c r="A150">
        <v>148</v>
      </c>
      <c r="B150">
        <v>1</v>
      </c>
      <c r="C150">
        <v>21</v>
      </c>
      <c r="D150">
        <v>1</v>
      </c>
      <c r="E150">
        <v>25</v>
      </c>
      <c r="F150">
        <v>0</v>
      </c>
    </row>
    <row r="151" spans="1:6" x14ac:dyDescent="0.25">
      <c r="A151">
        <v>149</v>
      </c>
      <c r="B151">
        <v>1</v>
      </c>
      <c r="C151">
        <v>21</v>
      </c>
      <c r="D151">
        <v>1</v>
      </c>
      <c r="E151">
        <v>25</v>
      </c>
      <c r="F151">
        <v>0</v>
      </c>
    </row>
    <row r="152" spans="1:6" x14ac:dyDescent="0.25">
      <c r="A152">
        <v>150</v>
      </c>
      <c r="B152">
        <v>1</v>
      </c>
      <c r="C152">
        <v>21</v>
      </c>
      <c r="D152">
        <v>1</v>
      </c>
      <c r="E152">
        <v>25</v>
      </c>
      <c r="F152">
        <v>0</v>
      </c>
    </row>
    <row r="153" spans="1:6" x14ac:dyDescent="0.25">
      <c r="A153">
        <v>151</v>
      </c>
      <c r="B153">
        <v>1</v>
      </c>
      <c r="C153">
        <v>21</v>
      </c>
      <c r="D153">
        <v>1</v>
      </c>
      <c r="E153">
        <v>25</v>
      </c>
      <c r="F153">
        <v>0</v>
      </c>
    </row>
    <row r="154" spans="1:6" x14ac:dyDescent="0.25">
      <c r="A154">
        <v>152</v>
      </c>
      <c r="B154">
        <v>1</v>
      </c>
      <c r="C154">
        <v>21</v>
      </c>
      <c r="D154">
        <v>1</v>
      </c>
      <c r="E154">
        <v>25</v>
      </c>
      <c r="F154">
        <v>1</v>
      </c>
    </row>
    <row r="155" spans="1:6" x14ac:dyDescent="0.25">
      <c r="A155">
        <v>153</v>
      </c>
      <c r="B155">
        <v>1</v>
      </c>
      <c r="C155">
        <v>21</v>
      </c>
      <c r="D155">
        <v>1</v>
      </c>
      <c r="E155">
        <v>25</v>
      </c>
      <c r="F155">
        <v>1</v>
      </c>
    </row>
    <row r="156" spans="1:6" x14ac:dyDescent="0.25">
      <c r="A156">
        <v>154</v>
      </c>
      <c r="B156">
        <v>1</v>
      </c>
      <c r="C156">
        <v>21</v>
      </c>
      <c r="D156">
        <v>2</v>
      </c>
      <c r="E156">
        <v>1</v>
      </c>
      <c r="F156">
        <v>1</v>
      </c>
    </row>
    <row r="157" spans="1:6" x14ac:dyDescent="0.25">
      <c r="A157">
        <v>155</v>
      </c>
      <c r="B157">
        <v>1</v>
      </c>
      <c r="C157">
        <v>21</v>
      </c>
      <c r="D157">
        <v>2</v>
      </c>
      <c r="E157">
        <v>1</v>
      </c>
      <c r="F157">
        <v>1</v>
      </c>
    </row>
    <row r="158" spans="1:6" x14ac:dyDescent="0.25">
      <c r="A158">
        <v>156</v>
      </c>
      <c r="B158">
        <v>1</v>
      </c>
      <c r="C158">
        <v>21</v>
      </c>
      <c r="D158">
        <v>2</v>
      </c>
      <c r="E158">
        <v>1</v>
      </c>
      <c r="F158">
        <v>1</v>
      </c>
    </row>
    <row r="159" spans="1:6" x14ac:dyDescent="0.25">
      <c r="A159">
        <v>157</v>
      </c>
      <c r="B159">
        <v>1</v>
      </c>
      <c r="C159">
        <v>21</v>
      </c>
      <c r="D159">
        <v>2</v>
      </c>
      <c r="E159">
        <v>2</v>
      </c>
      <c r="F159">
        <v>1</v>
      </c>
    </row>
    <row r="160" spans="1:6" x14ac:dyDescent="0.25">
      <c r="A160">
        <v>158</v>
      </c>
      <c r="B160">
        <v>1</v>
      </c>
      <c r="C160">
        <v>21</v>
      </c>
      <c r="D160">
        <v>2</v>
      </c>
      <c r="E160">
        <v>2</v>
      </c>
      <c r="F160">
        <v>1</v>
      </c>
    </row>
    <row r="161" spans="1:6" x14ac:dyDescent="0.25">
      <c r="A161">
        <v>159</v>
      </c>
      <c r="B161">
        <v>1</v>
      </c>
      <c r="C161">
        <v>21</v>
      </c>
      <c r="D161">
        <v>2</v>
      </c>
      <c r="E161">
        <v>2</v>
      </c>
      <c r="F161">
        <v>1</v>
      </c>
    </row>
    <row r="162" spans="1:6" x14ac:dyDescent="0.25">
      <c r="A162">
        <v>160</v>
      </c>
      <c r="B162">
        <v>1</v>
      </c>
      <c r="C162">
        <v>21</v>
      </c>
      <c r="D162">
        <v>2</v>
      </c>
      <c r="E162">
        <v>2</v>
      </c>
      <c r="F162">
        <v>1</v>
      </c>
    </row>
    <row r="163" spans="1:6" x14ac:dyDescent="0.25">
      <c r="A163">
        <v>161</v>
      </c>
      <c r="B163">
        <v>1</v>
      </c>
      <c r="C163">
        <v>21</v>
      </c>
      <c r="D163">
        <v>2</v>
      </c>
      <c r="E163">
        <v>2</v>
      </c>
      <c r="F163">
        <v>1</v>
      </c>
    </row>
    <row r="164" spans="1:6" x14ac:dyDescent="0.25">
      <c r="A164">
        <v>162</v>
      </c>
      <c r="B164">
        <v>1</v>
      </c>
      <c r="C164">
        <v>21</v>
      </c>
      <c r="D164">
        <v>2</v>
      </c>
      <c r="E164">
        <v>2</v>
      </c>
      <c r="F164">
        <v>1</v>
      </c>
    </row>
    <row r="165" spans="1:6" x14ac:dyDescent="0.25">
      <c r="A165">
        <v>163</v>
      </c>
      <c r="B165">
        <v>1</v>
      </c>
      <c r="C165">
        <v>21</v>
      </c>
      <c r="D165">
        <v>2</v>
      </c>
      <c r="E165">
        <v>3</v>
      </c>
      <c r="F165">
        <v>1</v>
      </c>
    </row>
    <row r="166" spans="1:6" x14ac:dyDescent="0.25">
      <c r="A166">
        <v>164</v>
      </c>
      <c r="B166">
        <v>1</v>
      </c>
      <c r="C166">
        <v>21</v>
      </c>
      <c r="D166">
        <v>2</v>
      </c>
      <c r="E166">
        <v>3</v>
      </c>
      <c r="F166">
        <v>1</v>
      </c>
    </row>
    <row r="167" spans="1:6" x14ac:dyDescent="0.25">
      <c r="A167">
        <v>165</v>
      </c>
      <c r="B167">
        <v>1</v>
      </c>
      <c r="C167">
        <v>21</v>
      </c>
      <c r="D167">
        <v>2</v>
      </c>
      <c r="E167">
        <v>4</v>
      </c>
      <c r="F167">
        <v>1</v>
      </c>
    </row>
    <row r="168" spans="1:6" x14ac:dyDescent="0.25">
      <c r="A168">
        <v>166</v>
      </c>
      <c r="B168">
        <v>1</v>
      </c>
      <c r="C168">
        <v>21</v>
      </c>
      <c r="D168">
        <v>2</v>
      </c>
      <c r="E168">
        <v>4</v>
      </c>
      <c r="F168">
        <v>1</v>
      </c>
    </row>
    <row r="169" spans="1:6" x14ac:dyDescent="0.25">
      <c r="A169">
        <v>167</v>
      </c>
      <c r="B169">
        <v>1</v>
      </c>
      <c r="C169">
        <v>21</v>
      </c>
      <c r="D169">
        <v>2</v>
      </c>
      <c r="E169">
        <v>4</v>
      </c>
      <c r="F169">
        <v>1</v>
      </c>
    </row>
    <row r="170" spans="1:6" x14ac:dyDescent="0.25">
      <c r="A170">
        <v>168</v>
      </c>
      <c r="B170">
        <v>1</v>
      </c>
      <c r="C170">
        <v>21</v>
      </c>
      <c r="D170">
        <v>2</v>
      </c>
      <c r="E170">
        <v>4</v>
      </c>
      <c r="F170">
        <v>1</v>
      </c>
    </row>
    <row r="171" spans="1:6" x14ac:dyDescent="0.25">
      <c r="A171">
        <v>169</v>
      </c>
      <c r="B171">
        <v>1</v>
      </c>
      <c r="C171">
        <v>21</v>
      </c>
      <c r="D171">
        <v>2</v>
      </c>
      <c r="E171">
        <v>5</v>
      </c>
      <c r="F171">
        <v>1</v>
      </c>
    </row>
    <row r="172" spans="1:6" x14ac:dyDescent="0.25">
      <c r="A172">
        <v>170</v>
      </c>
      <c r="B172">
        <v>1</v>
      </c>
      <c r="C172">
        <v>21</v>
      </c>
      <c r="D172">
        <v>2</v>
      </c>
      <c r="E172">
        <v>5</v>
      </c>
      <c r="F172">
        <v>1</v>
      </c>
    </row>
    <row r="173" spans="1:6" x14ac:dyDescent="0.25">
      <c r="A173">
        <v>171</v>
      </c>
      <c r="B173">
        <v>1</v>
      </c>
      <c r="C173">
        <v>21</v>
      </c>
      <c r="D173">
        <v>2</v>
      </c>
      <c r="E173">
        <v>7</v>
      </c>
      <c r="F173">
        <v>1</v>
      </c>
    </row>
    <row r="174" spans="1:6" x14ac:dyDescent="0.25">
      <c r="A174">
        <v>172</v>
      </c>
      <c r="B174">
        <v>1</v>
      </c>
      <c r="C174">
        <v>21</v>
      </c>
      <c r="D174">
        <v>2</v>
      </c>
      <c r="E174">
        <v>8</v>
      </c>
      <c r="F174">
        <v>1</v>
      </c>
    </row>
    <row r="175" spans="1:6" x14ac:dyDescent="0.25">
      <c r="A175">
        <v>173</v>
      </c>
      <c r="B175">
        <v>1</v>
      </c>
      <c r="C175">
        <v>21</v>
      </c>
      <c r="D175">
        <v>2</v>
      </c>
      <c r="E175">
        <v>8</v>
      </c>
      <c r="F175">
        <v>1</v>
      </c>
    </row>
    <row r="176" spans="1:6" x14ac:dyDescent="0.25">
      <c r="A176">
        <v>174</v>
      </c>
      <c r="B176">
        <v>1</v>
      </c>
      <c r="C176">
        <v>21</v>
      </c>
      <c r="D176">
        <v>2</v>
      </c>
      <c r="E176">
        <v>8</v>
      </c>
      <c r="F176">
        <v>1</v>
      </c>
    </row>
    <row r="177" spans="1:6" x14ac:dyDescent="0.25">
      <c r="A177">
        <v>175</v>
      </c>
      <c r="B177">
        <v>1</v>
      </c>
      <c r="C177">
        <v>21</v>
      </c>
      <c r="D177">
        <v>2</v>
      </c>
      <c r="E177">
        <v>9</v>
      </c>
      <c r="F177">
        <v>0</v>
      </c>
    </row>
    <row r="178" spans="1:6" x14ac:dyDescent="0.25">
      <c r="A178">
        <v>176</v>
      </c>
      <c r="B178">
        <v>1</v>
      </c>
      <c r="C178">
        <v>21</v>
      </c>
      <c r="D178">
        <v>2</v>
      </c>
      <c r="E178">
        <v>9</v>
      </c>
      <c r="F178">
        <v>0</v>
      </c>
    </row>
    <row r="179" spans="1:6" x14ac:dyDescent="0.25">
      <c r="A179">
        <v>177</v>
      </c>
      <c r="B179">
        <v>1</v>
      </c>
      <c r="C179">
        <v>21</v>
      </c>
      <c r="D179">
        <v>2</v>
      </c>
      <c r="E179">
        <v>9</v>
      </c>
      <c r="F179">
        <v>0</v>
      </c>
    </row>
    <row r="180" spans="1:6" x14ac:dyDescent="0.25">
      <c r="A180">
        <v>178</v>
      </c>
      <c r="B180">
        <v>1</v>
      </c>
      <c r="C180">
        <v>21</v>
      </c>
      <c r="D180">
        <v>2</v>
      </c>
      <c r="E180">
        <v>9</v>
      </c>
      <c r="F180">
        <v>0</v>
      </c>
    </row>
    <row r="181" spans="1:6" x14ac:dyDescent="0.25">
      <c r="A181">
        <v>179</v>
      </c>
      <c r="B181">
        <v>1</v>
      </c>
      <c r="C181">
        <v>21</v>
      </c>
      <c r="D181">
        <v>2</v>
      </c>
      <c r="E181">
        <v>9</v>
      </c>
      <c r="F181">
        <v>0</v>
      </c>
    </row>
    <row r="182" spans="1:6" x14ac:dyDescent="0.25">
      <c r="A182">
        <v>180</v>
      </c>
      <c r="B182">
        <v>1</v>
      </c>
      <c r="C182">
        <v>21</v>
      </c>
      <c r="D182">
        <v>2</v>
      </c>
      <c r="E182">
        <v>9</v>
      </c>
      <c r="F182">
        <v>0</v>
      </c>
    </row>
    <row r="183" spans="1:6" x14ac:dyDescent="0.25">
      <c r="A183">
        <v>181</v>
      </c>
      <c r="B183">
        <v>1</v>
      </c>
      <c r="C183">
        <v>21</v>
      </c>
      <c r="D183">
        <v>2</v>
      </c>
      <c r="E183">
        <v>9</v>
      </c>
      <c r="F183">
        <v>0</v>
      </c>
    </row>
    <row r="184" spans="1:6" x14ac:dyDescent="0.25">
      <c r="A184">
        <v>182</v>
      </c>
      <c r="B184">
        <v>1</v>
      </c>
      <c r="C184">
        <v>21</v>
      </c>
      <c r="D184">
        <v>2</v>
      </c>
      <c r="E184">
        <v>9</v>
      </c>
      <c r="F184">
        <v>0</v>
      </c>
    </row>
    <row r="185" spans="1:6" x14ac:dyDescent="0.25">
      <c r="A185">
        <v>183</v>
      </c>
      <c r="B185">
        <v>1</v>
      </c>
      <c r="C185">
        <v>21</v>
      </c>
      <c r="D185">
        <v>2</v>
      </c>
      <c r="E185">
        <v>9</v>
      </c>
      <c r="F185">
        <v>1</v>
      </c>
    </row>
    <row r="186" spans="1:6" x14ac:dyDescent="0.25">
      <c r="A186">
        <v>184</v>
      </c>
      <c r="B186">
        <v>1</v>
      </c>
      <c r="C186">
        <v>21</v>
      </c>
      <c r="D186">
        <v>2</v>
      </c>
      <c r="E186">
        <v>10</v>
      </c>
      <c r="F186">
        <v>0</v>
      </c>
    </row>
    <row r="187" spans="1:6" x14ac:dyDescent="0.25">
      <c r="A187">
        <v>185</v>
      </c>
      <c r="B187">
        <v>1</v>
      </c>
      <c r="C187">
        <v>21</v>
      </c>
      <c r="D187">
        <v>2</v>
      </c>
      <c r="E187">
        <v>10</v>
      </c>
      <c r="F187">
        <v>0</v>
      </c>
    </row>
    <row r="188" spans="1:6" x14ac:dyDescent="0.25">
      <c r="A188">
        <v>186</v>
      </c>
      <c r="B188">
        <v>1</v>
      </c>
      <c r="C188">
        <v>21</v>
      </c>
      <c r="D188">
        <v>2</v>
      </c>
      <c r="E188">
        <v>10</v>
      </c>
      <c r="F188">
        <v>0</v>
      </c>
    </row>
    <row r="189" spans="1:6" x14ac:dyDescent="0.25">
      <c r="A189">
        <v>187</v>
      </c>
      <c r="B189">
        <v>1</v>
      </c>
      <c r="C189">
        <v>21</v>
      </c>
      <c r="D189">
        <v>2</v>
      </c>
      <c r="E189">
        <v>10</v>
      </c>
      <c r="F189">
        <v>0</v>
      </c>
    </row>
    <row r="190" spans="1:6" x14ac:dyDescent="0.25">
      <c r="A190">
        <v>188</v>
      </c>
      <c r="B190">
        <v>1</v>
      </c>
      <c r="C190">
        <v>21</v>
      </c>
      <c r="D190">
        <v>2</v>
      </c>
      <c r="E190">
        <v>10</v>
      </c>
      <c r="F190">
        <v>0</v>
      </c>
    </row>
    <row r="191" spans="1:6" x14ac:dyDescent="0.25">
      <c r="A191">
        <v>189</v>
      </c>
      <c r="B191">
        <v>1</v>
      </c>
      <c r="C191">
        <v>21</v>
      </c>
      <c r="D191">
        <v>2</v>
      </c>
      <c r="E191">
        <v>10</v>
      </c>
      <c r="F191">
        <v>0</v>
      </c>
    </row>
    <row r="192" spans="1:6" x14ac:dyDescent="0.25">
      <c r="A192">
        <v>190</v>
      </c>
      <c r="B192">
        <v>1</v>
      </c>
      <c r="C192">
        <v>21</v>
      </c>
      <c r="D192">
        <v>2</v>
      </c>
      <c r="E192">
        <v>10</v>
      </c>
      <c r="F192">
        <v>0</v>
      </c>
    </row>
    <row r="193" spans="1:6" x14ac:dyDescent="0.25">
      <c r="A193">
        <v>191</v>
      </c>
      <c r="B193">
        <v>1</v>
      </c>
      <c r="C193">
        <v>21</v>
      </c>
      <c r="D193">
        <v>2</v>
      </c>
      <c r="E193">
        <v>10</v>
      </c>
      <c r="F193">
        <v>0</v>
      </c>
    </row>
    <row r="194" spans="1:6" x14ac:dyDescent="0.25">
      <c r="A194">
        <v>192</v>
      </c>
      <c r="B194">
        <v>1</v>
      </c>
      <c r="C194">
        <v>21</v>
      </c>
      <c r="D194">
        <v>2</v>
      </c>
      <c r="E194">
        <v>10</v>
      </c>
      <c r="F194">
        <v>1</v>
      </c>
    </row>
    <row r="195" spans="1:6" x14ac:dyDescent="0.25">
      <c r="A195">
        <v>193</v>
      </c>
      <c r="B195">
        <v>1</v>
      </c>
      <c r="C195">
        <v>21</v>
      </c>
      <c r="D195">
        <v>2</v>
      </c>
      <c r="E195">
        <v>11</v>
      </c>
      <c r="F195">
        <v>0</v>
      </c>
    </row>
    <row r="196" spans="1:6" x14ac:dyDescent="0.25">
      <c r="A196">
        <v>194</v>
      </c>
      <c r="B196">
        <v>1</v>
      </c>
      <c r="C196">
        <v>21</v>
      </c>
      <c r="D196">
        <v>2</v>
      </c>
      <c r="E196">
        <v>11</v>
      </c>
      <c r="F196">
        <v>0</v>
      </c>
    </row>
    <row r="197" spans="1:6" x14ac:dyDescent="0.25">
      <c r="A197">
        <v>195</v>
      </c>
      <c r="B197">
        <v>1</v>
      </c>
      <c r="C197">
        <v>21</v>
      </c>
      <c r="D197">
        <v>2</v>
      </c>
      <c r="E197">
        <v>11</v>
      </c>
      <c r="F197">
        <v>0</v>
      </c>
    </row>
    <row r="198" spans="1:6" x14ac:dyDescent="0.25">
      <c r="A198">
        <v>196</v>
      </c>
      <c r="B198">
        <v>1</v>
      </c>
      <c r="C198">
        <v>21</v>
      </c>
      <c r="D198">
        <v>2</v>
      </c>
      <c r="E198">
        <v>11</v>
      </c>
      <c r="F198">
        <v>0</v>
      </c>
    </row>
    <row r="199" spans="1:6" x14ac:dyDescent="0.25">
      <c r="A199">
        <v>197</v>
      </c>
      <c r="B199">
        <v>1</v>
      </c>
      <c r="C199">
        <v>21</v>
      </c>
      <c r="D199">
        <v>2</v>
      </c>
      <c r="E199">
        <v>11</v>
      </c>
      <c r="F199">
        <v>0</v>
      </c>
    </row>
    <row r="200" spans="1:6" x14ac:dyDescent="0.25">
      <c r="A200">
        <v>198</v>
      </c>
      <c r="B200">
        <v>1</v>
      </c>
      <c r="C200">
        <v>21</v>
      </c>
      <c r="D200">
        <v>2</v>
      </c>
      <c r="E200">
        <v>11</v>
      </c>
      <c r="F200">
        <v>0</v>
      </c>
    </row>
    <row r="201" spans="1:6" x14ac:dyDescent="0.25">
      <c r="A201">
        <v>199</v>
      </c>
      <c r="B201">
        <v>1</v>
      </c>
      <c r="C201">
        <v>21</v>
      </c>
      <c r="D201">
        <v>2</v>
      </c>
      <c r="E201">
        <v>11</v>
      </c>
      <c r="F201">
        <v>0</v>
      </c>
    </row>
    <row r="202" spans="1:6" x14ac:dyDescent="0.25">
      <c r="A202">
        <v>200</v>
      </c>
      <c r="B202">
        <v>1</v>
      </c>
      <c r="C202">
        <v>21</v>
      </c>
      <c r="D202">
        <v>2</v>
      </c>
      <c r="E202">
        <v>11</v>
      </c>
      <c r="F202">
        <v>0</v>
      </c>
    </row>
    <row r="203" spans="1:6" x14ac:dyDescent="0.25">
      <c r="A203">
        <v>201</v>
      </c>
      <c r="B203">
        <v>1</v>
      </c>
      <c r="C203">
        <v>21</v>
      </c>
      <c r="D203">
        <v>2</v>
      </c>
      <c r="E203">
        <v>11</v>
      </c>
      <c r="F203">
        <v>1</v>
      </c>
    </row>
    <row r="204" spans="1:6" x14ac:dyDescent="0.25">
      <c r="A204">
        <v>202</v>
      </c>
      <c r="B204">
        <v>1</v>
      </c>
      <c r="C204">
        <v>21</v>
      </c>
      <c r="D204">
        <v>2</v>
      </c>
      <c r="E204">
        <v>11</v>
      </c>
      <c r="F204">
        <v>1</v>
      </c>
    </row>
    <row r="205" spans="1:6" x14ac:dyDescent="0.25">
      <c r="A205">
        <v>203</v>
      </c>
      <c r="B205">
        <v>1</v>
      </c>
      <c r="C205">
        <v>21</v>
      </c>
      <c r="D205">
        <v>2</v>
      </c>
      <c r="E205">
        <v>12</v>
      </c>
      <c r="F205">
        <v>0</v>
      </c>
    </row>
    <row r="206" spans="1:6" x14ac:dyDescent="0.25">
      <c r="A206">
        <v>204</v>
      </c>
      <c r="B206">
        <v>1</v>
      </c>
      <c r="C206">
        <v>21</v>
      </c>
      <c r="D206">
        <v>2</v>
      </c>
      <c r="E206">
        <v>12</v>
      </c>
      <c r="F206">
        <v>0</v>
      </c>
    </row>
    <row r="207" spans="1:6" x14ac:dyDescent="0.25">
      <c r="A207">
        <v>205</v>
      </c>
      <c r="B207">
        <v>1</v>
      </c>
      <c r="C207">
        <v>21</v>
      </c>
      <c r="D207">
        <v>2</v>
      </c>
      <c r="E207">
        <v>12</v>
      </c>
      <c r="F207">
        <v>0</v>
      </c>
    </row>
    <row r="208" spans="1:6" x14ac:dyDescent="0.25">
      <c r="A208">
        <v>206</v>
      </c>
      <c r="B208">
        <v>1</v>
      </c>
      <c r="C208">
        <v>21</v>
      </c>
      <c r="D208">
        <v>2</v>
      </c>
      <c r="E208">
        <v>12</v>
      </c>
      <c r="F208">
        <v>0</v>
      </c>
    </row>
    <row r="209" spans="1:6" x14ac:dyDescent="0.25">
      <c r="A209">
        <v>207</v>
      </c>
      <c r="B209">
        <v>1</v>
      </c>
      <c r="C209">
        <v>21</v>
      </c>
      <c r="D209">
        <v>2</v>
      </c>
      <c r="E209">
        <v>12</v>
      </c>
      <c r="F209">
        <v>0</v>
      </c>
    </row>
    <row r="210" spans="1:6" x14ac:dyDescent="0.25">
      <c r="A210">
        <v>208</v>
      </c>
      <c r="B210">
        <v>1</v>
      </c>
      <c r="C210">
        <v>21</v>
      </c>
      <c r="D210">
        <v>2</v>
      </c>
      <c r="E210">
        <v>12</v>
      </c>
      <c r="F210">
        <v>0</v>
      </c>
    </row>
    <row r="211" spans="1:6" x14ac:dyDescent="0.25">
      <c r="A211">
        <v>209</v>
      </c>
      <c r="B211">
        <v>1</v>
      </c>
      <c r="C211">
        <v>21</v>
      </c>
      <c r="D211">
        <v>2</v>
      </c>
      <c r="E211">
        <v>12</v>
      </c>
      <c r="F211">
        <v>0</v>
      </c>
    </row>
    <row r="212" spans="1:6" x14ac:dyDescent="0.25">
      <c r="A212">
        <v>210</v>
      </c>
      <c r="B212">
        <v>1</v>
      </c>
      <c r="C212">
        <v>21</v>
      </c>
      <c r="D212">
        <v>2</v>
      </c>
      <c r="E212">
        <v>12</v>
      </c>
      <c r="F212">
        <v>0</v>
      </c>
    </row>
    <row r="213" spans="1:6" x14ac:dyDescent="0.25">
      <c r="A213">
        <v>211</v>
      </c>
      <c r="B213">
        <v>1</v>
      </c>
      <c r="C213">
        <v>21</v>
      </c>
      <c r="D213">
        <v>2</v>
      </c>
      <c r="E213">
        <v>12</v>
      </c>
      <c r="F213">
        <v>1</v>
      </c>
    </row>
    <row r="214" spans="1:6" x14ac:dyDescent="0.25">
      <c r="A214">
        <v>212</v>
      </c>
      <c r="B214">
        <v>1</v>
      </c>
      <c r="C214">
        <v>21</v>
      </c>
      <c r="D214">
        <v>2</v>
      </c>
      <c r="E214">
        <v>12</v>
      </c>
      <c r="F214">
        <v>1</v>
      </c>
    </row>
    <row r="215" spans="1:6" x14ac:dyDescent="0.25">
      <c r="A215">
        <v>213</v>
      </c>
      <c r="B215">
        <v>1</v>
      </c>
      <c r="C215">
        <v>21</v>
      </c>
      <c r="D215">
        <v>2</v>
      </c>
      <c r="E215">
        <v>12</v>
      </c>
      <c r="F215">
        <v>1</v>
      </c>
    </row>
    <row r="216" spans="1:6" x14ac:dyDescent="0.25">
      <c r="A216">
        <v>214</v>
      </c>
      <c r="B216">
        <v>1</v>
      </c>
      <c r="C216">
        <v>21</v>
      </c>
      <c r="D216">
        <v>2</v>
      </c>
      <c r="E216">
        <v>13</v>
      </c>
      <c r="F216">
        <v>0</v>
      </c>
    </row>
    <row r="217" spans="1:6" x14ac:dyDescent="0.25">
      <c r="A217">
        <v>215</v>
      </c>
      <c r="B217">
        <v>1</v>
      </c>
      <c r="C217">
        <v>21</v>
      </c>
      <c r="D217">
        <v>2</v>
      </c>
      <c r="E217">
        <v>13</v>
      </c>
      <c r="F217">
        <v>0</v>
      </c>
    </row>
    <row r="218" spans="1:6" x14ac:dyDescent="0.25">
      <c r="A218">
        <v>216</v>
      </c>
      <c r="B218">
        <v>1</v>
      </c>
      <c r="C218">
        <v>21</v>
      </c>
      <c r="D218">
        <v>2</v>
      </c>
      <c r="E218">
        <v>13</v>
      </c>
      <c r="F218">
        <v>0</v>
      </c>
    </row>
    <row r="219" spans="1:6" x14ac:dyDescent="0.25">
      <c r="A219">
        <v>217</v>
      </c>
      <c r="B219">
        <v>1</v>
      </c>
      <c r="C219">
        <v>21</v>
      </c>
      <c r="D219">
        <v>2</v>
      </c>
      <c r="E219">
        <v>13</v>
      </c>
      <c r="F219">
        <v>0</v>
      </c>
    </row>
    <row r="220" spans="1:6" x14ac:dyDescent="0.25">
      <c r="A220">
        <v>218</v>
      </c>
      <c r="B220">
        <v>1</v>
      </c>
      <c r="C220">
        <v>21</v>
      </c>
      <c r="D220">
        <v>2</v>
      </c>
      <c r="E220">
        <v>13</v>
      </c>
      <c r="F220">
        <v>0</v>
      </c>
    </row>
    <row r="221" spans="1:6" x14ac:dyDescent="0.25">
      <c r="A221">
        <v>219</v>
      </c>
      <c r="B221">
        <v>1</v>
      </c>
      <c r="C221">
        <v>21</v>
      </c>
      <c r="D221">
        <v>2</v>
      </c>
      <c r="E221">
        <v>13</v>
      </c>
      <c r="F221">
        <v>0</v>
      </c>
    </row>
    <row r="222" spans="1:6" x14ac:dyDescent="0.25">
      <c r="A222">
        <v>220</v>
      </c>
      <c r="B222">
        <v>1</v>
      </c>
      <c r="C222">
        <v>21</v>
      </c>
      <c r="D222">
        <v>2</v>
      </c>
      <c r="E222">
        <v>13</v>
      </c>
      <c r="F222">
        <v>0</v>
      </c>
    </row>
    <row r="223" spans="1:6" x14ac:dyDescent="0.25">
      <c r="A223">
        <v>221</v>
      </c>
      <c r="B223">
        <v>1</v>
      </c>
      <c r="C223">
        <v>21</v>
      </c>
      <c r="D223">
        <v>2</v>
      </c>
      <c r="E223">
        <v>13</v>
      </c>
      <c r="F223">
        <v>0</v>
      </c>
    </row>
    <row r="224" spans="1:6" x14ac:dyDescent="0.25">
      <c r="A224">
        <v>222</v>
      </c>
      <c r="B224">
        <v>1</v>
      </c>
      <c r="C224">
        <v>21</v>
      </c>
      <c r="D224">
        <v>2</v>
      </c>
      <c r="E224">
        <v>13</v>
      </c>
      <c r="F224">
        <v>1</v>
      </c>
    </row>
    <row r="225" spans="1:6" x14ac:dyDescent="0.25">
      <c r="A225">
        <v>223</v>
      </c>
      <c r="B225">
        <v>1</v>
      </c>
      <c r="C225">
        <v>21</v>
      </c>
      <c r="D225">
        <v>2</v>
      </c>
      <c r="E225">
        <v>13</v>
      </c>
      <c r="F225">
        <v>1</v>
      </c>
    </row>
    <row r="226" spans="1:6" x14ac:dyDescent="0.25">
      <c r="A226">
        <v>224</v>
      </c>
      <c r="B226">
        <v>1</v>
      </c>
      <c r="C226">
        <v>21</v>
      </c>
      <c r="D226">
        <v>2</v>
      </c>
      <c r="E226">
        <v>14</v>
      </c>
      <c r="F226">
        <v>0</v>
      </c>
    </row>
    <row r="227" spans="1:6" x14ac:dyDescent="0.25">
      <c r="A227">
        <v>225</v>
      </c>
      <c r="B227">
        <v>1</v>
      </c>
      <c r="C227">
        <v>21</v>
      </c>
      <c r="D227">
        <v>2</v>
      </c>
      <c r="E227">
        <v>14</v>
      </c>
      <c r="F227">
        <v>0</v>
      </c>
    </row>
    <row r="228" spans="1:6" x14ac:dyDescent="0.25">
      <c r="A228">
        <v>226</v>
      </c>
      <c r="B228">
        <v>1</v>
      </c>
      <c r="C228">
        <v>21</v>
      </c>
      <c r="D228">
        <v>2</v>
      </c>
      <c r="E228">
        <v>14</v>
      </c>
      <c r="F228">
        <v>0</v>
      </c>
    </row>
    <row r="229" spans="1:6" x14ac:dyDescent="0.25">
      <c r="A229">
        <v>227</v>
      </c>
      <c r="B229">
        <v>1</v>
      </c>
      <c r="C229">
        <v>21</v>
      </c>
      <c r="D229">
        <v>2</v>
      </c>
      <c r="E229">
        <v>14</v>
      </c>
      <c r="F229">
        <v>0</v>
      </c>
    </row>
    <row r="230" spans="1:6" x14ac:dyDescent="0.25">
      <c r="A230">
        <v>228</v>
      </c>
      <c r="B230">
        <v>1</v>
      </c>
      <c r="C230">
        <v>21</v>
      </c>
      <c r="D230">
        <v>2</v>
      </c>
      <c r="E230">
        <v>14</v>
      </c>
      <c r="F230">
        <v>0</v>
      </c>
    </row>
    <row r="231" spans="1:6" x14ac:dyDescent="0.25">
      <c r="A231">
        <v>229</v>
      </c>
      <c r="B231">
        <v>1</v>
      </c>
      <c r="C231">
        <v>21</v>
      </c>
      <c r="D231">
        <v>2</v>
      </c>
      <c r="E231">
        <v>14</v>
      </c>
      <c r="F231">
        <v>0</v>
      </c>
    </row>
    <row r="232" spans="1:6" x14ac:dyDescent="0.25">
      <c r="A232">
        <v>230</v>
      </c>
      <c r="B232">
        <v>1</v>
      </c>
      <c r="C232">
        <v>21</v>
      </c>
      <c r="D232">
        <v>2</v>
      </c>
      <c r="E232">
        <v>14</v>
      </c>
      <c r="F232">
        <v>0</v>
      </c>
    </row>
    <row r="233" spans="1:6" x14ac:dyDescent="0.25">
      <c r="A233">
        <v>231</v>
      </c>
      <c r="B233">
        <v>1</v>
      </c>
      <c r="C233">
        <v>21</v>
      </c>
      <c r="D233">
        <v>2</v>
      </c>
      <c r="E233">
        <v>14</v>
      </c>
      <c r="F233">
        <v>0</v>
      </c>
    </row>
    <row r="234" spans="1:6" x14ac:dyDescent="0.25">
      <c r="A234">
        <v>232</v>
      </c>
      <c r="B234">
        <v>1</v>
      </c>
      <c r="C234">
        <v>21</v>
      </c>
      <c r="D234">
        <v>2</v>
      </c>
      <c r="E234">
        <v>14</v>
      </c>
      <c r="F234">
        <v>1</v>
      </c>
    </row>
    <row r="235" spans="1:6" x14ac:dyDescent="0.25">
      <c r="A235">
        <v>233</v>
      </c>
      <c r="B235">
        <v>1</v>
      </c>
      <c r="C235">
        <v>21</v>
      </c>
      <c r="D235">
        <v>2</v>
      </c>
      <c r="E235">
        <v>15</v>
      </c>
      <c r="F235">
        <v>0</v>
      </c>
    </row>
    <row r="236" spans="1:6" x14ac:dyDescent="0.25">
      <c r="A236">
        <v>234</v>
      </c>
      <c r="B236">
        <v>1</v>
      </c>
      <c r="C236">
        <v>21</v>
      </c>
      <c r="D236">
        <v>2</v>
      </c>
      <c r="E236">
        <v>15</v>
      </c>
      <c r="F236">
        <v>0</v>
      </c>
    </row>
    <row r="237" spans="1:6" x14ac:dyDescent="0.25">
      <c r="A237">
        <v>235</v>
      </c>
      <c r="B237">
        <v>1</v>
      </c>
      <c r="C237">
        <v>21</v>
      </c>
      <c r="D237">
        <v>2</v>
      </c>
      <c r="E237">
        <v>15</v>
      </c>
      <c r="F237">
        <v>0</v>
      </c>
    </row>
    <row r="238" spans="1:6" x14ac:dyDescent="0.25">
      <c r="A238">
        <v>236</v>
      </c>
      <c r="B238">
        <v>1</v>
      </c>
      <c r="C238">
        <v>21</v>
      </c>
      <c r="D238">
        <v>2</v>
      </c>
      <c r="E238">
        <v>15</v>
      </c>
      <c r="F238">
        <v>0</v>
      </c>
    </row>
    <row r="239" spans="1:6" x14ac:dyDescent="0.25">
      <c r="A239">
        <v>237</v>
      </c>
      <c r="B239">
        <v>1</v>
      </c>
      <c r="C239">
        <v>21</v>
      </c>
      <c r="D239">
        <v>2</v>
      </c>
      <c r="E239">
        <v>15</v>
      </c>
      <c r="F239">
        <v>0</v>
      </c>
    </row>
    <row r="240" spans="1:6" x14ac:dyDescent="0.25">
      <c r="A240">
        <v>238</v>
      </c>
      <c r="B240">
        <v>1</v>
      </c>
      <c r="C240">
        <v>21</v>
      </c>
      <c r="D240">
        <v>2</v>
      </c>
      <c r="E240">
        <v>15</v>
      </c>
      <c r="F240">
        <v>0</v>
      </c>
    </row>
    <row r="241" spans="1:6" x14ac:dyDescent="0.25">
      <c r="A241">
        <v>239</v>
      </c>
      <c r="B241">
        <v>1</v>
      </c>
      <c r="C241">
        <v>21</v>
      </c>
      <c r="D241">
        <v>2</v>
      </c>
      <c r="E241">
        <v>15</v>
      </c>
      <c r="F241">
        <v>0</v>
      </c>
    </row>
    <row r="242" spans="1:6" x14ac:dyDescent="0.25">
      <c r="A242">
        <v>240</v>
      </c>
      <c r="B242">
        <v>1</v>
      </c>
      <c r="C242">
        <v>21</v>
      </c>
      <c r="D242">
        <v>2</v>
      </c>
      <c r="E242">
        <v>15</v>
      </c>
      <c r="F242">
        <v>0</v>
      </c>
    </row>
    <row r="243" spans="1:6" x14ac:dyDescent="0.25">
      <c r="A243">
        <v>241</v>
      </c>
      <c r="B243">
        <v>1</v>
      </c>
      <c r="C243">
        <v>21</v>
      </c>
      <c r="D243">
        <v>2</v>
      </c>
      <c r="E243">
        <v>15</v>
      </c>
      <c r="F243">
        <v>1</v>
      </c>
    </row>
    <row r="244" spans="1:6" x14ac:dyDescent="0.25">
      <c r="A244">
        <v>242</v>
      </c>
      <c r="B244">
        <v>1</v>
      </c>
      <c r="C244">
        <v>21</v>
      </c>
      <c r="D244">
        <v>2</v>
      </c>
      <c r="E244">
        <v>15</v>
      </c>
      <c r="F244">
        <v>1</v>
      </c>
    </row>
    <row r="245" spans="1:6" x14ac:dyDescent="0.25">
      <c r="A245">
        <v>243</v>
      </c>
      <c r="B245">
        <v>1</v>
      </c>
      <c r="C245">
        <v>21</v>
      </c>
      <c r="D245">
        <v>2</v>
      </c>
      <c r="E245">
        <v>16</v>
      </c>
      <c r="F245">
        <v>0</v>
      </c>
    </row>
    <row r="246" spans="1:6" x14ac:dyDescent="0.25">
      <c r="A246">
        <v>244</v>
      </c>
      <c r="B246">
        <v>1</v>
      </c>
      <c r="C246">
        <v>21</v>
      </c>
      <c r="D246">
        <v>2</v>
      </c>
      <c r="E246">
        <v>16</v>
      </c>
      <c r="F246">
        <v>0</v>
      </c>
    </row>
    <row r="247" spans="1:6" x14ac:dyDescent="0.25">
      <c r="A247">
        <v>245</v>
      </c>
      <c r="B247">
        <v>1</v>
      </c>
      <c r="C247">
        <v>21</v>
      </c>
      <c r="D247">
        <v>2</v>
      </c>
      <c r="E247">
        <v>16</v>
      </c>
      <c r="F247">
        <v>0</v>
      </c>
    </row>
    <row r="248" spans="1:6" x14ac:dyDescent="0.25">
      <c r="A248">
        <v>246</v>
      </c>
      <c r="B248">
        <v>1</v>
      </c>
      <c r="C248">
        <v>21</v>
      </c>
      <c r="D248">
        <v>2</v>
      </c>
      <c r="E248">
        <v>16</v>
      </c>
      <c r="F248">
        <v>0</v>
      </c>
    </row>
    <row r="249" spans="1:6" x14ac:dyDescent="0.25">
      <c r="A249">
        <v>247</v>
      </c>
      <c r="B249">
        <v>1</v>
      </c>
      <c r="C249">
        <v>21</v>
      </c>
      <c r="D249">
        <v>2</v>
      </c>
      <c r="E249">
        <v>16</v>
      </c>
      <c r="F249">
        <v>0</v>
      </c>
    </row>
    <row r="250" spans="1:6" x14ac:dyDescent="0.25">
      <c r="A250">
        <v>248</v>
      </c>
      <c r="B250">
        <v>1</v>
      </c>
      <c r="C250">
        <v>21</v>
      </c>
      <c r="D250">
        <v>2</v>
      </c>
      <c r="E250">
        <v>16</v>
      </c>
      <c r="F250">
        <v>0</v>
      </c>
    </row>
    <row r="251" spans="1:6" x14ac:dyDescent="0.25">
      <c r="A251">
        <v>249</v>
      </c>
      <c r="B251">
        <v>1</v>
      </c>
      <c r="C251">
        <v>21</v>
      </c>
      <c r="D251">
        <v>2</v>
      </c>
      <c r="E251">
        <v>16</v>
      </c>
      <c r="F251">
        <v>0</v>
      </c>
    </row>
    <row r="252" spans="1:6" x14ac:dyDescent="0.25">
      <c r="A252">
        <v>250</v>
      </c>
      <c r="B252">
        <v>1</v>
      </c>
      <c r="C252">
        <v>21</v>
      </c>
      <c r="D252">
        <v>2</v>
      </c>
      <c r="E252">
        <v>16</v>
      </c>
      <c r="F252">
        <v>1</v>
      </c>
    </row>
    <row r="253" spans="1:6" x14ac:dyDescent="0.25">
      <c r="A253">
        <v>251</v>
      </c>
      <c r="B253">
        <v>1</v>
      </c>
      <c r="C253">
        <v>21</v>
      </c>
      <c r="D253">
        <v>2</v>
      </c>
      <c r="E253">
        <v>16</v>
      </c>
      <c r="F253">
        <v>1</v>
      </c>
    </row>
    <row r="254" spans="1:6" x14ac:dyDescent="0.25">
      <c r="A254">
        <v>252</v>
      </c>
      <c r="B254">
        <v>1</v>
      </c>
      <c r="C254">
        <v>21</v>
      </c>
      <c r="D254">
        <v>2</v>
      </c>
      <c r="E254">
        <v>16</v>
      </c>
      <c r="F254">
        <v>1</v>
      </c>
    </row>
    <row r="255" spans="1:6" x14ac:dyDescent="0.25">
      <c r="A255">
        <v>253</v>
      </c>
      <c r="B255">
        <v>1</v>
      </c>
      <c r="C255">
        <v>21</v>
      </c>
      <c r="D255">
        <v>2</v>
      </c>
      <c r="E255">
        <v>17</v>
      </c>
      <c r="F255">
        <v>0</v>
      </c>
    </row>
    <row r="256" spans="1:6" x14ac:dyDescent="0.25">
      <c r="A256">
        <v>254</v>
      </c>
      <c r="B256">
        <v>1</v>
      </c>
      <c r="C256">
        <v>21</v>
      </c>
      <c r="D256">
        <v>2</v>
      </c>
      <c r="E256">
        <v>17</v>
      </c>
      <c r="F256">
        <v>0</v>
      </c>
    </row>
    <row r="257" spans="1:6" x14ac:dyDescent="0.25">
      <c r="A257">
        <v>255</v>
      </c>
      <c r="B257">
        <v>1</v>
      </c>
      <c r="C257">
        <v>21</v>
      </c>
      <c r="D257">
        <v>2</v>
      </c>
      <c r="E257">
        <v>17</v>
      </c>
      <c r="F257">
        <v>0</v>
      </c>
    </row>
    <row r="258" spans="1:6" x14ac:dyDescent="0.25">
      <c r="A258">
        <v>256</v>
      </c>
      <c r="B258">
        <v>1</v>
      </c>
      <c r="C258">
        <v>21</v>
      </c>
      <c r="D258">
        <v>2</v>
      </c>
      <c r="E258">
        <v>17</v>
      </c>
      <c r="F258">
        <v>0</v>
      </c>
    </row>
    <row r="259" spans="1:6" x14ac:dyDescent="0.25">
      <c r="A259">
        <v>257</v>
      </c>
      <c r="B259">
        <v>1</v>
      </c>
      <c r="C259">
        <v>21</v>
      </c>
      <c r="D259">
        <v>2</v>
      </c>
      <c r="E259">
        <v>17</v>
      </c>
      <c r="F259">
        <v>0</v>
      </c>
    </row>
    <row r="260" spans="1:6" x14ac:dyDescent="0.25">
      <c r="A260">
        <v>258</v>
      </c>
      <c r="B260">
        <v>1</v>
      </c>
      <c r="C260">
        <v>21</v>
      </c>
      <c r="D260">
        <v>2</v>
      </c>
      <c r="E260">
        <v>17</v>
      </c>
      <c r="F260">
        <v>0</v>
      </c>
    </row>
    <row r="261" spans="1:6" x14ac:dyDescent="0.25">
      <c r="A261">
        <v>259</v>
      </c>
      <c r="B261">
        <v>1</v>
      </c>
      <c r="C261">
        <v>21</v>
      </c>
      <c r="D261">
        <v>2</v>
      </c>
      <c r="E261">
        <v>17</v>
      </c>
      <c r="F261">
        <v>0</v>
      </c>
    </row>
    <row r="262" spans="1:6" x14ac:dyDescent="0.25">
      <c r="A262">
        <v>260</v>
      </c>
      <c r="B262">
        <v>1</v>
      </c>
      <c r="C262">
        <v>21</v>
      </c>
      <c r="D262">
        <v>2</v>
      </c>
      <c r="E262">
        <v>17</v>
      </c>
      <c r="F262">
        <v>0</v>
      </c>
    </row>
    <row r="263" spans="1:6" x14ac:dyDescent="0.25">
      <c r="A263">
        <v>261</v>
      </c>
      <c r="B263">
        <v>1</v>
      </c>
      <c r="C263">
        <v>21</v>
      </c>
      <c r="D263">
        <v>2</v>
      </c>
      <c r="E263">
        <v>17</v>
      </c>
      <c r="F263">
        <v>1</v>
      </c>
    </row>
    <row r="264" spans="1:6" x14ac:dyDescent="0.25">
      <c r="A264">
        <v>262</v>
      </c>
      <c r="B264">
        <v>1</v>
      </c>
      <c r="C264">
        <v>21</v>
      </c>
      <c r="D264">
        <v>2</v>
      </c>
      <c r="E264">
        <v>18</v>
      </c>
      <c r="F264">
        <v>1</v>
      </c>
    </row>
    <row r="265" spans="1:6" x14ac:dyDescent="0.25">
      <c r="A265">
        <v>263</v>
      </c>
      <c r="B265">
        <v>1</v>
      </c>
      <c r="C265">
        <v>21</v>
      </c>
      <c r="D265">
        <v>2</v>
      </c>
      <c r="E265">
        <v>18</v>
      </c>
      <c r="F265">
        <v>1</v>
      </c>
    </row>
    <row r="266" spans="1:6" x14ac:dyDescent="0.25">
      <c r="A266">
        <v>264</v>
      </c>
      <c r="B266">
        <v>1</v>
      </c>
      <c r="C266">
        <v>21</v>
      </c>
      <c r="D266">
        <v>2</v>
      </c>
      <c r="E266">
        <v>18</v>
      </c>
      <c r="F266">
        <v>1</v>
      </c>
    </row>
    <row r="267" spans="1:6" x14ac:dyDescent="0.25">
      <c r="A267">
        <v>265</v>
      </c>
      <c r="B267">
        <v>1</v>
      </c>
      <c r="C267">
        <v>21</v>
      </c>
      <c r="D267">
        <v>2</v>
      </c>
      <c r="E267">
        <v>19</v>
      </c>
      <c r="F267">
        <v>0</v>
      </c>
    </row>
    <row r="268" spans="1:6" x14ac:dyDescent="0.25">
      <c r="A268">
        <v>266</v>
      </c>
      <c r="B268">
        <v>1</v>
      </c>
      <c r="C268">
        <v>21</v>
      </c>
      <c r="D268">
        <v>2</v>
      </c>
      <c r="E268">
        <v>19</v>
      </c>
      <c r="F268">
        <v>0</v>
      </c>
    </row>
    <row r="269" spans="1:6" x14ac:dyDescent="0.25">
      <c r="A269">
        <v>267</v>
      </c>
      <c r="B269">
        <v>1</v>
      </c>
      <c r="C269">
        <v>21</v>
      </c>
      <c r="D269">
        <v>2</v>
      </c>
      <c r="E269">
        <v>19</v>
      </c>
      <c r="F269">
        <v>0</v>
      </c>
    </row>
    <row r="270" spans="1:6" x14ac:dyDescent="0.25">
      <c r="A270">
        <v>268</v>
      </c>
      <c r="B270">
        <v>1</v>
      </c>
      <c r="C270">
        <v>21</v>
      </c>
      <c r="D270">
        <v>2</v>
      </c>
      <c r="E270">
        <v>19</v>
      </c>
      <c r="F270">
        <v>0</v>
      </c>
    </row>
    <row r="271" spans="1:6" x14ac:dyDescent="0.25">
      <c r="A271">
        <v>269</v>
      </c>
      <c r="B271">
        <v>1</v>
      </c>
      <c r="C271">
        <v>21</v>
      </c>
      <c r="D271">
        <v>2</v>
      </c>
      <c r="E271">
        <v>19</v>
      </c>
      <c r="F271">
        <v>0</v>
      </c>
    </row>
    <row r="272" spans="1:6" x14ac:dyDescent="0.25">
      <c r="A272">
        <v>270</v>
      </c>
      <c r="B272">
        <v>1</v>
      </c>
      <c r="C272">
        <v>21</v>
      </c>
      <c r="D272">
        <v>2</v>
      </c>
      <c r="E272">
        <v>19</v>
      </c>
      <c r="F272">
        <v>0</v>
      </c>
    </row>
    <row r="273" spans="1:6" x14ac:dyDescent="0.25">
      <c r="A273">
        <v>271</v>
      </c>
      <c r="B273">
        <v>1</v>
      </c>
      <c r="C273">
        <v>21</v>
      </c>
      <c r="D273">
        <v>2</v>
      </c>
      <c r="E273">
        <v>19</v>
      </c>
      <c r="F273">
        <v>0</v>
      </c>
    </row>
    <row r="274" spans="1:6" x14ac:dyDescent="0.25">
      <c r="A274">
        <v>272</v>
      </c>
      <c r="B274">
        <v>1</v>
      </c>
      <c r="C274">
        <v>21</v>
      </c>
      <c r="D274">
        <v>2</v>
      </c>
      <c r="E274">
        <v>19</v>
      </c>
      <c r="F274">
        <v>0</v>
      </c>
    </row>
    <row r="275" spans="1:6" x14ac:dyDescent="0.25">
      <c r="A275">
        <v>273</v>
      </c>
      <c r="B275">
        <v>1</v>
      </c>
      <c r="C275">
        <v>21</v>
      </c>
      <c r="D275">
        <v>2</v>
      </c>
      <c r="E275">
        <v>19</v>
      </c>
      <c r="F275">
        <v>1</v>
      </c>
    </row>
    <row r="276" spans="1:6" x14ac:dyDescent="0.25">
      <c r="A276">
        <v>274</v>
      </c>
      <c r="B276">
        <v>1</v>
      </c>
      <c r="C276">
        <v>21</v>
      </c>
      <c r="D276">
        <v>2</v>
      </c>
      <c r="E276">
        <v>19</v>
      </c>
      <c r="F276">
        <v>1</v>
      </c>
    </row>
    <row r="277" spans="1:6" x14ac:dyDescent="0.25">
      <c r="A277">
        <v>275</v>
      </c>
      <c r="B277">
        <v>1</v>
      </c>
      <c r="C277">
        <v>21</v>
      </c>
      <c r="D277">
        <v>2</v>
      </c>
      <c r="E277">
        <v>21</v>
      </c>
      <c r="F277">
        <v>0</v>
      </c>
    </row>
    <row r="278" spans="1:6" x14ac:dyDescent="0.25">
      <c r="A278">
        <v>276</v>
      </c>
      <c r="B278">
        <v>1</v>
      </c>
      <c r="C278">
        <v>21</v>
      </c>
      <c r="D278">
        <v>2</v>
      </c>
      <c r="E278">
        <v>21</v>
      </c>
      <c r="F278">
        <v>0</v>
      </c>
    </row>
    <row r="279" spans="1:6" x14ac:dyDescent="0.25">
      <c r="A279">
        <v>277</v>
      </c>
      <c r="B279">
        <v>1</v>
      </c>
      <c r="C279">
        <v>21</v>
      </c>
      <c r="D279">
        <v>2</v>
      </c>
      <c r="E279">
        <v>21</v>
      </c>
      <c r="F279">
        <v>0</v>
      </c>
    </row>
    <row r="280" spans="1:6" x14ac:dyDescent="0.25">
      <c r="A280">
        <v>278</v>
      </c>
      <c r="B280">
        <v>1</v>
      </c>
      <c r="C280">
        <v>21</v>
      </c>
      <c r="D280">
        <v>2</v>
      </c>
      <c r="E280">
        <v>21</v>
      </c>
      <c r="F280">
        <v>0</v>
      </c>
    </row>
    <row r="281" spans="1:6" x14ac:dyDescent="0.25">
      <c r="A281">
        <v>279</v>
      </c>
      <c r="B281">
        <v>1</v>
      </c>
      <c r="C281">
        <v>21</v>
      </c>
      <c r="D281">
        <v>2</v>
      </c>
      <c r="E281">
        <v>21</v>
      </c>
      <c r="F281">
        <v>0</v>
      </c>
    </row>
    <row r="282" spans="1:6" x14ac:dyDescent="0.25">
      <c r="A282">
        <v>280</v>
      </c>
      <c r="B282">
        <v>1</v>
      </c>
      <c r="C282">
        <v>21</v>
      </c>
      <c r="D282">
        <v>2</v>
      </c>
      <c r="E282">
        <v>21</v>
      </c>
      <c r="F282">
        <v>0</v>
      </c>
    </row>
    <row r="283" spans="1:6" x14ac:dyDescent="0.25">
      <c r="A283">
        <v>281</v>
      </c>
      <c r="B283">
        <v>1</v>
      </c>
      <c r="C283">
        <v>21</v>
      </c>
      <c r="D283">
        <v>2</v>
      </c>
      <c r="E283">
        <v>21</v>
      </c>
      <c r="F283">
        <v>0</v>
      </c>
    </row>
    <row r="284" spans="1:6" x14ac:dyDescent="0.25">
      <c r="A284">
        <v>282</v>
      </c>
      <c r="B284">
        <v>1</v>
      </c>
      <c r="C284">
        <v>21</v>
      </c>
      <c r="D284">
        <v>2</v>
      </c>
      <c r="E284">
        <v>21</v>
      </c>
      <c r="F284">
        <v>0</v>
      </c>
    </row>
    <row r="285" spans="1:6" x14ac:dyDescent="0.25">
      <c r="A285">
        <v>283</v>
      </c>
      <c r="B285">
        <v>1</v>
      </c>
      <c r="C285">
        <v>21</v>
      </c>
      <c r="D285">
        <v>2</v>
      </c>
      <c r="E285">
        <v>22</v>
      </c>
      <c r="F285">
        <v>1</v>
      </c>
    </row>
    <row r="286" spans="1:6" x14ac:dyDescent="0.25">
      <c r="A286">
        <v>284</v>
      </c>
      <c r="B286">
        <v>1</v>
      </c>
      <c r="C286">
        <v>21</v>
      </c>
      <c r="D286">
        <v>2</v>
      </c>
      <c r="E286">
        <v>23</v>
      </c>
      <c r="F286">
        <v>0</v>
      </c>
    </row>
    <row r="287" spans="1:6" x14ac:dyDescent="0.25">
      <c r="A287">
        <v>285</v>
      </c>
      <c r="B287">
        <v>1</v>
      </c>
      <c r="C287">
        <v>21</v>
      </c>
      <c r="D287">
        <v>2</v>
      </c>
      <c r="E287">
        <v>23</v>
      </c>
      <c r="F287">
        <v>0</v>
      </c>
    </row>
    <row r="288" spans="1:6" x14ac:dyDescent="0.25">
      <c r="A288">
        <v>286</v>
      </c>
      <c r="B288">
        <v>1</v>
      </c>
      <c r="C288">
        <v>21</v>
      </c>
      <c r="D288">
        <v>2</v>
      </c>
      <c r="E288">
        <v>23</v>
      </c>
      <c r="F288">
        <v>0</v>
      </c>
    </row>
    <row r="289" spans="1:6" x14ac:dyDescent="0.25">
      <c r="A289">
        <v>287</v>
      </c>
      <c r="B289">
        <v>1</v>
      </c>
      <c r="C289">
        <v>21</v>
      </c>
      <c r="D289">
        <v>2</v>
      </c>
      <c r="E289">
        <v>23</v>
      </c>
      <c r="F289">
        <v>0</v>
      </c>
    </row>
    <row r="290" spans="1:6" x14ac:dyDescent="0.25">
      <c r="A290">
        <v>288</v>
      </c>
      <c r="B290">
        <v>1</v>
      </c>
      <c r="C290">
        <v>21</v>
      </c>
      <c r="D290">
        <v>2</v>
      </c>
      <c r="E290">
        <v>23</v>
      </c>
      <c r="F290">
        <v>0</v>
      </c>
    </row>
    <row r="291" spans="1:6" x14ac:dyDescent="0.25">
      <c r="A291">
        <v>289</v>
      </c>
      <c r="B291">
        <v>1</v>
      </c>
      <c r="C291">
        <v>21</v>
      </c>
      <c r="D291">
        <v>2</v>
      </c>
      <c r="E291">
        <v>23</v>
      </c>
      <c r="F291">
        <v>0</v>
      </c>
    </row>
    <row r="292" spans="1:6" x14ac:dyDescent="0.25">
      <c r="A292">
        <v>290</v>
      </c>
      <c r="B292">
        <v>1</v>
      </c>
      <c r="C292">
        <v>21</v>
      </c>
      <c r="D292">
        <v>2</v>
      </c>
      <c r="E292">
        <v>23</v>
      </c>
      <c r="F292">
        <v>0</v>
      </c>
    </row>
    <row r="293" spans="1:6" x14ac:dyDescent="0.25">
      <c r="A293">
        <v>291</v>
      </c>
      <c r="B293">
        <v>1</v>
      </c>
      <c r="C293">
        <v>21</v>
      </c>
      <c r="D293">
        <v>2</v>
      </c>
      <c r="E293">
        <v>23</v>
      </c>
      <c r="F293">
        <v>0</v>
      </c>
    </row>
    <row r="294" spans="1:6" x14ac:dyDescent="0.25">
      <c r="A294">
        <v>292</v>
      </c>
      <c r="B294">
        <v>1</v>
      </c>
      <c r="C294">
        <v>21</v>
      </c>
      <c r="D294">
        <v>2</v>
      </c>
      <c r="E294">
        <v>23</v>
      </c>
      <c r="F294">
        <v>1</v>
      </c>
    </row>
    <row r="295" spans="1:6" x14ac:dyDescent="0.25">
      <c r="A295">
        <v>293</v>
      </c>
      <c r="B295">
        <v>1</v>
      </c>
      <c r="C295">
        <v>21</v>
      </c>
      <c r="D295">
        <v>2</v>
      </c>
      <c r="E295">
        <v>23</v>
      </c>
      <c r="F295">
        <v>1</v>
      </c>
    </row>
    <row r="296" spans="1:6" x14ac:dyDescent="0.25">
      <c r="A296">
        <v>294</v>
      </c>
      <c r="B296">
        <v>1</v>
      </c>
      <c r="C296">
        <v>21</v>
      </c>
      <c r="D296">
        <v>2</v>
      </c>
      <c r="E296">
        <v>23</v>
      </c>
      <c r="F296">
        <v>1</v>
      </c>
    </row>
    <row r="297" spans="1:6" x14ac:dyDescent="0.25">
      <c r="A297">
        <v>295</v>
      </c>
      <c r="B297">
        <v>1</v>
      </c>
      <c r="C297">
        <v>21</v>
      </c>
      <c r="D297">
        <v>2</v>
      </c>
      <c r="E297">
        <v>24</v>
      </c>
      <c r="F297">
        <v>1</v>
      </c>
    </row>
    <row r="298" spans="1:6" x14ac:dyDescent="0.25">
      <c r="A298">
        <v>296</v>
      </c>
      <c r="B298">
        <v>1</v>
      </c>
      <c r="C298">
        <v>21</v>
      </c>
      <c r="D298">
        <v>2</v>
      </c>
      <c r="E298">
        <v>25</v>
      </c>
      <c r="F298">
        <v>0</v>
      </c>
    </row>
    <row r="299" spans="1:6" x14ac:dyDescent="0.25">
      <c r="A299">
        <v>297</v>
      </c>
      <c r="B299">
        <v>1</v>
      </c>
      <c r="C299">
        <v>21</v>
      </c>
      <c r="D299">
        <v>2</v>
      </c>
      <c r="E299">
        <v>25</v>
      </c>
      <c r="F299">
        <v>0</v>
      </c>
    </row>
    <row r="300" spans="1:6" x14ac:dyDescent="0.25">
      <c r="A300">
        <v>298</v>
      </c>
      <c r="B300">
        <v>1</v>
      </c>
      <c r="C300">
        <v>21</v>
      </c>
      <c r="D300">
        <v>2</v>
      </c>
      <c r="E300">
        <v>25</v>
      </c>
      <c r="F300">
        <v>0</v>
      </c>
    </row>
    <row r="301" spans="1:6" x14ac:dyDescent="0.25">
      <c r="A301">
        <v>299</v>
      </c>
      <c r="B301">
        <v>1</v>
      </c>
      <c r="C301">
        <v>21</v>
      </c>
      <c r="D301">
        <v>2</v>
      </c>
      <c r="E301">
        <v>25</v>
      </c>
      <c r="F301">
        <v>0</v>
      </c>
    </row>
    <row r="302" spans="1:6" x14ac:dyDescent="0.25">
      <c r="A302">
        <v>300</v>
      </c>
      <c r="B302">
        <v>1</v>
      </c>
      <c r="C302">
        <v>21</v>
      </c>
      <c r="D302">
        <v>2</v>
      </c>
      <c r="E302">
        <v>25</v>
      </c>
      <c r="F302">
        <v>0</v>
      </c>
    </row>
    <row r="303" spans="1:6" x14ac:dyDescent="0.25">
      <c r="A303">
        <v>301</v>
      </c>
      <c r="B303">
        <v>1</v>
      </c>
      <c r="C303">
        <v>21</v>
      </c>
      <c r="D303">
        <v>2</v>
      </c>
      <c r="E303">
        <v>25</v>
      </c>
      <c r="F303">
        <v>0</v>
      </c>
    </row>
    <row r="304" spans="1:6" x14ac:dyDescent="0.25">
      <c r="A304">
        <v>302</v>
      </c>
      <c r="B304">
        <v>1</v>
      </c>
      <c r="C304">
        <v>21</v>
      </c>
      <c r="D304">
        <v>2</v>
      </c>
      <c r="E304">
        <v>25</v>
      </c>
      <c r="F304">
        <v>0</v>
      </c>
    </row>
    <row r="305" spans="1:6" x14ac:dyDescent="0.25">
      <c r="A305">
        <v>303</v>
      </c>
      <c r="B305">
        <v>1</v>
      </c>
      <c r="C305">
        <v>21</v>
      </c>
      <c r="D305">
        <v>2</v>
      </c>
      <c r="E305">
        <v>25</v>
      </c>
      <c r="F305">
        <v>0</v>
      </c>
    </row>
    <row r="306" spans="1:6" x14ac:dyDescent="0.25">
      <c r="A306">
        <v>304</v>
      </c>
      <c r="B306">
        <v>1</v>
      </c>
      <c r="C306">
        <v>21</v>
      </c>
      <c r="D306">
        <v>2</v>
      </c>
      <c r="E306">
        <v>25</v>
      </c>
      <c r="F306">
        <v>1</v>
      </c>
    </row>
    <row r="307" spans="1:6" x14ac:dyDescent="0.25">
      <c r="A307">
        <v>305</v>
      </c>
      <c r="B307">
        <v>1</v>
      </c>
      <c r="C307">
        <v>21</v>
      </c>
      <c r="D307">
        <v>2</v>
      </c>
      <c r="E307">
        <v>25</v>
      </c>
      <c r="F307">
        <v>1</v>
      </c>
    </row>
    <row r="308" spans="1:6" x14ac:dyDescent="0.25">
      <c r="A308">
        <v>306</v>
      </c>
      <c r="B308">
        <v>1</v>
      </c>
      <c r="C308">
        <v>21</v>
      </c>
      <c r="D308">
        <v>3</v>
      </c>
      <c r="E308">
        <v>1</v>
      </c>
      <c r="F308">
        <v>1</v>
      </c>
    </row>
    <row r="309" spans="1:6" x14ac:dyDescent="0.25">
      <c r="A309">
        <v>307</v>
      </c>
      <c r="B309">
        <v>1</v>
      </c>
      <c r="C309">
        <v>21</v>
      </c>
      <c r="D309">
        <v>3</v>
      </c>
      <c r="E309">
        <v>1</v>
      </c>
      <c r="F309">
        <v>1</v>
      </c>
    </row>
    <row r="310" spans="1:6" x14ac:dyDescent="0.25">
      <c r="A310">
        <v>308</v>
      </c>
      <c r="B310">
        <v>1</v>
      </c>
      <c r="C310">
        <v>21</v>
      </c>
      <c r="D310">
        <v>3</v>
      </c>
      <c r="E310">
        <v>1</v>
      </c>
      <c r="F310">
        <v>1</v>
      </c>
    </row>
    <row r="311" spans="1:6" x14ac:dyDescent="0.25">
      <c r="A311">
        <v>309</v>
      </c>
      <c r="B311">
        <v>1</v>
      </c>
      <c r="C311">
        <v>21</v>
      </c>
      <c r="D311">
        <v>3</v>
      </c>
      <c r="E311">
        <v>1</v>
      </c>
      <c r="F311">
        <v>1</v>
      </c>
    </row>
    <row r="312" spans="1:6" x14ac:dyDescent="0.25">
      <c r="A312">
        <v>310</v>
      </c>
      <c r="B312">
        <v>1</v>
      </c>
      <c r="C312">
        <v>21</v>
      </c>
      <c r="D312">
        <v>3</v>
      </c>
      <c r="E312">
        <v>1</v>
      </c>
      <c r="F312">
        <v>1</v>
      </c>
    </row>
    <row r="313" spans="1:6" x14ac:dyDescent="0.25">
      <c r="A313">
        <v>311</v>
      </c>
      <c r="B313">
        <v>1</v>
      </c>
      <c r="C313">
        <v>21</v>
      </c>
      <c r="D313">
        <v>3</v>
      </c>
      <c r="E313">
        <v>2</v>
      </c>
      <c r="F313">
        <v>1</v>
      </c>
    </row>
    <row r="314" spans="1:6" x14ac:dyDescent="0.25">
      <c r="A314">
        <v>312</v>
      </c>
      <c r="B314">
        <v>1</v>
      </c>
      <c r="C314">
        <v>21</v>
      </c>
      <c r="D314">
        <v>3</v>
      </c>
      <c r="E314">
        <v>2</v>
      </c>
      <c r="F314">
        <v>1</v>
      </c>
    </row>
    <row r="315" spans="1:6" x14ac:dyDescent="0.25">
      <c r="A315">
        <v>313</v>
      </c>
      <c r="B315">
        <v>1</v>
      </c>
      <c r="C315">
        <v>21</v>
      </c>
      <c r="D315">
        <v>3</v>
      </c>
      <c r="E315">
        <v>2</v>
      </c>
      <c r="F315">
        <v>1</v>
      </c>
    </row>
    <row r="316" spans="1:6" x14ac:dyDescent="0.25">
      <c r="A316">
        <v>314</v>
      </c>
      <c r="B316">
        <v>1</v>
      </c>
      <c r="C316">
        <v>21</v>
      </c>
      <c r="D316">
        <v>3</v>
      </c>
      <c r="E316">
        <v>2</v>
      </c>
      <c r="F316">
        <v>1</v>
      </c>
    </row>
    <row r="317" spans="1:6" x14ac:dyDescent="0.25">
      <c r="A317">
        <v>315</v>
      </c>
      <c r="B317">
        <v>1</v>
      </c>
      <c r="C317">
        <v>21</v>
      </c>
      <c r="D317">
        <v>3</v>
      </c>
      <c r="E317">
        <v>3</v>
      </c>
      <c r="F317">
        <v>1</v>
      </c>
    </row>
    <row r="318" spans="1:6" x14ac:dyDescent="0.25">
      <c r="A318">
        <v>316</v>
      </c>
      <c r="B318">
        <v>1</v>
      </c>
      <c r="C318">
        <v>21</v>
      </c>
      <c r="D318">
        <v>3</v>
      </c>
      <c r="E318">
        <v>3</v>
      </c>
      <c r="F318">
        <v>1</v>
      </c>
    </row>
    <row r="319" spans="1:6" x14ac:dyDescent="0.25">
      <c r="A319">
        <v>317</v>
      </c>
      <c r="B319">
        <v>1</v>
      </c>
      <c r="C319">
        <v>21</v>
      </c>
      <c r="D319">
        <v>3</v>
      </c>
      <c r="E319">
        <v>3</v>
      </c>
      <c r="F319">
        <v>1</v>
      </c>
    </row>
    <row r="320" spans="1:6" x14ac:dyDescent="0.25">
      <c r="A320">
        <v>318</v>
      </c>
      <c r="B320">
        <v>1</v>
      </c>
      <c r="C320">
        <v>21</v>
      </c>
      <c r="D320">
        <v>3</v>
      </c>
      <c r="E320">
        <v>3</v>
      </c>
      <c r="F320">
        <v>1</v>
      </c>
    </row>
    <row r="321" spans="1:6" x14ac:dyDescent="0.25">
      <c r="A321">
        <v>319</v>
      </c>
      <c r="B321">
        <v>1</v>
      </c>
      <c r="C321">
        <v>21</v>
      </c>
      <c r="D321">
        <v>3</v>
      </c>
      <c r="E321">
        <v>4</v>
      </c>
      <c r="F321">
        <v>1</v>
      </c>
    </row>
    <row r="322" spans="1:6" x14ac:dyDescent="0.25">
      <c r="A322">
        <v>320</v>
      </c>
      <c r="B322">
        <v>1</v>
      </c>
      <c r="C322">
        <v>21</v>
      </c>
      <c r="D322">
        <v>3</v>
      </c>
      <c r="E322">
        <v>4</v>
      </c>
      <c r="F322">
        <v>1</v>
      </c>
    </row>
    <row r="323" spans="1:6" x14ac:dyDescent="0.25">
      <c r="A323">
        <v>321</v>
      </c>
      <c r="B323">
        <v>1</v>
      </c>
      <c r="C323">
        <v>21</v>
      </c>
      <c r="D323">
        <v>3</v>
      </c>
      <c r="E323">
        <v>4</v>
      </c>
      <c r="F323">
        <v>1</v>
      </c>
    </row>
    <row r="324" spans="1:6" x14ac:dyDescent="0.25">
      <c r="A324">
        <v>322</v>
      </c>
      <c r="B324">
        <v>1</v>
      </c>
      <c r="C324">
        <v>21</v>
      </c>
      <c r="D324">
        <v>3</v>
      </c>
      <c r="E324">
        <v>4</v>
      </c>
      <c r="F324">
        <v>1</v>
      </c>
    </row>
    <row r="325" spans="1:6" x14ac:dyDescent="0.25">
      <c r="A325">
        <v>323</v>
      </c>
      <c r="B325">
        <v>1</v>
      </c>
      <c r="C325">
        <v>21</v>
      </c>
      <c r="D325">
        <v>3</v>
      </c>
      <c r="E325">
        <v>4</v>
      </c>
      <c r="F325">
        <v>1</v>
      </c>
    </row>
    <row r="326" spans="1:6" x14ac:dyDescent="0.25">
      <c r="A326">
        <v>324</v>
      </c>
      <c r="B326">
        <v>1</v>
      </c>
      <c r="C326">
        <v>21</v>
      </c>
      <c r="D326">
        <v>3</v>
      </c>
      <c r="E326">
        <v>5</v>
      </c>
      <c r="F326">
        <v>1</v>
      </c>
    </row>
    <row r="327" spans="1:6" x14ac:dyDescent="0.25">
      <c r="A327">
        <v>325</v>
      </c>
      <c r="B327">
        <v>1</v>
      </c>
      <c r="C327">
        <v>21</v>
      </c>
      <c r="D327">
        <v>3</v>
      </c>
      <c r="E327">
        <v>5</v>
      </c>
      <c r="F327">
        <v>1</v>
      </c>
    </row>
    <row r="328" spans="1:6" x14ac:dyDescent="0.25">
      <c r="A328">
        <v>326</v>
      </c>
      <c r="B328">
        <v>1</v>
      </c>
      <c r="C328">
        <v>21</v>
      </c>
      <c r="D328">
        <v>3</v>
      </c>
      <c r="E328">
        <v>5</v>
      </c>
      <c r="F328">
        <v>1</v>
      </c>
    </row>
    <row r="329" spans="1:6" x14ac:dyDescent="0.25">
      <c r="A329">
        <v>327</v>
      </c>
      <c r="B329">
        <v>1</v>
      </c>
      <c r="C329">
        <v>21</v>
      </c>
      <c r="D329">
        <v>3</v>
      </c>
      <c r="E329">
        <v>5</v>
      </c>
      <c r="F329">
        <v>1</v>
      </c>
    </row>
    <row r="330" spans="1:6" x14ac:dyDescent="0.25">
      <c r="A330">
        <v>328</v>
      </c>
      <c r="B330">
        <v>1</v>
      </c>
      <c r="C330">
        <v>21</v>
      </c>
      <c r="D330">
        <v>3</v>
      </c>
      <c r="E330">
        <v>6</v>
      </c>
      <c r="F330">
        <v>1</v>
      </c>
    </row>
    <row r="331" spans="1:6" x14ac:dyDescent="0.25">
      <c r="A331">
        <v>329</v>
      </c>
      <c r="B331">
        <v>1</v>
      </c>
      <c r="C331">
        <v>21</v>
      </c>
      <c r="D331">
        <v>3</v>
      </c>
      <c r="E331">
        <v>6</v>
      </c>
      <c r="F331">
        <v>1</v>
      </c>
    </row>
    <row r="332" spans="1:6" x14ac:dyDescent="0.25">
      <c r="A332">
        <v>330</v>
      </c>
      <c r="B332">
        <v>1</v>
      </c>
      <c r="C332">
        <v>21</v>
      </c>
      <c r="D332">
        <v>3</v>
      </c>
      <c r="E332">
        <v>7</v>
      </c>
      <c r="F332">
        <v>1</v>
      </c>
    </row>
    <row r="333" spans="1:6" x14ac:dyDescent="0.25">
      <c r="A333">
        <v>331</v>
      </c>
      <c r="B333">
        <v>1</v>
      </c>
      <c r="C333">
        <v>21</v>
      </c>
      <c r="D333">
        <v>3</v>
      </c>
      <c r="E333">
        <v>7</v>
      </c>
      <c r="F333">
        <v>1</v>
      </c>
    </row>
    <row r="334" spans="1:6" x14ac:dyDescent="0.25">
      <c r="A334">
        <v>332</v>
      </c>
      <c r="B334">
        <v>1</v>
      </c>
      <c r="C334">
        <v>21</v>
      </c>
      <c r="D334">
        <v>3</v>
      </c>
      <c r="E334">
        <v>7</v>
      </c>
      <c r="F334">
        <v>1</v>
      </c>
    </row>
    <row r="335" spans="1:6" x14ac:dyDescent="0.25">
      <c r="A335">
        <v>333</v>
      </c>
      <c r="B335">
        <v>1</v>
      </c>
      <c r="C335">
        <v>21</v>
      </c>
      <c r="D335">
        <v>3</v>
      </c>
      <c r="E335">
        <v>8</v>
      </c>
      <c r="F335">
        <v>1</v>
      </c>
    </row>
    <row r="336" spans="1:6" x14ac:dyDescent="0.25">
      <c r="A336">
        <v>334</v>
      </c>
      <c r="B336">
        <v>1</v>
      </c>
      <c r="C336">
        <v>21</v>
      </c>
      <c r="D336">
        <v>3</v>
      </c>
      <c r="E336">
        <v>8</v>
      </c>
      <c r="F336">
        <v>1</v>
      </c>
    </row>
    <row r="337" spans="1:6" x14ac:dyDescent="0.25">
      <c r="A337">
        <v>335</v>
      </c>
      <c r="B337">
        <v>1</v>
      </c>
      <c r="C337">
        <v>21</v>
      </c>
      <c r="D337">
        <v>3</v>
      </c>
      <c r="E337">
        <v>8</v>
      </c>
      <c r="F337">
        <v>1</v>
      </c>
    </row>
    <row r="338" spans="1:6" x14ac:dyDescent="0.25">
      <c r="A338">
        <v>336</v>
      </c>
      <c r="B338">
        <v>1</v>
      </c>
      <c r="C338">
        <v>21</v>
      </c>
      <c r="D338">
        <v>3</v>
      </c>
      <c r="E338">
        <v>8</v>
      </c>
      <c r="F338">
        <v>1</v>
      </c>
    </row>
    <row r="339" spans="1:6" x14ac:dyDescent="0.25">
      <c r="A339">
        <v>337</v>
      </c>
      <c r="B339">
        <v>1</v>
      </c>
      <c r="C339">
        <v>21</v>
      </c>
      <c r="D339">
        <v>3</v>
      </c>
      <c r="E339">
        <v>8</v>
      </c>
      <c r="F339">
        <v>1</v>
      </c>
    </row>
    <row r="340" spans="1:6" x14ac:dyDescent="0.25">
      <c r="A340">
        <v>338</v>
      </c>
      <c r="B340">
        <v>1</v>
      </c>
      <c r="C340">
        <v>21</v>
      </c>
      <c r="D340">
        <v>3</v>
      </c>
      <c r="E340">
        <v>9</v>
      </c>
      <c r="F340">
        <v>0</v>
      </c>
    </row>
    <row r="341" spans="1:6" x14ac:dyDescent="0.25">
      <c r="A341">
        <v>339</v>
      </c>
      <c r="B341">
        <v>1</v>
      </c>
      <c r="C341">
        <v>21</v>
      </c>
      <c r="D341">
        <v>3</v>
      </c>
      <c r="E341">
        <v>9</v>
      </c>
      <c r="F341">
        <v>0</v>
      </c>
    </row>
    <row r="342" spans="1:6" x14ac:dyDescent="0.25">
      <c r="A342">
        <v>340</v>
      </c>
      <c r="B342">
        <v>1</v>
      </c>
      <c r="C342">
        <v>21</v>
      </c>
      <c r="D342">
        <v>3</v>
      </c>
      <c r="E342">
        <v>9</v>
      </c>
      <c r="F342">
        <v>0</v>
      </c>
    </row>
    <row r="343" spans="1:6" x14ac:dyDescent="0.25">
      <c r="A343">
        <v>341</v>
      </c>
      <c r="B343">
        <v>1</v>
      </c>
      <c r="C343">
        <v>21</v>
      </c>
      <c r="D343">
        <v>3</v>
      </c>
      <c r="E343">
        <v>9</v>
      </c>
      <c r="F343">
        <v>0</v>
      </c>
    </row>
    <row r="344" spans="1:6" x14ac:dyDescent="0.25">
      <c r="A344">
        <v>342</v>
      </c>
      <c r="B344">
        <v>1</v>
      </c>
      <c r="C344">
        <v>21</v>
      </c>
      <c r="D344">
        <v>3</v>
      </c>
      <c r="E344">
        <v>9</v>
      </c>
      <c r="F344">
        <v>0</v>
      </c>
    </row>
    <row r="345" spans="1:6" x14ac:dyDescent="0.25">
      <c r="A345">
        <v>343</v>
      </c>
      <c r="B345">
        <v>1</v>
      </c>
      <c r="C345">
        <v>21</v>
      </c>
      <c r="D345">
        <v>3</v>
      </c>
      <c r="E345">
        <v>9</v>
      </c>
      <c r="F345">
        <v>0</v>
      </c>
    </row>
    <row r="346" spans="1:6" x14ac:dyDescent="0.25">
      <c r="A346">
        <v>344</v>
      </c>
      <c r="B346">
        <v>1</v>
      </c>
      <c r="C346">
        <v>21</v>
      </c>
      <c r="D346">
        <v>3</v>
      </c>
      <c r="E346">
        <v>9</v>
      </c>
      <c r="F346">
        <v>0</v>
      </c>
    </row>
    <row r="347" spans="1:6" x14ac:dyDescent="0.25">
      <c r="A347">
        <v>345</v>
      </c>
      <c r="B347">
        <v>1</v>
      </c>
      <c r="C347">
        <v>21</v>
      </c>
      <c r="D347">
        <v>3</v>
      </c>
      <c r="E347">
        <v>9</v>
      </c>
      <c r="F347">
        <v>0</v>
      </c>
    </row>
    <row r="348" spans="1:6" x14ac:dyDescent="0.25">
      <c r="A348">
        <v>346</v>
      </c>
      <c r="B348">
        <v>1</v>
      </c>
      <c r="C348">
        <v>21</v>
      </c>
      <c r="D348">
        <v>3</v>
      </c>
      <c r="E348">
        <v>9</v>
      </c>
      <c r="F348">
        <v>1</v>
      </c>
    </row>
    <row r="349" spans="1:6" x14ac:dyDescent="0.25">
      <c r="A349">
        <v>347</v>
      </c>
      <c r="B349">
        <v>1</v>
      </c>
      <c r="C349">
        <v>21</v>
      </c>
      <c r="D349">
        <v>3</v>
      </c>
      <c r="E349">
        <v>10</v>
      </c>
      <c r="F349">
        <v>0</v>
      </c>
    </row>
    <row r="350" spans="1:6" x14ac:dyDescent="0.25">
      <c r="A350">
        <v>348</v>
      </c>
      <c r="B350">
        <v>1</v>
      </c>
      <c r="C350">
        <v>21</v>
      </c>
      <c r="D350">
        <v>3</v>
      </c>
      <c r="E350">
        <v>10</v>
      </c>
      <c r="F350">
        <v>0</v>
      </c>
    </row>
    <row r="351" spans="1:6" x14ac:dyDescent="0.25">
      <c r="A351">
        <v>349</v>
      </c>
      <c r="B351">
        <v>1</v>
      </c>
      <c r="C351">
        <v>21</v>
      </c>
      <c r="D351">
        <v>3</v>
      </c>
      <c r="E351">
        <v>10</v>
      </c>
      <c r="F351">
        <v>0</v>
      </c>
    </row>
    <row r="352" spans="1:6" x14ac:dyDescent="0.25">
      <c r="A352">
        <v>350</v>
      </c>
      <c r="B352">
        <v>1</v>
      </c>
      <c r="C352">
        <v>21</v>
      </c>
      <c r="D352">
        <v>3</v>
      </c>
      <c r="E352">
        <v>10</v>
      </c>
      <c r="F352">
        <v>0</v>
      </c>
    </row>
    <row r="353" spans="1:6" x14ac:dyDescent="0.25">
      <c r="A353">
        <v>351</v>
      </c>
      <c r="B353">
        <v>1</v>
      </c>
      <c r="C353">
        <v>21</v>
      </c>
      <c r="D353">
        <v>3</v>
      </c>
      <c r="E353">
        <v>10</v>
      </c>
      <c r="F353">
        <v>0</v>
      </c>
    </row>
    <row r="354" spans="1:6" x14ac:dyDescent="0.25">
      <c r="A354">
        <v>352</v>
      </c>
      <c r="B354">
        <v>1</v>
      </c>
      <c r="C354">
        <v>21</v>
      </c>
      <c r="D354">
        <v>3</v>
      </c>
      <c r="E354">
        <v>10</v>
      </c>
      <c r="F354">
        <v>0</v>
      </c>
    </row>
    <row r="355" spans="1:6" x14ac:dyDescent="0.25">
      <c r="A355">
        <v>353</v>
      </c>
      <c r="B355">
        <v>1</v>
      </c>
      <c r="C355">
        <v>21</v>
      </c>
      <c r="D355">
        <v>3</v>
      </c>
      <c r="E355">
        <v>10</v>
      </c>
      <c r="F355">
        <v>0</v>
      </c>
    </row>
    <row r="356" spans="1:6" x14ac:dyDescent="0.25">
      <c r="A356">
        <v>354</v>
      </c>
      <c r="B356">
        <v>1</v>
      </c>
      <c r="C356">
        <v>21</v>
      </c>
      <c r="D356">
        <v>3</v>
      </c>
      <c r="E356">
        <v>10</v>
      </c>
      <c r="F356">
        <v>0</v>
      </c>
    </row>
    <row r="357" spans="1:6" x14ac:dyDescent="0.25">
      <c r="A357">
        <v>355</v>
      </c>
      <c r="B357">
        <v>1</v>
      </c>
      <c r="C357">
        <v>21</v>
      </c>
      <c r="D357">
        <v>3</v>
      </c>
      <c r="E357">
        <v>10</v>
      </c>
      <c r="F357">
        <v>1</v>
      </c>
    </row>
    <row r="358" spans="1:6" x14ac:dyDescent="0.25">
      <c r="A358">
        <v>356</v>
      </c>
      <c r="B358">
        <v>1</v>
      </c>
      <c r="C358">
        <v>21</v>
      </c>
      <c r="D358">
        <v>3</v>
      </c>
      <c r="E358">
        <v>11</v>
      </c>
      <c r="F358">
        <v>0</v>
      </c>
    </row>
    <row r="359" spans="1:6" x14ac:dyDescent="0.25">
      <c r="A359">
        <v>357</v>
      </c>
      <c r="B359">
        <v>1</v>
      </c>
      <c r="C359">
        <v>21</v>
      </c>
      <c r="D359">
        <v>3</v>
      </c>
      <c r="E359">
        <v>11</v>
      </c>
      <c r="F359">
        <v>0</v>
      </c>
    </row>
    <row r="360" spans="1:6" x14ac:dyDescent="0.25">
      <c r="A360">
        <v>358</v>
      </c>
      <c r="B360">
        <v>1</v>
      </c>
      <c r="C360">
        <v>21</v>
      </c>
      <c r="D360">
        <v>3</v>
      </c>
      <c r="E360">
        <v>11</v>
      </c>
      <c r="F360">
        <v>0</v>
      </c>
    </row>
    <row r="361" spans="1:6" x14ac:dyDescent="0.25">
      <c r="A361">
        <v>359</v>
      </c>
      <c r="B361">
        <v>1</v>
      </c>
      <c r="C361">
        <v>21</v>
      </c>
      <c r="D361">
        <v>3</v>
      </c>
      <c r="E361">
        <v>11</v>
      </c>
      <c r="F361">
        <v>0</v>
      </c>
    </row>
    <row r="362" spans="1:6" x14ac:dyDescent="0.25">
      <c r="A362">
        <v>360</v>
      </c>
      <c r="B362">
        <v>1</v>
      </c>
      <c r="C362">
        <v>21</v>
      </c>
      <c r="D362">
        <v>3</v>
      </c>
      <c r="E362">
        <v>11</v>
      </c>
      <c r="F362">
        <v>0</v>
      </c>
    </row>
    <row r="363" spans="1:6" x14ac:dyDescent="0.25">
      <c r="A363">
        <v>361</v>
      </c>
      <c r="B363">
        <v>1</v>
      </c>
      <c r="C363">
        <v>21</v>
      </c>
      <c r="D363">
        <v>3</v>
      </c>
      <c r="E363">
        <v>11</v>
      </c>
      <c r="F363">
        <v>0</v>
      </c>
    </row>
    <row r="364" spans="1:6" x14ac:dyDescent="0.25">
      <c r="A364">
        <v>362</v>
      </c>
      <c r="B364">
        <v>1</v>
      </c>
      <c r="C364">
        <v>21</v>
      </c>
      <c r="D364">
        <v>3</v>
      </c>
      <c r="E364">
        <v>11</v>
      </c>
      <c r="F364">
        <v>0</v>
      </c>
    </row>
    <row r="365" spans="1:6" x14ac:dyDescent="0.25">
      <c r="A365">
        <v>363</v>
      </c>
      <c r="B365">
        <v>1</v>
      </c>
      <c r="C365">
        <v>21</v>
      </c>
      <c r="D365">
        <v>3</v>
      </c>
      <c r="E365">
        <v>11</v>
      </c>
      <c r="F365">
        <v>0</v>
      </c>
    </row>
    <row r="366" spans="1:6" x14ac:dyDescent="0.25">
      <c r="A366">
        <v>364</v>
      </c>
      <c r="B366">
        <v>1</v>
      </c>
      <c r="C366">
        <v>21</v>
      </c>
      <c r="D366">
        <v>3</v>
      </c>
      <c r="E366">
        <v>11</v>
      </c>
      <c r="F366">
        <v>1</v>
      </c>
    </row>
    <row r="367" spans="1:6" x14ac:dyDescent="0.25">
      <c r="A367">
        <v>365</v>
      </c>
      <c r="B367">
        <v>1</v>
      </c>
      <c r="C367">
        <v>21</v>
      </c>
      <c r="D367">
        <v>3</v>
      </c>
      <c r="E367">
        <v>12</v>
      </c>
      <c r="F367">
        <v>0</v>
      </c>
    </row>
    <row r="368" spans="1:6" x14ac:dyDescent="0.25">
      <c r="A368">
        <v>366</v>
      </c>
      <c r="B368">
        <v>1</v>
      </c>
      <c r="C368">
        <v>21</v>
      </c>
      <c r="D368">
        <v>3</v>
      </c>
      <c r="E368">
        <v>12</v>
      </c>
      <c r="F368">
        <v>0</v>
      </c>
    </row>
    <row r="369" spans="1:6" x14ac:dyDescent="0.25">
      <c r="A369">
        <v>367</v>
      </c>
      <c r="B369">
        <v>1</v>
      </c>
      <c r="C369">
        <v>21</v>
      </c>
      <c r="D369">
        <v>3</v>
      </c>
      <c r="E369">
        <v>12</v>
      </c>
      <c r="F369">
        <v>0</v>
      </c>
    </row>
    <row r="370" spans="1:6" x14ac:dyDescent="0.25">
      <c r="A370">
        <v>368</v>
      </c>
      <c r="B370">
        <v>1</v>
      </c>
      <c r="C370">
        <v>21</v>
      </c>
      <c r="D370">
        <v>3</v>
      </c>
      <c r="E370">
        <v>12</v>
      </c>
      <c r="F370">
        <v>0</v>
      </c>
    </row>
    <row r="371" spans="1:6" x14ac:dyDescent="0.25">
      <c r="A371">
        <v>369</v>
      </c>
      <c r="B371">
        <v>1</v>
      </c>
      <c r="C371">
        <v>21</v>
      </c>
      <c r="D371">
        <v>3</v>
      </c>
      <c r="E371">
        <v>12</v>
      </c>
      <c r="F371">
        <v>0</v>
      </c>
    </row>
    <row r="372" spans="1:6" x14ac:dyDescent="0.25">
      <c r="A372">
        <v>370</v>
      </c>
      <c r="B372">
        <v>1</v>
      </c>
      <c r="C372">
        <v>21</v>
      </c>
      <c r="D372">
        <v>3</v>
      </c>
      <c r="E372">
        <v>12</v>
      </c>
      <c r="F372">
        <v>0</v>
      </c>
    </row>
    <row r="373" spans="1:6" x14ac:dyDescent="0.25">
      <c r="A373">
        <v>371</v>
      </c>
      <c r="B373">
        <v>1</v>
      </c>
      <c r="C373">
        <v>21</v>
      </c>
      <c r="D373">
        <v>3</v>
      </c>
      <c r="E373">
        <v>12</v>
      </c>
      <c r="F373">
        <v>0</v>
      </c>
    </row>
    <row r="374" spans="1:6" x14ac:dyDescent="0.25">
      <c r="A374">
        <v>372</v>
      </c>
      <c r="B374">
        <v>1</v>
      </c>
      <c r="C374">
        <v>21</v>
      </c>
      <c r="D374">
        <v>3</v>
      </c>
      <c r="E374">
        <v>12</v>
      </c>
      <c r="F374">
        <v>0</v>
      </c>
    </row>
    <row r="375" spans="1:6" x14ac:dyDescent="0.25">
      <c r="A375">
        <v>373</v>
      </c>
      <c r="B375">
        <v>1</v>
      </c>
      <c r="C375">
        <v>21</v>
      </c>
      <c r="D375">
        <v>3</v>
      </c>
      <c r="E375">
        <v>12</v>
      </c>
      <c r="F375">
        <v>1</v>
      </c>
    </row>
    <row r="376" spans="1:6" x14ac:dyDescent="0.25">
      <c r="A376">
        <v>374</v>
      </c>
      <c r="B376">
        <v>1</v>
      </c>
      <c r="C376">
        <v>21</v>
      </c>
      <c r="D376">
        <v>3</v>
      </c>
      <c r="E376">
        <v>12</v>
      </c>
      <c r="F376">
        <v>1</v>
      </c>
    </row>
    <row r="377" spans="1:6" x14ac:dyDescent="0.25">
      <c r="A377">
        <v>375</v>
      </c>
      <c r="B377">
        <v>1</v>
      </c>
      <c r="C377">
        <v>21</v>
      </c>
      <c r="D377">
        <v>3</v>
      </c>
      <c r="E377">
        <v>13</v>
      </c>
      <c r="F377">
        <v>0</v>
      </c>
    </row>
    <row r="378" spans="1:6" x14ac:dyDescent="0.25">
      <c r="A378">
        <v>376</v>
      </c>
      <c r="B378">
        <v>1</v>
      </c>
      <c r="C378">
        <v>21</v>
      </c>
      <c r="D378">
        <v>3</v>
      </c>
      <c r="E378">
        <v>13</v>
      </c>
      <c r="F378">
        <v>0</v>
      </c>
    </row>
    <row r="379" spans="1:6" x14ac:dyDescent="0.25">
      <c r="A379">
        <v>377</v>
      </c>
      <c r="B379">
        <v>1</v>
      </c>
      <c r="C379">
        <v>21</v>
      </c>
      <c r="D379">
        <v>3</v>
      </c>
      <c r="E379">
        <v>13</v>
      </c>
      <c r="F379">
        <v>0</v>
      </c>
    </row>
    <row r="380" spans="1:6" x14ac:dyDescent="0.25">
      <c r="A380">
        <v>378</v>
      </c>
      <c r="B380">
        <v>1</v>
      </c>
      <c r="C380">
        <v>21</v>
      </c>
      <c r="D380">
        <v>3</v>
      </c>
      <c r="E380">
        <v>13</v>
      </c>
      <c r="F380">
        <v>0</v>
      </c>
    </row>
    <row r="381" spans="1:6" x14ac:dyDescent="0.25">
      <c r="A381">
        <v>379</v>
      </c>
      <c r="B381">
        <v>1</v>
      </c>
      <c r="C381">
        <v>21</v>
      </c>
      <c r="D381">
        <v>3</v>
      </c>
      <c r="E381">
        <v>13</v>
      </c>
      <c r="F381">
        <v>0</v>
      </c>
    </row>
    <row r="382" spans="1:6" x14ac:dyDescent="0.25">
      <c r="A382">
        <v>380</v>
      </c>
      <c r="B382">
        <v>1</v>
      </c>
      <c r="C382">
        <v>21</v>
      </c>
      <c r="D382">
        <v>3</v>
      </c>
      <c r="E382">
        <v>13</v>
      </c>
      <c r="F382">
        <v>0</v>
      </c>
    </row>
    <row r="383" spans="1:6" x14ac:dyDescent="0.25">
      <c r="A383">
        <v>381</v>
      </c>
      <c r="B383">
        <v>1</v>
      </c>
      <c r="C383">
        <v>21</v>
      </c>
      <c r="D383">
        <v>3</v>
      </c>
      <c r="E383">
        <v>13</v>
      </c>
      <c r="F383">
        <v>0</v>
      </c>
    </row>
    <row r="384" spans="1:6" x14ac:dyDescent="0.25">
      <c r="A384">
        <v>382</v>
      </c>
      <c r="B384">
        <v>1</v>
      </c>
      <c r="C384">
        <v>21</v>
      </c>
      <c r="D384">
        <v>3</v>
      </c>
      <c r="E384">
        <v>13</v>
      </c>
      <c r="F384">
        <v>0</v>
      </c>
    </row>
    <row r="385" spans="1:6" x14ac:dyDescent="0.25">
      <c r="A385">
        <v>383</v>
      </c>
      <c r="B385">
        <v>1</v>
      </c>
      <c r="C385">
        <v>21</v>
      </c>
      <c r="D385">
        <v>3</v>
      </c>
      <c r="E385">
        <v>13</v>
      </c>
      <c r="F385">
        <v>1</v>
      </c>
    </row>
    <row r="386" spans="1:6" x14ac:dyDescent="0.25">
      <c r="A386">
        <v>384</v>
      </c>
      <c r="B386">
        <v>1</v>
      </c>
      <c r="C386">
        <v>21</v>
      </c>
      <c r="D386">
        <v>3</v>
      </c>
      <c r="E386">
        <v>13</v>
      </c>
      <c r="F386">
        <v>1</v>
      </c>
    </row>
    <row r="387" spans="1:6" x14ac:dyDescent="0.25">
      <c r="A387">
        <v>385</v>
      </c>
      <c r="B387">
        <v>1</v>
      </c>
      <c r="C387">
        <v>21</v>
      </c>
      <c r="D387">
        <v>3</v>
      </c>
      <c r="E387">
        <v>13</v>
      </c>
      <c r="F387">
        <v>1</v>
      </c>
    </row>
    <row r="388" spans="1:6" x14ac:dyDescent="0.25">
      <c r="A388">
        <v>386</v>
      </c>
      <c r="B388">
        <v>1</v>
      </c>
      <c r="C388">
        <v>21</v>
      </c>
      <c r="D388">
        <v>3</v>
      </c>
      <c r="E388">
        <v>14</v>
      </c>
      <c r="F388">
        <v>0</v>
      </c>
    </row>
    <row r="389" spans="1:6" x14ac:dyDescent="0.25">
      <c r="A389">
        <v>387</v>
      </c>
      <c r="B389">
        <v>1</v>
      </c>
      <c r="C389">
        <v>21</v>
      </c>
      <c r="D389">
        <v>3</v>
      </c>
      <c r="E389">
        <v>14</v>
      </c>
      <c r="F389">
        <v>0</v>
      </c>
    </row>
    <row r="390" spans="1:6" x14ac:dyDescent="0.25">
      <c r="A390">
        <v>388</v>
      </c>
      <c r="B390">
        <v>1</v>
      </c>
      <c r="C390">
        <v>21</v>
      </c>
      <c r="D390">
        <v>3</v>
      </c>
      <c r="E390">
        <v>14</v>
      </c>
      <c r="F390">
        <v>0</v>
      </c>
    </row>
    <row r="391" spans="1:6" x14ac:dyDescent="0.25">
      <c r="A391">
        <v>389</v>
      </c>
      <c r="B391">
        <v>1</v>
      </c>
      <c r="C391">
        <v>21</v>
      </c>
      <c r="D391">
        <v>3</v>
      </c>
      <c r="E391">
        <v>14</v>
      </c>
      <c r="F391">
        <v>0</v>
      </c>
    </row>
    <row r="392" spans="1:6" x14ac:dyDescent="0.25">
      <c r="A392">
        <v>390</v>
      </c>
      <c r="B392">
        <v>1</v>
      </c>
      <c r="C392">
        <v>21</v>
      </c>
      <c r="D392">
        <v>3</v>
      </c>
      <c r="E392">
        <v>14</v>
      </c>
      <c r="F392">
        <v>0</v>
      </c>
    </row>
    <row r="393" spans="1:6" x14ac:dyDescent="0.25">
      <c r="A393">
        <v>391</v>
      </c>
      <c r="B393">
        <v>1</v>
      </c>
      <c r="C393">
        <v>21</v>
      </c>
      <c r="D393">
        <v>3</v>
      </c>
      <c r="E393">
        <v>14</v>
      </c>
      <c r="F393">
        <v>0</v>
      </c>
    </row>
    <row r="394" spans="1:6" x14ac:dyDescent="0.25">
      <c r="A394">
        <v>392</v>
      </c>
      <c r="B394">
        <v>1</v>
      </c>
      <c r="C394">
        <v>21</v>
      </c>
      <c r="D394">
        <v>3</v>
      </c>
      <c r="E394">
        <v>14</v>
      </c>
      <c r="F394">
        <v>0</v>
      </c>
    </row>
    <row r="395" spans="1:6" x14ac:dyDescent="0.25">
      <c r="A395">
        <v>393</v>
      </c>
      <c r="B395">
        <v>1</v>
      </c>
      <c r="C395">
        <v>21</v>
      </c>
      <c r="D395">
        <v>3</v>
      </c>
      <c r="E395">
        <v>14</v>
      </c>
      <c r="F395">
        <v>1</v>
      </c>
    </row>
    <row r="396" spans="1:6" x14ac:dyDescent="0.25">
      <c r="A396">
        <v>394</v>
      </c>
      <c r="B396">
        <v>1</v>
      </c>
      <c r="C396">
        <v>21</v>
      </c>
      <c r="D396">
        <v>3</v>
      </c>
      <c r="E396">
        <v>15</v>
      </c>
      <c r="F396">
        <v>0</v>
      </c>
    </row>
    <row r="397" spans="1:6" x14ac:dyDescent="0.25">
      <c r="A397">
        <v>395</v>
      </c>
      <c r="B397">
        <v>1</v>
      </c>
      <c r="C397">
        <v>21</v>
      </c>
      <c r="D397">
        <v>3</v>
      </c>
      <c r="E397">
        <v>15</v>
      </c>
      <c r="F397">
        <v>0</v>
      </c>
    </row>
    <row r="398" spans="1:6" x14ac:dyDescent="0.25">
      <c r="A398">
        <v>396</v>
      </c>
      <c r="B398">
        <v>1</v>
      </c>
      <c r="C398">
        <v>21</v>
      </c>
      <c r="D398">
        <v>3</v>
      </c>
      <c r="E398">
        <v>15</v>
      </c>
      <c r="F398">
        <v>0</v>
      </c>
    </row>
    <row r="399" spans="1:6" x14ac:dyDescent="0.25">
      <c r="A399">
        <v>397</v>
      </c>
      <c r="B399">
        <v>1</v>
      </c>
      <c r="C399">
        <v>21</v>
      </c>
      <c r="D399">
        <v>3</v>
      </c>
      <c r="E399">
        <v>15</v>
      </c>
      <c r="F399">
        <v>0</v>
      </c>
    </row>
    <row r="400" spans="1:6" x14ac:dyDescent="0.25">
      <c r="A400">
        <v>398</v>
      </c>
      <c r="B400">
        <v>1</v>
      </c>
      <c r="C400">
        <v>21</v>
      </c>
      <c r="D400">
        <v>3</v>
      </c>
      <c r="E400">
        <v>15</v>
      </c>
      <c r="F400">
        <v>0</v>
      </c>
    </row>
    <row r="401" spans="1:6" x14ac:dyDescent="0.25">
      <c r="A401">
        <v>399</v>
      </c>
      <c r="B401">
        <v>1</v>
      </c>
      <c r="C401">
        <v>21</v>
      </c>
      <c r="D401">
        <v>3</v>
      </c>
      <c r="E401">
        <v>15</v>
      </c>
      <c r="F401">
        <v>0</v>
      </c>
    </row>
    <row r="402" spans="1:6" x14ac:dyDescent="0.25">
      <c r="A402">
        <v>400</v>
      </c>
      <c r="B402">
        <v>1</v>
      </c>
      <c r="C402">
        <v>21</v>
      </c>
      <c r="D402">
        <v>3</v>
      </c>
      <c r="E402">
        <v>15</v>
      </c>
      <c r="F402">
        <v>0</v>
      </c>
    </row>
    <row r="403" spans="1:6" x14ac:dyDescent="0.25">
      <c r="A403">
        <v>401</v>
      </c>
      <c r="B403">
        <v>1</v>
      </c>
      <c r="C403">
        <v>21</v>
      </c>
      <c r="D403">
        <v>3</v>
      </c>
      <c r="E403">
        <v>15</v>
      </c>
      <c r="F403">
        <v>0</v>
      </c>
    </row>
    <row r="404" spans="1:6" x14ac:dyDescent="0.25">
      <c r="A404">
        <v>402</v>
      </c>
      <c r="B404">
        <v>1</v>
      </c>
      <c r="C404">
        <v>21</v>
      </c>
      <c r="D404">
        <v>3</v>
      </c>
      <c r="E404">
        <v>15</v>
      </c>
      <c r="F404">
        <v>1</v>
      </c>
    </row>
    <row r="405" spans="1:6" x14ac:dyDescent="0.25">
      <c r="A405">
        <v>403</v>
      </c>
      <c r="B405">
        <v>1</v>
      </c>
      <c r="C405">
        <v>21</v>
      </c>
      <c r="D405">
        <v>3</v>
      </c>
      <c r="E405">
        <v>15</v>
      </c>
      <c r="F405">
        <v>1</v>
      </c>
    </row>
    <row r="406" spans="1:6" x14ac:dyDescent="0.25">
      <c r="A406">
        <v>404</v>
      </c>
      <c r="B406">
        <v>1</v>
      </c>
      <c r="C406">
        <v>21</v>
      </c>
      <c r="D406">
        <v>3</v>
      </c>
      <c r="E406">
        <v>16</v>
      </c>
      <c r="F406">
        <v>0</v>
      </c>
    </row>
    <row r="407" spans="1:6" x14ac:dyDescent="0.25">
      <c r="A407">
        <v>405</v>
      </c>
      <c r="B407">
        <v>1</v>
      </c>
      <c r="C407">
        <v>21</v>
      </c>
      <c r="D407">
        <v>3</v>
      </c>
      <c r="E407">
        <v>16</v>
      </c>
      <c r="F407">
        <v>0</v>
      </c>
    </row>
    <row r="408" spans="1:6" x14ac:dyDescent="0.25">
      <c r="A408">
        <v>406</v>
      </c>
      <c r="B408">
        <v>1</v>
      </c>
      <c r="C408">
        <v>21</v>
      </c>
      <c r="D408">
        <v>3</v>
      </c>
      <c r="E408">
        <v>16</v>
      </c>
      <c r="F408">
        <v>0</v>
      </c>
    </row>
    <row r="409" spans="1:6" x14ac:dyDescent="0.25">
      <c r="A409">
        <v>407</v>
      </c>
      <c r="B409">
        <v>1</v>
      </c>
      <c r="C409">
        <v>21</v>
      </c>
      <c r="D409">
        <v>3</v>
      </c>
      <c r="E409">
        <v>16</v>
      </c>
      <c r="F409">
        <v>0</v>
      </c>
    </row>
    <row r="410" spans="1:6" x14ac:dyDescent="0.25">
      <c r="A410">
        <v>408</v>
      </c>
      <c r="B410">
        <v>1</v>
      </c>
      <c r="C410">
        <v>21</v>
      </c>
      <c r="D410">
        <v>3</v>
      </c>
      <c r="E410">
        <v>16</v>
      </c>
      <c r="F410">
        <v>0</v>
      </c>
    </row>
    <row r="411" spans="1:6" x14ac:dyDescent="0.25">
      <c r="A411">
        <v>409</v>
      </c>
      <c r="B411">
        <v>1</v>
      </c>
      <c r="C411">
        <v>21</v>
      </c>
      <c r="D411">
        <v>3</v>
      </c>
      <c r="E411">
        <v>16</v>
      </c>
      <c r="F411">
        <v>0</v>
      </c>
    </row>
    <row r="412" spans="1:6" x14ac:dyDescent="0.25">
      <c r="A412">
        <v>410</v>
      </c>
      <c r="B412">
        <v>1</v>
      </c>
      <c r="C412">
        <v>21</v>
      </c>
      <c r="D412">
        <v>3</v>
      </c>
      <c r="E412">
        <v>16</v>
      </c>
      <c r="F412">
        <v>0</v>
      </c>
    </row>
    <row r="413" spans="1:6" x14ac:dyDescent="0.25">
      <c r="A413">
        <v>411</v>
      </c>
      <c r="B413">
        <v>1</v>
      </c>
      <c r="C413">
        <v>21</v>
      </c>
      <c r="D413">
        <v>3</v>
      </c>
      <c r="E413">
        <v>16</v>
      </c>
      <c r="F413">
        <v>0</v>
      </c>
    </row>
    <row r="414" spans="1:6" x14ac:dyDescent="0.25">
      <c r="A414">
        <v>412</v>
      </c>
      <c r="B414">
        <v>1</v>
      </c>
      <c r="C414">
        <v>21</v>
      </c>
      <c r="D414">
        <v>3</v>
      </c>
      <c r="E414">
        <v>16</v>
      </c>
      <c r="F414">
        <v>1</v>
      </c>
    </row>
    <row r="415" spans="1:6" x14ac:dyDescent="0.25">
      <c r="A415">
        <v>413</v>
      </c>
      <c r="B415">
        <v>1</v>
      </c>
      <c r="C415">
        <v>21</v>
      </c>
      <c r="D415">
        <v>3</v>
      </c>
      <c r="E415">
        <v>17</v>
      </c>
      <c r="F415">
        <v>0</v>
      </c>
    </row>
    <row r="416" spans="1:6" x14ac:dyDescent="0.25">
      <c r="A416">
        <v>414</v>
      </c>
      <c r="B416">
        <v>1</v>
      </c>
      <c r="C416">
        <v>21</v>
      </c>
      <c r="D416">
        <v>3</v>
      </c>
      <c r="E416">
        <v>17</v>
      </c>
      <c r="F416">
        <v>0</v>
      </c>
    </row>
    <row r="417" spans="1:6" x14ac:dyDescent="0.25">
      <c r="A417">
        <v>415</v>
      </c>
      <c r="B417">
        <v>1</v>
      </c>
      <c r="C417">
        <v>21</v>
      </c>
      <c r="D417">
        <v>3</v>
      </c>
      <c r="E417">
        <v>17</v>
      </c>
      <c r="F417">
        <v>0</v>
      </c>
    </row>
    <row r="418" spans="1:6" x14ac:dyDescent="0.25">
      <c r="A418">
        <v>416</v>
      </c>
      <c r="B418">
        <v>1</v>
      </c>
      <c r="C418">
        <v>21</v>
      </c>
      <c r="D418">
        <v>3</v>
      </c>
      <c r="E418">
        <v>17</v>
      </c>
      <c r="F418">
        <v>0</v>
      </c>
    </row>
    <row r="419" spans="1:6" x14ac:dyDescent="0.25">
      <c r="A419">
        <v>417</v>
      </c>
      <c r="B419">
        <v>1</v>
      </c>
      <c r="C419">
        <v>21</v>
      </c>
      <c r="D419">
        <v>3</v>
      </c>
      <c r="E419">
        <v>17</v>
      </c>
      <c r="F419">
        <v>0</v>
      </c>
    </row>
    <row r="420" spans="1:6" x14ac:dyDescent="0.25">
      <c r="A420">
        <v>418</v>
      </c>
      <c r="B420">
        <v>1</v>
      </c>
      <c r="C420">
        <v>21</v>
      </c>
      <c r="D420">
        <v>3</v>
      </c>
      <c r="E420">
        <v>17</v>
      </c>
      <c r="F420">
        <v>0</v>
      </c>
    </row>
    <row r="421" spans="1:6" x14ac:dyDescent="0.25">
      <c r="A421">
        <v>419</v>
      </c>
      <c r="B421">
        <v>1</v>
      </c>
      <c r="C421">
        <v>21</v>
      </c>
      <c r="D421">
        <v>3</v>
      </c>
      <c r="E421">
        <v>17</v>
      </c>
      <c r="F421">
        <v>0</v>
      </c>
    </row>
    <row r="422" spans="1:6" x14ac:dyDescent="0.25">
      <c r="A422">
        <v>420</v>
      </c>
      <c r="B422">
        <v>1</v>
      </c>
      <c r="C422">
        <v>21</v>
      </c>
      <c r="D422">
        <v>3</v>
      </c>
      <c r="E422">
        <v>17</v>
      </c>
      <c r="F422">
        <v>0</v>
      </c>
    </row>
    <row r="423" spans="1:6" x14ac:dyDescent="0.25">
      <c r="A423">
        <v>421</v>
      </c>
      <c r="B423">
        <v>1</v>
      </c>
      <c r="C423">
        <v>21</v>
      </c>
      <c r="D423">
        <v>3</v>
      </c>
      <c r="E423">
        <v>17</v>
      </c>
      <c r="F423">
        <v>1</v>
      </c>
    </row>
    <row r="424" spans="1:6" x14ac:dyDescent="0.25">
      <c r="A424">
        <v>422</v>
      </c>
      <c r="B424">
        <v>1</v>
      </c>
      <c r="C424">
        <v>21</v>
      </c>
      <c r="D424">
        <v>3</v>
      </c>
      <c r="E424">
        <v>17</v>
      </c>
      <c r="F424">
        <v>1</v>
      </c>
    </row>
    <row r="425" spans="1:6" x14ac:dyDescent="0.25">
      <c r="A425">
        <v>423</v>
      </c>
      <c r="B425">
        <v>1</v>
      </c>
      <c r="C425">
        <v>21</v>
      </c>
      <c r="D425">
        <v>3</v>
      </c>
      <c r="E425">
        <v>18</v>
      </c>
      <c r="F425">
        <v>1</v>
      </c>
    </row>
    <row r="426" spans="1:6" x14ac:dyDescent="0.25">
      <c r="A426">
        <v>424</v>
      </c>
      <c r="B426">
        <v>1</v>
      </c>
      <c r="C426">
        <v>21</v>
      </c>
      <c r="D426">
        <v>3</v>
      </c>
      <c r="E426">
        <v>18</v>
      </c>
      <c r="F426">
        <v>1</v>
      </c>
    </row>
    <row r="427" spans="1:6" x14ac:dyDescent="0.25">
      <c r="A427">
        <v>425</v>
      </c>
      <c r="B427">
        <v>1</v>
      </c>
      <c r="C427">
        <v>21</v>
      </c>
      <c r="D427">
        <v>3</v>
      </c>
      <c r="E427">
        <v>19</v>
      </c>
      <c r="F427">
        <v>0</v>
      </c>
    </row>
    <row r="428" spans="1:6" x14ac:dyDescent="0.25">
      <c r="A428">
        <v>426</v>
      </c>
      <c r="B428">
        <v>1</v>
      </c>
      <c r="C428">
        <v>21</v>
      </c>
      <c r="D428">
        <v>3</v>
      </c>
      <c r="E428">
        <v>19</v>
      </c>
      <c r="F428">
        <v>0</v>
      </c>
    </row>
    <row r="429" spans="1:6" x14ac:dyDescent="0.25">
      <c r="A429">
        <v>427</v>
      </c>
      <c r="B429">
        <v>1</v>
      </c>
      <c r="C429">
        <v>21</v>
      </c>
      <c r="D429">
        <v>3</v>
      </c>
      <c r="E429">
        <v>19</v>
      </c>
      <c r="F429">
        <v>0</v>
      </c>
    </row>
    <row r="430" spans="1:6" x14ac:dyDescent="0.25">
      <c r="A430">
        <v>428</v>
      </c>
      <c r="B430">
        <v>1</v>
      </c>
      <c r="C430">
        <v>21</v>
      </c>
      <c r="D430">
        <v>3</v>
      </c>
      <c r="E430">
        <v>19</v>
      </c>
      <c r="F430">
        <v>0</v>
      </c>
    </row>
    <row r="431" spans="1:6" x14ac:dyDescent="0.25">
      <c r="A431">
        <v>429</v>
      </c>
      <c r="B431">
        <v>1</v>
      </c>
      <c r="C431">
        <v>21</v>
      </c>
      <c r="D431">
        <v>3</v>
      </c>
      <c r="E431">
        <v>19</v>
      </c>
      <c r="F431">
        <v>0</v>
      </c>
    </row>
    <row r="432" spans="1:6" x14ac:dyDescent="0.25">
      <c r="A432">
        <v>430</v>
      </c>
      <c r="B432">
        <v>1</v>
      </c>
      <c r="C432">
        <v>21</v>
      </c>
      <c r="D432">
        <v>3</v>
      </c>
      <c r="E432">
        <v>19</v>
      </c>
      <c r="F432">
        <v>0</v>
      </c>
    </row>
    <row r="433" spans="1:6" x14ac:dyDescent="0.25">
      <c r="A433">
        <v>431</v>
      </c>
      <c r="B433">
        <v>1</v>
      </c>
      <c r="C433">
        <v>21</v>
      </c>
      <c r="D433">
        <v>3</v>
      </c>
      <c r="E433">
        <v>19</v>
      </c>
      <c r="F433">
        <v>0</v>
      </c>
    </row>
    <row r="434" spans="1:6" x14ac:dyDescent="0.25">
      <c r="A434">
        <v>432</v>
      </c>
      <c r="B434">
        <v>1</v>
      </c>
      <c r="C434">
        <v>21</v>
      </c>
      <c r="D434">
        <v>3</v>
      </c>
      <c r="E434">
        <v>19</v>
      </c>
      <c r="F434">
        <v>0</v>
      </c>
    </row>
    <row r="435" spans="1:6" x14ac:dyDescent="0.25">
      <c r="A435">
        <v>433</v>
      </c>
      <c r="B435">
        <v>1</v>
      </c>
      <c r="C435">
        <v>21</v>
      </c>
      <c r="D435">
        <v>3</v>
      </c>
      <c r="E435">
        <v>19</v>
      </c>
      <c r="F435">
        <v>1</v>
      </c>
    </row>
    <row r="436" spans="1:6" x14ac:dyDescent="0.25">
      <c r="A436">
        <v>434</v>
      </c>
      <c r="B436">
        <v>1</v>
      </c>
      <c r="C436">
        <v>21</v>
      </c>
      <c r="D436">
        <v>3</v>
      </c>
      <c r="E436">
        <v>19</v>
      </c>
      <c r="F436">
        <v>1</v>
      </c>
    </row>
    <row r="437" spans="1:6" x14ac:dyDescent="0.25">
      <c r="A437">
        <v>435</v>
      </c>
      <c r="B437">
        <v>1</v>
      </c>
      <c r="C437">
        <v>21</v>
      </c>
      <c r="D437">
        <v>3</v>
      </c>
      <c r="E437">
        <v>20</v>
      </c>
      <c r="F437">
        <v>1</v>
      </c>
    </row>
    <row r="438" spans="1:6" x14ac:dyDescent="0.25">
      <c r="A438">
        <v>436</v>
      </c>
      <c r="B438">
        <v>1</v>
      </c>
      <c r="C438">
        <v>21</v>
      </c>
      <c r="D438">
        <v>3</v>
      </c>
      <c r="E438">
        <v>21</v>
      </c>
      <c r="F438">
        <v>0</v>
      </c>
    </row>
    <row r="439" spans="1:6" x14ac:dyDescent="0.25">
      <c r="A439">
        <v>437</v>
      </c>
      <c r="B439">
        <v>1</v>
      </c>
      <c r="C439">
        <v>21</v>
      </c>
      <c r="D439">
        <v>3</v>
      </c>
      <c r="E439">
        <v>21</v>
      </c>
      <c r="F439">
        <v>0</v>
      </c>
    </row>
    <row r="440" spans="1:6" x14ac:dyDescent="0.25">
      <c r="A440">
        <v>438</v>
      </c>
      <c r="B440">
        <v>1</v>
      </c>
      <c r="C440">
        <v>21</v>
      </c>
      <c r="D440">
        <v>3</v>
      </c>
      <c r="E440">
        <v>21</v>
      </c>
      <c r="F440">
        <v>0</v>
      </c>
    </row>
    <row r="441" spans="1:6" x14ac:dyDescent="0.25">
      <c r="A441">
        <v>439</v>
      </c>
      <c r="B441">
        <v>1</v>
      </c>
      <c r="C441">
        <v>21</v>
      </c>
      <c r="D441">
        <v>3</v>
      </c>
      <c r="E441">
        <v>21</v>
      </c>
      <c r="F441">
        <v>0</v>
      </c>
    </row>
    <row r="442" spans="1:6" x14ac:dyDescent="0.25">
      <c r="A442">
        <v>440</v>
      </c>
      <c r="B442">
        <v>1</v>
      </c>
      <c r="C442">
        <v>21</v>
      </c>
      <c r="D442">
        <v>3</v>
      </c>
      <c r="E442">
        <v>21</v>
      </c>
      <c r="F442">
        <v>0</v>
      </c>
    </row>
    <row r="443" spans="1:6" x14ac:dyDescent="0.25">
      <c r="A443">
        <v>441</v>
      </c>
      <c r="B443">
        <v>1</v>
      </c>
      <c r="C443">
        <v>21</v>
      </c>
      <c r="D443">
        <v>3</v>
      </c>
      <c r="E443">
        <v>21</v>
      </c>
      <c r="F443">
        <v>0</v>
      </c>
    </row>
    <row r="444" spans="1:6" x14ac:dyDescent="0.25">
      <c r="A444">
        <v>442</v>
      </c>
      <c r="B444">
        <v>1</v>
      </c>
      <c r="C444">
        <v>21</v>
      </c>
      <c r="D444">
        <v>3</v>
      </c>
      <c r="E444">
        <v>21</v>
      </c>
      <c r="F444">
        <v>0</v>
      </c>
    </row>
    <row r="445" spans="1:6" x14ac:dyDescent="0.25">
      <c r="A445">
        <v>443</v>
      </c>
      <c r="B445">
        <v>1</v>
      </c>
      <c r="C445">
        <v>21</v>
      </c>
      <c r="D445">
        <v>3</v>
      </c>
      <c r="E445">
        <v>21</v>
      </c>
      <c r="F445">
        <v>0</v>
      </c>
    </row>
    <row r="446" spans="1:6" x14ac:dyDescent="0.25">
      <c r="A446">
        <v>444</v>
      </c>
      <c r="B446">
        <v>1</v>
      </c>
      <c r="C446">
        <v>21</v>
      </c>
      <c r="D446">
        <v>3</v>
      </c>
      <c r="E446">
        <v>21</v>
      </c>
      <c r="F446">
        <v>1</v>
      </c>
    </row>
    <row r="447" spans="1:6" x14ac:dyDescent="0.25">
      <c r="A447">
        <v>445</v>
      </c>
      <c r="B447">
        <v>1</v>
      </c>
      <c r="C447">
        <v>21</v>
      </c>
      <c r="D447">
        <v>3</v>
      </c>
      <c r="E447">
        <v>22</v>
      </c>
      <c r="F447">
        <v>1</v>
      </c>
    </row>
    <row r="448" spans="1:6" x14ac:dyDescent="0.25">
      <c r="A448">
        <v>446</v>
      </c>
      <c r="B448">
        <v>1</v>
      </c>
      <c r="C448">
        <v>21</v>
      </c>
      <c r="D448">
        <v>3</v>
      </c>
      <c r="E448">
        <v>23</v>
      </c>
      <c r="F448">
        <v>0</v>
      </c>
    </row>
    <row r="449" spans="1:6" x14ac:dyDescent="0.25">
      <c r="A449">
        <v>447</v>
      </c>
      <c r="B449">
        <v>1</v>
      </c>
      <c r="C449">
        <v>21</v>
      </c>
      <c r="D449">
        <v>3</v>
      </c>
      <c r="E449">
        <v>23</v>
      </c>
      <c r="F449">
        <v>0</v>
      </c>
    </row>
    <row r="450" spans="1:6" x14ac:dyDescent="0.25">
      <c r="A450">
        <v>448</v>
      </c>
      <c r="B450">
        <v>1</v>
      </c>
      <c r="C450">
        <v>21</v>
      </c>
      <c r="D450">
        <v>3</v>
      </c>
      <c r="E450">
        <v>23</v>
      </c>
      <c r="F450">
        <v>0</v>
      </c>
    </row>
    <row r="451" spans="1:6" x14ac:dyDescent="0.25">
      <c r="A451">
        <v>449</v>
      </c>
      <c r="B451">
        <v>1</v>
      </c>
      <c r="C451">
        <v>21</v>
      </c>
      <c r="D451">
        <v>3</v>
      </c>
      <c r="E451">
        <v>23</v>
      </c>
      <c r="F451">
        <v>0</v>
      </c>
    </row>
    <row r="452" spans="1:6" x14ac:dyDescent="0.25">
      <c r="A452">
        <v>450</v>
      </c>
      <c r="B452">
        <v>1</v>
      </c>
      <c r="C452">
        <v>21</v>
      </c>
      <c r="D452">
        <v>3</v>
      </c>
      <c r="E452">
        <v>23</v>
      </c>
      <c r="F452">
        <v>0</v>
      </c>
    </row>
    <row r="453" spans="1:6" x14ac:dyDescent="0.25">
      <c r="A453">
        <v>451</v>
      </c>
      <c r="B453">
        <v>1</v>
      </c>
      <c r="C453">
        <v>21</v>
      </c>
      <c r="D453">
        <v>3</v>
      </c>
      <c r="E453">
        <v>23</v>
      </c>
      <c r="F453">
        <v>0</v>
      </c>
    </row>
    <row r="454" spans="1:6" x14ac:dyDescent="0.25">
      <c r="A454">
        <v>452</v>
      </c>
      <c r="B454">
        <v>1</v>
      </c>
      <c r="C454">
        <v>21</v>
      </c>
      <c r="D454">
        <v>3</v>
      </c>
      <c r="E454">
        <v>23</v>
      </c>
      <c r="F454">
        <v>0</v>
      </c>
    </row>
    <row r="455" spans="1:6" x14ac:dyDescent="0.25">
      <c r="A455">
        <v>453</v>
      </c>
      <c r="B455">
        <v>1</v>
      </c>
      <c r="C455">
        <v>21</v>
      </c>
      <c r="D455">
        <v>3</v>
      </c>
      <c r="E455">
        <v>23</v>
      </c>
      <c r="F455">
        <v>0</v>
      </c>
    </row>
    <row r="456" spans="1:6" x14ac:dyDescent="0.25">
      <c r="A456">
        <v>454</v>
      </c>
      <c r="B456">
        <v>1</v>
      </c>
      <c r="C456">
        <v>21</v>
      </c>
      <c r="D456">
        <v>3</v>
      </c>
      <c r="E456">
        <v>23</v>
      </c>
      <c r="F456">
        <v>0</v>
      </c>
    </row>
    <row r="457" spans="1:6" x14ac:dyDescent="0.25">
      <c r="A457">
        <v>455</v>
      </c>
      <c r="B457">
        <v>1</v>
      </c>
      <c r="C457">
        <v>21</v>
      </c>
      <c r="D457">
        <v>3</v>
      </c>
      <c r="E457">
        <v>23</v>
      </c>
      <c r="F457">
        <v>1</v>
      </c>
    </row>
    <row r="458" spans="1:6" x14ac:dyDescent="0.25">
      <c r="A458">
        <v>456</v>
      </c>
      <c r="B458">
        <v>1</v>
      </c>
      <c r="C458">
        <v>21</v>
      </c>
      <c r="D458">
        <v>3</v>
      </c>
      <c r="E458">
        <v>23</v>
      </c>
      <c r="F458">
        <v>1</v>
      </c>
    </row>
    <row r="459" spans="1:6" x14ac:dyDescent="0.25">
      <c r="A459">
        <v>457</v>
      </c>
      <c r="B459">
        <v>1</v>
      </c>
      <c r="C459">
        <v>21</v>
      </c>
      <c r="D459">
        <v>4</v>
      </c>
      <c r="E459">
        <v>1</v>
      </c>
      <c r="F459">
        <v>1</v>
      </c>
    </row>
    <row r="460" spans="1:6" x14ac:dyDescent="0.25">
      <c r="A460">
        <v>458</v>
      </c>
      <c r="B460">
        <v>1</v>
      </c>
      <c r="C460">
        <v>21</v>
      </c>
      <c r="D460">
        <v>4</v>
      </c>
      <c r="E460">
        <v>1</v>
      </c>
      <c r="F460">
        <v>1</v>
      </c>
    </row>
    <row r="461" spans="1:6" x14ac:dyDescent="0.25">
      <c r="A461">
        <v>459</v>
      </c>
      <c r="B461">
        <v>1</v>
      </c>
      <c r="C461">
        <v>21</v>
      </c>
      <c r="D461">
        <v>4</v>
      </c>
      <c r="E461">
        <v>1</v>
      </c>
      <c r="F461">
        <v>1</v>
      </c>
    </row>
    <row r="462" spans="1:6" x14ac:dyDescent="0.25">
      <c r="A462">
        <v>460</v>
      </c>
      <c r="B462">
        <v>1</v>
      </c>
      <c r="C462">
        <v>21</v>
      </c>
      <c r="D462">
        <v>4</v>
      </c>
      <c r="E462">
        <v>1</v>
      </c>
      <c r="F462">
        <v>1</v>
      </c>
    </row>
    <row r="463" spans="1:6" x14ac:dyDescent="0.25">
      <c r="A463">
        <v>461</v>
      </c>
      <c r="B463">
        <v>1</v>
      </c>
      <c r="C463">
        <v>21</v>
      </c>
      <c r="D463">
        <v>4</v>
      </c>
      <c r="E463">
        <v>2</v>
      </c>
      <c r="F463">
        <v>1</v>
      </c>
    </row>
    <row r="464" spans="1:6" x14ac:dyDescent="0.25">
      <c r="A464">
        <v>462</v>
      </c>
      <c r="B464">
        <v>1</v>
      </c>
      <c r="C464">
        <v>21</v>
      </c>
      <c r="D464">
        <v>4</v>
      </c>
      <c r="E464">
        <v>2</v>
      </c>
      <c r="F464">
        <v>1</v>
      </c>
    </row>
    <row r="465" spans="1:6" x14ac:dyDescent="0.25">
      <c r="A465">
        <v>463</v>
      </c>
      <c r="B465">
        <v>1</v>
      </c>
      <c r="C465">
        <v>21</v>
      </c>
      <c r="D465">
        <v>4</v>
      </c>
      <c r="E465">
        <v>2</v>
      </c>
      <c r="F465">
        <v>1</v>
      </c>
    </row>
    <row r="466" spans="1:6" x14ac:dyDescent="0.25">
      <c r="A466">
        <v>464</v>
      </c>
      <c r="B466">
        <v>1</v>
      </c>
      <c r="C466">
        <v>21</v>
      </c>
      <c r="D466">
        <v>4</v>
      </c>
      <c r="E466">
        <v>3</v>
      </c>
      <c r="F466">
        <v>1</v>
      </c>
    </row>
    <row r="467" spans="1:6" x14ac:dyDescent="0.25">
      <c r="A467">
        <v>465</v>
      </c>
      <c r="B467">
        <v>1</v>
      </c>
      <c r="C467">
        <v>21</v>
      </c>
      <c r="D467">
        <v>4</v>
      </c>
      <c r="E467">
        <v>3</v>
      </c>
      <c r="F467">
        <v>1</v>
      </c>
    </row>
    <row r="468" spans="1:6" x14ac:dyDescent="0.25">
      <c r="A468">
        <v>466</v>
      </c>
      <c r="B468">
        <v>1</v>
      </c>
      <c r="C468">
        <v>21</v>
      </c>
      <c r="D468">
        <v>4</v>
      </c>
      <c r="E468">
        <v>3</v>
      </c>
      <c r="F468">
        <v>1</v>
      </c>
    </row>
    <row r="469" spans="1:6" x14ac:dyDescent="0.25">
      <c r="A469">
        <v>467</v>
      </c>
      <c r="B469">
        <v>1</v>
      </c>
      <c r="C469">
        <v>21</v>
      </c>
      <c r="D469">
        <v>4</v>
      </c>
      <c r="E469">
        <v>3</v>
      </c>
      <c r="F469">
        <v>1</v>
      </c>
    </row>
    <row r="470" spans="1:6" x14ac:dyDescent="0.25">
      <c r="A470">
        <v>468</v>
      </c>
      <c r="B470">
        <v>1</v>
      </c>
      <c r="C470">
        <v>21</v>
      </c>
      <c r="D470">
        <v>4</v>
      </c>
      <c r="E470">
        <v>3</v>
      </c>
      <c r="F470">
        <v>1</v>
      </c>
    </row>
    <row r="471" spans="1:6" x14ac:dyDescent="0.25">
      <c r="A471">
        <v>469</v>
      </c>
      <c r="B471">
        <v>1</v>
      </c>
      <c r="C471">
        <v>21</v>
      </c>
      <c r="D471">
        <v>4</v>
      </c>
      <c r="E471">
        <v>4</v>
      </c>
      <c r="F471">
        <v>1</v>
      </c>
    </row>
    <row r="472" spans="1:6" x14ac:dyDescent="0.25">
      <c r="A472">
        <v>470</v>
      </c>
      <c r="B472">
        <v>1</v>
      </c>
      <c r="C472">
        <v>21</v>
      </c>
      <c r="D472">
        <v>4</v>
      </c>
      <c r="E472">
        <v>4</v>
      </c>
      <c r="F472">
        <v>1</v>
      </c>
    </row>
    <row r="473" spans="1:6" x14ac:dyDescent="0.25">
      <c r="A473">
        <v>471</v>
      </c>
      <c r="B473">
        <v>1</v>
      </c>
      <c r="C473">
        <v>21</v>
      </c>
      <c r="D473">
        <v>4</v>
      </c>
      <c r="E473">
        <v>4</v>
      </c>
      <c r="F473">
        <v>1</v>
      </c>
    </row>
    <row r="474" spans="1:6" x14ac:dyDescent="0.25">
      <c r="A474">
        <v>472</v>
      </c>
      <c r="B474">
        <v>1</v>
      </c>
      <c r="C474">
        <v>21</v>
      </c>
      <c r="D474">
        <v>4</v>
      </c>
      <c r="E474">
        <v>4</v>
      </c>
      <c r="F474">
        <v>1</v>
      </c>
    </row>
    <row r="475" spans="1:6" x14ac:dyDescent="0.25">
      <c r="A475">
        <v>473</v>
      </c>
      <c r="B475">
        <v>1</v>
      </c>
      <c r="C475">
        <v>21</v>
      </c>
      <c r="D475">
        <v>4</v>
      </c>
      <c r="E475">
        <v>5</v>
      </c>
      <c r="F475">
        <v>1</v>
      </c>
    </row>
    <row r="476" spans="1:6" x14ac:dyDescent="0.25">
      <c r="A476">
        <v>474</v>
      </c>
      <c r="B476">
        <v>1</v>
      </c>
      <c r="C476">
        <v>21</v>
      </c>
      <c r="D476">
        <v>4</v>
      </c>
      <c r="E476">
        <v>6</v>
      </c>
      <c r="F476">
        <v>1</v>
      </c>
    </row>
    <row r="477" spans="1:6" x14ac:dyDescent="0.25">
      <c r="A477">
        <v>475</v>
      </c>
      <c r="B477">
        <v>1</v>
      </c>
      <c r="C477">
        <v>21</v>
      </c>
      <c r="D477">
        <v>4</v>
      </c>
      <c r="E477">
        <v>7</v>
      </c>
      <c r="F477">
        <v>1</v>
      </c>
    </row>
    <row r="478" spans="1:6" x14ac:dyDescent="0.25">
      <c r="A478">
        <v>476</v>
      </c>
      <c r="B478">
        <v>1</v>
      </c>
      <c r="C478">
        <v>21</v>
      </c>
      <c r="D478">
        <v>4</v>
      </c>
      <c r="E478">
        <v>8</v>
      </c>
      <c r="F478">
        <v>1</v>
      </c>
    </row>
    <row r="479" spans="1:6" x14ac:dyDescent="0.25">
      <c r="A479">
        <v>477</v>
      </c>
      <c r="B479">
        <v>1</v>
      </c>
      <c r="C479">
        <v>21</v>
      </c>
      <c r="D479">
        <v>4</v>
      </c>
      <c r="E479">
        <v>9</v>
      </c>
      <c r="F479">
        <v>0</v>
      </c>
    </row>
    <row r="480" spans="1:6" x14ac:dyDescent="0.25">
      <c r="A480">
        <v>478</v>
      </c>
      <c r="B480">
        <v>1</v>
      </c>
      <c r="C480">
        <v>21</v>
      </c>
      <c r="D480">
        <v>4</v>
      </c>
      <c r="E480">
        <v>9</v>
      </c>
      <c r="F480">
        <v>0</v>
      </c>
    </row>
    <row r="481" spans="1:6" x14ac:dyDescent="0.25">
      <c r="A481">
        <v>479</v>
      </c>
      <c r="B481">
        <v>1</v>
      </c>
      <c r="C481">
        <v>21</v>
      </c>
      <c r="D481">
        <v>4</v>
      </c>
      <c r="E481">
        <v>9</v>
      </c>
      <c r="F481">
        <v>0</v>
      </c>
    </row>
    <row r="482" spans="1:6" x14ac:dyDescent="0.25">
      <c r="A482">
        <v>480</v>
      </c>
      <c r="B482">
        <v>1</v>
      </c>
      <c r="C482">
        <v>21</v>
      </c>
      <c r="D482">
        <v>4</v>
      </c>
      <c r="E482">
        <v>9</v>
      </c>
      <c r="F482">
        <v>0</v>
      </c>
    </row>
    <row r="483" spans="1:6" x14ac:dyDescent="0.25">
      <c r="A483">
        <v>481</v>
      </c>
      <c r="B483">
        <v>1</v>
      </c>
      <c r="C483">
        <v>21</v>
      </c>
      <c r="D483">
        <v>4</v>
      </c>
      <c r="E483">
        <v>9</v>
      </c>
      <c r="F483">
        <v>0</v>
      </c>
    </row>
    <row r="484" spans="1:6" x14ac:dyDescent="0.25">
      <c r="A484">
        <v>482</v>
      </c>
      <c r="B484">
        <v>1</v>
      </c>
      <c r="C484">
        <v>21</v>
      </c>
      <c r="D484">
        <v>4</v>
      </c>
      <c r="E484">
        <v>9</v>
      </c>
      <c r="F484">
        <v>0</v>
      </c>
    </row>
    <row r="485" spans="1:6" x14ac:dyDescent="0.25">
      <c r="A485">
        <v>483</v>
      </c>
      <c r="B485">
        <v>1</v>
      </c>
      <c r="C485">
        <v>21</v>
      </c>
      <c r="D485">
        <v>4</v>
      </c>
      <c r="E485">
        <v>9</v>
      </c>
      <c r="F485">
        <v>0</v>
      </c>
    </row>
    <row r="486" spans="1:6" x14ac:dyDescent="0.25">
      <c r="A486">
        <v>484</v>
      </c>
      <c r="B486">
        <v>1</v>
      </c>
      <c r="C486">
        <v>21</v>
      </c>
      <c r="D486">
        <v>4</v>
      </c>
      <c r="E486">
        <v>9</v>
      </c>
      <c r="F486">
        <v>0</v>
      </c>
    </row>
    <row r="487" spans="1:6" x14ac:dyDescent="0.25">
      <c r="A487">
        <v>485</v>
      </c>
      <c r="B487">
        <v>1</v>
      </c>
      <c r="C487">
        <v>21</v>
      </c>
      <c r="D487">
        <v>4</v>
      </c>
      <c r="E487">
        <v>9</v>
      </c>
      <c r="F487">
        <v>1</v>
      </c>
    </row>
    <row r="488" spans="1:6" x14ac:dyDescent="0.25">
      <c r="A488">
        <v>486</v>
      </c>
      <c r="B488">
        <v>1</v>
      </c>
      <c r="C488">
        <v>21</v>
      </c>
      <c r="D488">
        <v>4</v>
      </c>
      <c r="E488">
        <v>9</v>
      </c>
      <c r="F488">
        <v>1</v>
      </c>
    </row>
    <row r="489" spans="1:6" x14ac:dyDescent="0.25">
      <c r="A489">
        <v>487</v>
      </c>
      <c r="B489">
        <v>1</v>
      </c>
      <c r="C489">
        <v>21</v>
      </c>
      <c r="D489">
        <v>4</v>
      </c>
      <c r="E489">
        <v>9</v>
      </c>
      <c r="F489">
        <v>1</v>
      </c>
    </row>
    <row r="490" spans="1:6" x14ac:dyDescent="0.25">
      <c r="A490">
        <v>488</v>
      </c>
      <c r="B490">
        <v>1</v>
      </c>
      <c r="C490">
        <v>21</v>
      </c>
      <c r="D490">
        <v>4</v>
      </c>
      <c r="E490">
        <v>10</v>
      </c>
      <c r="F490">
        <v>0</v>
      </c>
    </row>
    <row r="491" spans="1:6" x14ac:dyDescent="0.25">
      <c r="A491">
        <v>489</v>
      </c>
      <c r="B491">
        <v>1</v>
      </c>
      <c r="C491">
        <v>21</v>
      </c>
      <c r="D491">
        <v>4</v>
      </c>
      <c r="E491">
        <v>10</v>
      </c>
      <c r="F491">
        <v>0</v>
      </c>
    </row>
    <row r="492" spans="1:6" x14ac:dyDescent="0.25">
      <c r="A492">
        <v>490</v>
      </c>
      <c r="B492">
        <v>1</v>
      </c>
      <c r="C492">
        <v>21</v>
      </c>
      <c r="D492">
        <v>4</v>
      </c>
      <c r="E492">
        <v>10</v>
      </c>
      <c r="F492">
        <v>0</v>
      </c>
    </row>
    <row r="493" spans="1:6" x14ac:dyDescent="0.25">
      <c r="A493">
        <v>491</v>
      </c>
      <c r="B493">
        <v>1</v>
      </c>
      <c r="C493">
        <v>21</v>
      </c>
      <c r="D493">
        <v>4</v>
      </c>
      <c r="E493">
        <v>10</v>
      </c>
      <c r="F493">
        <v>0</v>
      </c>
    </row>
    <row r="494" spans="1:6" x14ac:dyDescent="0.25">
      <c r="A494">
        <v>492</v>
      </c>
      <c r="B494">
        <v>1</v>
      </c>
      <c r="C494">
        <v>21</v>
      </c>
      <c r="D494">
        <v>4</v>
      </c>
      <c r="E494">
        <v>10</v>
      </c>
      <c r="F494">
        <v>0</v>
      </c>
    </row>
    <row r="495" spans="1:6" x14ac:dyDescent="0.25">
      <c r="A495">
        <v>493</v>
      </c>
      <c r="B495">
        <v>1</v>
      </c>
      <c r="C495">
        <v>21</v>
      </c>
      <c r="D495">
        <v>4</v>
      </c>
      <c r="E495">
        <v>10</v>
      </c>
      <c r="F495">
        <v>0</v>
      </c>
    </row>
    <row r="496" spans="1:6" x14ac:dyDescent="0.25">
      <c r="A496">
        <v>494</v>
      </c>
      <c r="B496">
        <v>1</v>
      </c>
      <c r="C496">
        <v>21</v>
      </c>
      <c r="D496">
        <v>4</v>
      </c>
      <c r="E496">
        <v>10</v>
      </c>
      <c r="F496">
        <v>0</v>
      </c>
    </row>
    <row r="497" spans="1:6" x14ac:dyDescent="0.25">
      <c r="A497">
        <v>495</v>
      </c>
      <c r="B497">
        <v>1</v>
      </c>
      <c r="C497">
        <v>21</v>
      </c>
      <c r="D497">
        <v>4</v>
      </c>
      <c r="E497">
        <v>10</v>
      </c>
      <c r="F497">
        <v>0</v>
      </c>
    </row>
    <row r="498" spans="1:6" x14ac:dyDescent="0.25">
      <c r="A498">
        <v>496</v>
      </c>
      <c r="B498">
        <v>1</v>
      </c>
      <c r="C498">
        <v>21</v>
      </c>
      <c r="D498">
        <v>4</v>
      </c>
      <c r="E498">
        <v>10</v>
      </c>
      <c r="F498">
        <v>1</v>
      </c>
    </row>
    <row r="499" spans="1:6" x14ac:dyDescent="0.25">
      <c r="A499">
        <v>497</v>
      </c>
      <c r="B499">
        <v>1</v>
      </c>
      <c r="C499">
        <v>21</v>
      </c>
      <c r="D499">
        <v>4</v>
      </c>
      <c r="E499">
        <v>11</v>
      </c>
      <c r="F499">
        <v>0</v>
      </c>
    </row>
    <row r="500" spans="1:6" x14ac:dyDescent="0.25">
      <c r="A500">
        <v>498</v>
      </c>
      <c r="B500">
        <v>1</v>
      </c>
      <c r="C500">
        <v>21</v>
      </c>
      <c r="D500">
        <v>4</v>
      </c>
      <c r="E500">
        <v>11</v>
      </c>
      <c r="F500">
        <v>0</v>
      </c>
    </row>
    <row r="501" spans="1:6" x14ac:dyDescent="0.25">
      <c r="A501">
        <v>499</v>
      </c>
      <c r="B501">
        <v>1</v>
      </c>
      <c r="C501">
        <v>21</v>
      </c>
      <c r="D501">
        <v>4</v>
      </c>
      <c r="E501">
        <v>11</v>
      </c>
      <c r="F501">
        <v>0</v>
      </c>
    </row>
    <row r="502" spans="1:6" x14ac:dyDescent="0.25">
      <c r="A502">
        <v>500</v>
      </c>
      <c r="B502">
        <v>1</v>
      </c>
      <c r="C502">
        <v>21</v>
      </c>
      <c r="D502">
        <v>4</v>
      </c>
      <c r="E502">
        <v>11</v>
      </c>
      <c r="F502">
        <v>0</v>
      </c>
    </row>
    <row r="503" spans="1:6" x14ac:dyDescent="0.25">
      <c r="A503">
        <v>501</v>
      </c>
      <c r="B503">
        <v>1</v>
      </c>
      <c r="C503">
        <v>21</v>
      </c>
      <c r="D503">
        <v>4</v>
      </c>
      <c r="E503">
        <v>11</v>
      </c>
      <c r="F503">
        <v>0</v>
      </c>
    </row>
    <row r="504" spans="1:6" x14ac:dyDescent="0.25">
      <c r="A504">
        <v>502</v>
      </c>
      <c r="B504">
        <v>1</v>
      </c>
      <c r="C504">
        <v>21</v>
      </c>
      <c r="D504">
        <v>4</v>
      </c>
      <c r="E504">
        <v>11</v>
      </c>
      <c r="F504">
        <v>0</v>
      </c>
    </row>
    <row r="505" spans="1:6" x14ac:dyDescent="0.25">
      <c r="A505">
        <v>503</v>
      </c>
      <c r="B505">
        <v>1</v>
      </c>
      <c r="C505">
        <v>21</v>
      </c>
      <c r="D505">
        <v>4</v>
      </c>
      <c r="E505">
        <v>11</v>
      </c>
      <c r="F505">
        <v>0</v>
      </c>
    </row>
    <row r="506" spans="1:6" x14ac:dyDescent="0.25">
      <c r="A506">
        <v>504</v>
      </c>
      <c r="B506">
        <v>1</v>
      </c>
      <c r="C506">
        <v>21</v>
      </c>
      <c r="D506">
        <v>4</v>
      </c>
      <c r="E506">
        <v>11</v>
      </c>
      <c r="F506">
        <v>0</v>
      </c>
    </row>
    <row r="507" spans="1:6" x14ac:dyDescent="0.25">
      <c r="A507">
        <v>505</v>
      </c>
      <c r="B507">
        <v>1</v>
      </c>
      <c r="C507">
        <v>21</v>
      </c>
      <c r="D507">
        <v>4</v>
      </c>
      <c r="E507">
        <v>11</v>
      </c>
      <c r="F507">
        <v>0</v>
      </c>
    </row>
    <row r="508" spans="1:6" x14ac:dyDescent="0.25">
      <c r="A508">
        <v>506</v>
      </c>
      <c r="B508">
        <v>1</v>
      </c>
      <c r="C508">
        <v>21</v>
      </c>
      <c r="D508">
        <v>4</v>
      </c>
      <c r="E508">
        <v>11</v>
      </c>
      <c r="F508">
        <v>1</v>
      </c>
    </row>
    <row r="509" spans="1:6" x14ac:dyDescent="0.25">
      <c r="A509">
        <v>507</v>
      </c>
      <c r="B509">
        <v>1</v>
      </c>
      <c r="C509">
        <v>21</v>
      </c>
      <c r="D509">
        <v>4</v>
      </c>
      <c r="E509">
        <v>11</v>
      </c>
      <c r="F509">
        <v>1</v>
      </c>
    </row>
    <row r="510" spans="1:6" x14ac:dyDescent="0.25">
      <c r="A510">
        <v>508</v>
      </c>
      <c r="B510">
        <v>1</v>
      </c>
      <c r="C510">
        <v>21</v>
      </c>
      <c r="D510">
        <v>4</v>
      </c>
      <c r="E510">
        <v>12</v>
      </c>
      <c r="F510">
        <v>0</v>
      </c>
    </row>
    <row r="511" spans="1:6" x14ac:dyDescent="0.25">
      <c r="A511">
        <v>509</v>
      </c>
      <c r="B511">
        <v>1</v>
      </c>
      <c r="C511">
        <v>21</v>
      </c>
      <c r="D511">
        <v>4</v>
      </c>
      <c r="E511">
        <v>12</v>
      </c>
      <c r="F511">
        <v>0</v>
      </c>
    </row>
    <row r="512" spans="1:6" x14ac:dyDescent="0.25">
      <c r="A512">
        <v>510</v>
      </c>
      <c r="B512">
        <v>1</v>
      </c>
      <c r="C512">
        <v>21</v>
      </c>
      <c r="D512">
        <v>4</v>
      </c>
      <c r="E512">
        <v>12</v>
      </c>
      <c r="F512">
        <v>0</v>
      </c>
    </row>
    <row r="513" spans="1:6" x14ac:dyDescent="0.25">
      <c r="A513">
        <v>511</v>
      </c>
      <c r="B513">
        <v>1</v>
      </c>
      <c r="C513">
        <v>21</v>
      </c>
      <c r="D513">
        <v>4</v>
      </c>
      <c r="E513">
        <v>12</v>
      </c>
      <c r="F513">
        <v>0</v>
      </c>
    </row>
    <row r="514" spans="1:6" x14ac:dyDescent="0.25">
      <c r="A514">
        <v>512</v>
      </c>
      <c r="B514">
        <v>1</v>
      </c>
      <c r="C514">
        <v>21</v>
      </c>
      <c r="D514">
        <v>4</v>
      </c>
      <c r="E514">
        <v>12</v>
      </c>
      <c r="F514">
        <v>0</v>
      </c>
    </row>
    <row r="515" spans="1:6" x14ac:dyDescent="0.25">
      <c r="A515">
        <v>513</v>
      </c>
      <c r="B515">
        <v>1</v>
      </c>
      <c r="C515">
        <v>21</v>
      </c>
      <c r="D515">
        <v>4</v>
      </c>
      <c r="E515">
        <v>12</v>
      </c>
      <c r="F515">
        <v>0</v>
      </c>
    </row>
    <row r="516" spans="1:6" x14ac:dyDescent="0.25">
      <c r="A516">
        <v>514</v>
      </c>
      <c r="B516">
        <v>1</v>
      </c>
      <c r="C516">
        <v>21</v>
      </c>
      <c r="D516">
        <v>4</v>
      </c>
      <c r="E516">
        <v>12</v>
      </c>
      <c r="F516">
        <v>0</v>
      </c>
    </row>
    <row r="517" spans="1:6" x14ac:dyDescent="0.25">
      <c r="A517">
        <v>515</v>
      </c>
      <c r="B517">
        <v>1</v>
      </c>
      <c r="C517">
        <v>21</v>
      </c>
      <c r="D517">
        <v>4</v>
      </c>
      <c r="E517">
        <v>12</v>
      </c>
      <c r="F517">
        <v>0</v>
      </c>
    </row>
    <row r="518" spans="1:6" x14ac:dyDescent="0.25">
      <c r="A518">
        <v>516</v>
      </c>
      <c r="B518">
        <v>1</v>
      </c>
      <c r="C518">
        <v>21</v>
      </c>
      <c r="D518">
        <v>4</v>
      </c>
      <c r="E518">
        <v>12</v>
      </c>
      <c r="F518">
        <v>1</v>
      </c>
    </row>
    <row r="519" spans="1:6" x14ac:dyDescent="0.25">
      <c r="A519">
        <v>517</v>
      </c>
      <c r="B519">
        <v>1</v>
      </c>
      <c r="C519">
        <v>21</v>
      </c>
      <c r="D519">
        <v>4</v>
      </c>
      <c r="E519">
        <v>12</v>
      </c>
      <c r="F519">
        <v>1</v>
      </c>
    </row>
    <row r="520" spans="1:6" x14ac:dyDescent="0.25">
      <c r="A520">
        <v>518</v>
      </c>
      <c r="B520">
        <v>1</v>
      </c>
      <c r="C520">
        <v>21</v>
      </c>
      <c r="D520">
        <v>4</v>
      </c>
      <c r="E520">
        <v>12</v>
      </c>
      <c r="F520">
        <v>1</v>
      </c>
    </row>
    <row r="521" spans="1:6" x14ac:dyDescent="0.25">
      <c r="A521">
        <v>519</v>
      </c>
      <c r="B521">
        <v>1</v>
      </c>
      <c r="C521">
        <v>21</v>
      </c>
      <c r="D521">
        <v>4</v>
      </c>
      <c r="E521">
        <v>13</v>
      </c>
      <c r="F521">
        <v>0</v>
      </c>
    </row>
    <row r="522" spans="1:6" x14ac:dyDescent="0.25">
      <c r="A522">
        <v>520</v>
      </c>
      <c r="B522">
        <v>1</v>
      </c>
      <c r="C522">
        <v>21</v>
      </c>
      <c r="D522">
        <v>4</v>
      </c>
      <c r="E522">
        <v>13</v>
      </c>
      <c r="F522">
        <v>0</v>
      </c>
    </row>
    <row r="523" spans="1:6" x14ac:dyDescent="0.25">
      <c r="A523">
        <v>521</v>
      </c>
      <c r="B523">
        <v>1</v>
      </c>
      <c r="C523">
        <v>21</v>
      </c>
      <c r="D523">
        <v>4</v>
      </c>
      <c r="E523">
        <v>13</v>
      </c>
      <c r="F523">
        <v>0</v>
      </c>
    </row>
    <row r="524" spans="1:6" x14ac:dyDescent="0.25">
      <c r="A524">
        <v>522</v>
      </c>
      <c r="B524">
        <v>1</v>
      </c>
      <c r="C524">
        <v>21</v>
      </c>
      <c r="D524">
        <v>4</v>
      </c>
      <c r="E524">
        <v>13</v>
      </c>
      <c r="F524">
        <v>0</v>
      </c>
    </row>
    <row r="525" spans="1:6" x14ac:dyDescent="0.25">
      <c r="A525">
        <v>523</v>
      </c>
      <c r="B525">
        <v>1</v>
      </c>
      <c r="C525">
        <v>21</v>
      </c>
      <c r="D525">
        <v>4</v>
      </c>
      <c r="E525">
        <v>13</v>
      </c>
      <c r="F525">
        <v>0</v>
      </c>
    </row>
    <row r="526" spans="1:6" x14ac:dyDescent="0.25">
      <c r="A526">
        <v>524</v>
      </c>
      <c r="B526">
        <v>1</v>
      </c>
      <c r="C526">
        <v>21</v>
      </c>
      <c r="D526">
        <v>4</v>
      </c>
      <c r="E526">
        <v>13</v>
      </c>
      <c r="F526">
        <v>0</v>
      </c>
    </row>
    <row r="527" spans="1:6" x14ac:dyDescent="0.25">
      <c r="A527">
        <v>525</v>
      </c>
      <c r="B527">
        <v>1</v>
      </c>
      <c r="C527">
        <v>21</v>
      </c>
      <c r="D527">
        <v>4</v>
      </c>
      <c r="E527">
        <v>13</v>
      </c>
      <c r="F527">
        <v>0</v>
      </c>
    </row>
    <row r="528" spans="1:6" x14ac:dyDescent="0.25">
      <c r="A528">
        <v>526</v>
      </c>
      <c r="B528">
        <v>1</v>
      </c>
      <c r="C528">
        <v>21</v>
      </c>
      <c r="D528">
        <v>4</v>
      </c>
      <c r="E528">
        <v>13</v>
      </c>
      <c r="F528">
        <v>0</v>
      </c>
    </row>
    <row r="529" spans="1:6" x14ac:dyDescent="0.25">
      <c r="A529">
        <v>527</v>
      </c>
      <c r="B529">
        <v>1</v>
      </c>
      <c r="C529">
        <v>21</v>
      </c>
      <c r="D529">
        <v>4</v>
      </c>
      <c r="E529">
        <v>14</v>
      </c>
      <c r="F529">
        <v>0</v>
      </c>
    </row>
    <row r="530" spans="1:6" x14ac:dyDescent="0.25">
      <c r="A530">
        <v>528</v>
      </c>
      <c r="B530">
        <v>1</v>
      </c>
      <c r="C530">
        <v>21</v>
      </c>
      <c r="D530">
        <v>4</v>
      </c>
      <c r="E530">
        <v>14</v>
      </c>
      <c r="F530">
        <v>0</v>
      </c>
    </row>
    <row r="531" spans="1:6" x14ac:dyDescent="0.25">
      <c r="A531">
        <v>529</v>
      </c>
      <c r="B531">
        <v>1</v>
      </c>
      <c r="C531">
        <v>21</v>
      </c>
      <c r="D531">
        <v>4</v>
      </c>
      <c r="E531">
        <v>14</v>
      </c>
      <c r="F531">
        <v>0</v>
      </c>
    </row>
    <row r="532" spans="1:6" x14ac:dyDescent="0.25">
      <c r="A532">
        <v>530</v>
      </c>
      <c r="B532">
        <v>1</v>
      </c>
      <c r="C532">
        <v>21</v>
      </c>
      <c r="D532">
        <v>4</v>
      </c>
      <c r="E532">
        <v>14</v>
      </c>
      <c r="F532">
        <v>0</v>
      </c>
    </row>
    <row r="533" spans="1:6" x14ac:dyDescent="0.25">
      <c r="A533">
        <v>531</v>
      </c>
      <c r="B533">
        <v>1</v>
      </c>
      <c r="C533">
        <v>21</v>
      </c>
      <c r="D533">
        <v>4</v>
      </c>
      <c r="E533">
        <v>14</v>
      </c>
      <c r="F533">
        <v>0</v>
      </c>
    </row>
    <row r="534" spans="1:6" x14ac:dyDescent="0.25">
      <c r="A534">
        <v>532</v>
      </c>
      <c r="B534">
        <v>1</v>
      </c>
      <c r="C534">
        <v>21</v>
      </c>
      <c r="D534">
        <v>4</v>
      </c>
      <c r="E534">
        <v>14</v>
      </c>
      <c r="F534">
        <v>0</v>
      </c>
    </row>
    <row r="535" spans="1:6" x14ac:dyDescent="0.25">
      <c r="A535">
        <v>533</v>
      </c>
      <c r="B535">
        <v>1</v>
      </c>
      <c r="C535">
        <v>21</v>
      </c>
      <c r="D535">
        <v>4</v>
      </c>
      <c r="E535">
        <v>14</v>
      </c>
      <c r="F535">
        <v>0</v>
      </c>
    </row>
    <row r="536" spans="1:6" x14ac:dyDescent="0.25">
      <c r="A536">
        <v>534</v>
      </c>
      <c r="B536">
        <v>1</v>
      </c>
      <c r="C536">
        <v>21</v>
      </c>
      <c r="D536">
        <v>4</v>
      </c>
      <c r="E536">
        <v>14</v>
      </c>
      <c r="F536">
        <v>0</v>
      </c>
    </row>
    <row r="537" spans="1:6" x14ac:dyDescent="0.25">
      <c r="A537">
        <v>535</v>
      </c>
      <c r="B537">
        <v>1</v>
      </c>
      <c r="C537">
        <v>21</v>
      </c>
      <c r="D537">
        <v>4</v>
      </c>
      <c r="E537">
        <v>14</v>
      </c>
      <c r="F537">
        <v>0</v>
      </c>
    </row>
    <row r="538" spans="1:6" x14ac:dyDescent="0.25">
      <c r="A538">
        <v>536</v>
      </c>
      <c r="B538">
        <v>1</v>
      </c>
      <c r="C538">
        <v>21</v>
      </c>
      <c r="D538">
        <v>4</v>
      </c>
      <c r="E538">
        <v>14</v>
      </c>
      <c r="F538">
        <v>1</v>
      </c>
    </row>
    <row r="539" spans="1:6" x14ac:dyDescent="0.25">
      <c r="A539">
        <v>537</v>
      </c>
      <c r="B539">
        <v>1</v>
      </c>
      <c r="C539">
        <v>21</v>
      </c>
      <c r="D539">
        <v>4</v>
      </c>
      <c r="E539">
        <v>14</v>
      </c>
      <c r="F539">
        <v>1</v>
      </c>
    </row>
    <row r="540" spans="1:6" x14ac:dyDescent="0.25">
      <c r="A540">
        <v>538</v>
      </c>
      <c r="B540">
        <v>1</v>
      </c>
      <c r="C540">
        <v>21</v>
      </c>
      <c r="D540">
        <v>4</v>
      </c>
      <c r="E540">
        <v>14</v>
      </c>
      <c r="F540">
        <v>1</v>
      </c>
    </row>
    <row r="541" spans="1:6" x14ac:dyDescent="0.25">
      <c r="A541">
        <v>539</v>
      </c>
      <c r="B541">
        <v>1</v>
      </c>
      <c r="C541">
        <v>21</v>
      </c>
      <c r="D541">
        <v>4</v>
      </c>
      <c r="E541">
        <v>15</v>
      </c>
      <c r="F541">
        <v>0</v>
      </c>
    </row>
    <row r="542" spans="1:6" x14ac:dyDescent="0.25">
      <c r="A542">
        <v>540</v>
      </c>
      <c r="B542">
        <v>1</v>
      </c>
      <c r="C542">
        <v>21</v>
      </c>
      <c r="D542">
        <v>4</v>
      </c>
      <c r="E542">
        <v>15</v>
      </c>
      <c r="F542">
        <v>0</v>
      </c>
    </row>
    <row r="543" spans="1:6" x14ac:dyDescent="0.25">
      <c r="A543">
        <v>541</v>
      </c>
      <c r="B543">
        <v>1</v>
      </c>
      <c r="C543">
        <v>21</v>
      </c>
      <c r="D543">
        <v>4</v>
      </c>
      <c r="E543">
        <v>15</v>
      </c>
      <c r="F543">
        <v>0</v>
      </c>
    </row>
    <row r="544" spans="1:6" x14ac:dyDescent="0.25">
      <c r="A544">
        <v>542</v>
      </c>
      <c r="B544">
        <v>1</v>
      </c>
      <c r="C544">
        <v>21</v>
      </c>
      <c r="D544">
        <v>4</v>
      </c>
      <c r="E544">
        <v>15</v>
      </c>
      <c r="F544">
        <v>0</v>
      </c>
    </row>
    <row r="545" spans="1:6" x14ac:dyDescent="0.25">
      <c r="A545">
        <v>543</v>
      </c>
      <c r="B545">
        <v>1</v>
      </c>
      <c r="C545">
        <v>21</v>
      </c>
      <c r="D545">
        <v>4</v>
      </c>
      <c r="E545">
        <v>15</v>
      </c>
      <c r="F545">
        <v>0</v>
      </c>
    </row>
    <row r="546" spans="1:6" x14ac:dyDescent="0.25">
      <c r="A546">
        <v>544</v>
      </c>
      <c r="B546">
        <v>1</v>
      </c>
      <c r="C546">
        <v>21</v>
      </c>
      <c r="D546">
        <v>4</v>
      </c>
      <c r="E546">
        <v>15</v>
      </c>
      <c r="F546">
        <v>0</v>
      </c>
    </row>
    <row r="547" spans="1:6" x14ac:dyDescent="0.25">
      <c r="A547">
        <v>545</v>
      </c>
      <c r="B547">
        <v>1</v>
      </c>
      <c r="C547">
        <v>21</v>
      </c>
      <c r="D547">
        <v>4</v>
      </c>
      <c r="E547">
        <v>15</v>
      </c>
      <c r="F547">
        <v>0</v>
      </c>
    </row>
    <row r="548" spans="1:6" x14ac:dyDescent="0.25">
      <c r="A548">
        <v>546</v>
      </c>
      <c r="B548">
        <v>1</v>
      </c>
      <c r="C548">
        <v>21</v>
      </c>
      <c r="D548">
        <v>4</v>
      </c>
      <c r="E548">
        <v>15</v>
      </c>
      <c r="F548">
        <v>0</v>
      </c>
    </row>
    <row r="549" spans="1:6" x14ac:dyDescent="0.25">
      <c r="A549">
        <v>547</v>
      </c>
      <c r="B549">
        <v>1</v>
      </c>
      <c r="C549">
        <v>21</v>
      </c>
      <c r="D549">
        <v>4</v>
      </c>
      <c r="E549">
        <v>15</v>
      </c>
      <c r="F549">
        <v>1</v>
      </c>
    </row>
    <row r="550" spans="1:6" x14ac:dyDescent="0.25">
      <c r="A550">
        <v>548</v>
      </c>
      <c r="B550">
        <v>1</v>
      </c>
      <c r="C550">
        <v>21</v>
      </c>
      <c r="D550">
        <v>4</v>
      </c>
      <c r="E550">
        <v>16</v>
      </c>
      <c r="F550">
        <v>0</v>
      </c>
    </row>
    <row r="551" spans="1:6" x14ac:dyDescent="0.25">
      <c r="A551">
        <v>549</v>
      </c>
      <c r="B551">
        <v>1</v>
      </c>
      <c r="C551">
        <v>21</v>
      </c>
      <c r="D551">
        <v>4</v>
      </c>
      <c r="E551">
        <v>16</v>
      </c>
      <c r="F551">
        <v>0</v>
      </c>
    </row>
    <row r="552" spans="1:6" x14ac:dyDescent="0.25">
      <c r="A552">
        <v>550</v>
      </c>
      <c r="B552">
        <v>1</v>
      </c>
      <c r="C552">
        <v>21</v>
      </c>
      <c r="D552">
        <v>4</v>
      </c>
      <c r="E552">
        <v>16</v>
      </c>
      <c r="F552">
        <v>0</v>
      </c>
    </row>
    <row r="553" spans="1:6" x14ac:dyDescent="0.25">
      <c r="A553">
        <v>551</v>
      </c>
      <c r="B553">
        <v>1</v>
      </c>
      <c r="C553">
        <v>21</v>
      </c>
      <c r="D553">
        <v>4</v>
      </c>
      <c r="E553">
        <v>16</v>
      </c>
      <c r="F553">
        <v>0</v>
      </c>
    </row>
    <row r="554" spans="1:6" x14ac:dyDescent="0.25">
      <c r="A554">
        <v>552</v>
      </c>
      <c r="B554">
        <v>1</v>
      </c>
      <c r="C554">
        <v>21</v>
      </c>
      <c r="D554">
        <v>4</v>
      </c>
      <c r="E554">
        <v>16</v>
      </c>
      <c r="F554">
        <v>0</v>
      </c>
    </row>
    <row r="555" spans="1:6" x14ac:dyDescent="0.25">
      <c r="A555">
        <v>553</v>
      </c>
      <c r="B555">
        <v>1</v>
      </c>
      <c r="C555">
        <v>21</v>
      </c>
      <c r="D555">
        <v>4</v>
      </c>
      <c r="E555">
        <v>16</v>
      </c>
      <c r="F555">
        <v>0</v>
      </c>
    </row>
    <row r="556" spans="1:6" x14ac:dyDescent="0.25">
      <c r="A556">
        <v>554</v>
      </c>
      <c r="B556">
        <v>1</v>
      </c>
      <c r="C556">
        <v>21</v>
      </c>
      <c r="D556">
        <v>4</v>
      </c>
      <c r="E556">
        <v>16</v>
      </c>
      <c r="F556">
        <v>0</v>
      </c>
    </row>
    <row r="557" spans="1:6" x14ac:dyDescent="0.25">
      <c r="A557">
        <v>555</v>
      </c>
      <c r="B557">
        <v>1</v>
      </c>
      <c r="C557">
        <v>21</v>
      </c>
      <c r="D557">
        <v>4</v>
      </c>
      <c r="E557">
        <v>16</v>
      </c>
      <c r="F557">
        <v>1</v>
      </c>
    </row>
    <row r="558" spans="1:6" x14ac:dyDescent="0.25">
      <c r="A558">
        <v>556</v>
      </c>
      <c r="B558">
        <v>1</v>
      </c>
      <c r="C558">
        <v>21</v>
      </c>
      <c r="D558">
        <v>4</v>
      </c>
      <c r="E558">
        <v>16</v>
      </c>
      <c r="F558">
        <v>1</v>
      </c>
    </row>
    <row r="559" spans="1:6" x14ac:dyDescent="0.25">
      <c r="A559">
        <v>557</v>
      </c>
      <c r="B559">
        <v>1</v>
      </c>
      <c r="C559">
        <v>21</v>
      </c>
      <c r="D559">
        <v>4</v>
      </c>
      <c r="E559">
        <v>16</v>
      </c>
      <c r="F559">
        <v>1</v>
      </c>
    </row>
    <row r="560" spans="1:6" x14ac:dyDescent="0.25">
      <c r="A560">
        <v>558</v>
      </c>
      <c r="B560">
        <v>1</v>
      </c>
      <c r="C560">
        <v>21</v>
      </c>
      <c r="D560">
        <v>4</v>
      </c>
      <c r="E560">
        <v>17</v>
      </c>
      <c r="F560">
        <v>0</v>
      </c>
    </row>
    <row r="561" spans="1:6" x14ac:dyDescent="0.25">
      <c r="A561">
        <v>559</v>
      </c>
      <c r="B561">
        <v>1</v>
      </c>
      <c r="C561">
        <v>21</v>
      </c>
      <c r="D561">
        <v>4</v>
      </c>
      <c r="E561">
        <v>17</v>
      </c>
      <c r="F561">
        <v>0</v>
      </c>
    </row>
    <row r="562" spans="1:6" x14ac:dyDescent="0.25">
      <c r="A562">
        <v>560</v>
      </c>
      <c r="B562">
        <v>1</v>
      </c>
      <c r="C562">
        <v>21</v>
      </c>
      <c r="D562">
        <v>4</v>
      </c>
      <c r="E562">
        <v>17</v>
      </c>
      <c r="F562">
        <v>0</v>
      </c>
    </row>
    <row r="563" spans="1:6" x14ac:dyDescent="0.25">
      <c r="A563">
        <v>561</v>
      </c>
      <c r="B563">
        <v>1</v>
      </c>
      <c r="C563">
        <v>21</v>
      </c>
      <c r="D563">
        <v>4</v>
      </c>
      <c r="E563">
        <v>17</v>
      </c>
      <c r="F563">
        <v>0</v>
      </c>
    </row>
    <row r="564" spans="1:6" x14ac:dyDescent="0.25">
      <c r="A564">
        <v>562</v>
      </c>
      <c r="B564">
        <v>1</v>
      </c>
      <c r="C564">
        <v>21</v>
      </c>
      <c r="D564">
        <v>4</v>
      </c>
      <c r="E564">
        <v>17</v>
      </c>
      <c r="F564">
        <v>0</v>
      </c>
    </row>
    <row r="565" spans="1:6" x14ac:dyDescent="0.25">
      <c r="A565">
        <v>563</v>
      </c>
      <c r="B565">
        <v>1</v>
      </c>
      <c r="C565">
        <v>21</v>
      </c>
      <c r="D565">
        <v>4</v>
      </c>
      <c r="E565">
        <v>17</v>
      </c>
      <c r="F565">
        <v>0</v>
      </c>
    </row>
    <row r="566" spans="1:6" x14ac:dyDescent="0.25">
      <c r="A566">
        <v>564</v>
      </c>
      <c r="B566">
        <v>1</v>
      </c>
      <c r="C566">
        <v>21</v>
      </c>
      <c r="D566">
        <v>4</v>
      </c>
      <c r="E566">
        <v>17</v>
      </c>
      <c r="F566">
        <v>0</v>
      </c>
    </row>
    <row r="567" spans="1:6" x14ac:dyDescent="0.25">
      <c r="A567">
        <v>565</v>
      </c>
      <c r="B567">
        <v>1</v>
      </c>
      <c r="C567">
        <v>21</v>
      </c>
      <c r="D567">
        <v>4</v>
      </c>
      <c r="E567">
        <v>17</v>
      </c>
      <c r="F567">
        <v>0</v>
      </c>
    </row>
    <row r="568" spans="1:6" x14ac:dyDescent="0.25">
      <c r="A568">
        <v>566</v>
      </c>
      <c r="B568">
        <v>1</v>
      </c>
      <c r="C568">
        <v>21</v>
      </c>
      <c r="D568">
        <v>4</v>
      </c>
      <c r="E568">
        <v>17</v>
      </c>
      <c r="F568">
        <v>1</v>
      </c>
    </row>
    <row r="569" spans="1:6" x14ac:dyDescent="0.25">
      <c r="A569">
        <v>567</v>
      </c>
      <c r="B569">
        <v>1</v>
      </c>
      <c r="C569">
        <v>21</v>
      </c>
      <c r="D569">
        <v>4</v>
      </c>
      <c r="E569">
        <v>17</v>
      </c>
      <c r="F569">
        <v>1</v>
      </c>
    </row>
    <row r="570" spans="1:6" x14ac:dyDescent="0.25">
      <c r="A570">
        <v>568</v>
      </c>
      <c r="B570">
        <v>1</v>
      </c>
      <c r="C570">
        <v>21</v>
      </c>
      <c r="D570">
        <v>4</v>
      </c>
      <c r="E570">
        <v>17</v>
      </c>
      <c r="F570">
        <v>1</v>
      </c>
    </row>
    <row r="571" spans="1:6" x14ac:dyDescent="0.25">
      <c r="A571">
        <v>569</v>
      </c>
      <c r="B571">
        <v>1</v>
      </c>
      <c r="C571">
        <v>21</v>
      </c>
      <c r="D571">
        <v>4</v>
      </c>
      <c r="E571">
        <v>18</v>
      </c>
      <c r="F571">
        <v>1</v>
      </c>
    </row>
    <row r="572" spans="1:6" x14ac:dyDescent="0.25">
      <c r="A572">
        <v>570</v>
      </c>
      <c r="B572">
        <v>1</v>
      </c>
      <c r="C572">
        <v>21</v>
      </c>
      <c r="D572">
        <v>4</v>
      </c>
      <c r="E572">
        <v>18</v>
      </c>
      <c r="F572">
        <v>1</v>
      </c>
    </row>
    <row r="573" spans="1:6" x14ac:dyDescent="0.25">
      <c r="A573">
        <v>571</v>
      </c>
      <c r="B573">
        <v>1</v>
      </c>
      <c r="C573">
        <v>21</v>
      </c>
      <c r="D573">
        <v>4</v>
      </c>
      <c r="E573">
        <v>19</v>
      </c>
      <c r="F573">
        <v>0</v>
      </c>
    </row>
    <row r="574" spans="1:6" x14ac:dyDescent="0.25">
      <c r="A574">
        <v>572</v>
      </c>
      <c r="B574">
        <v>1</v>
      </c>
      <c r="C574">
        <v>21</v>
      </c>
      <c r="D574">
        <v>4</v>
      </c>
      <c r="E574">
        <v>19</v>
      </c>
      <c r="F574">
        <v>0</v>
      </c>
    </row>
    <row r="575" spans="1:6" x14ac:dyDescent="0.25">
      <c r="A575">
        <v>573</v>
      </c>
      <c r="B575">
        <v>1</v>
      </c>
      <c r="C575">
        <v>21</v>
      </c>
      <c r="D575">
        <v>4</v>
      </c>
      <c r="E575">
        <v>19</v>
      </c>
      <c r="F575">
        <v>0</v>
      </c>
    </row>
    <row r="576" spans="1:6" x14ac:dyDescent="0.25">
      <c r="A576">
        <v>574</v>
      </c>
      <c r="B576">
        <v>1</v>
      </c>
      <c r="C576">
        <v>21</v>
      </c>
      <c r="D576">
        <v>4</v>
      </c>
      <c r="E576">
        <v>19</v>
      </c>
      <c r="F576">
        <v>0</v>
      </c>
    </row>
    <row r="577" spans="1:6" x14ac:dyDescent="0.25">
      <c r="A577">
        <v>575</v>
      </c>
      <c r="B577">
        <v>1</v>
      </c>
      <c r="C577">
        <v>21</v>
      </c>
      <c r="D577">
        <v>4</v>
      </c>
      <c r="E577">
        <v>19</v>
      </c>
      <c r="F577">
        <v>0</v>
      </c>
    </row>
    <row r="578" spans="1:6" x14ac:dyDescent="0.25">
      <c r="A578">
        <v>576</v>
      </c>
      <c r="B578">
        <v>1</v>
      </c>
      <c r="C578">
        <v>21</v>
      </c>
      <c r="D578">
        <v>4</v>
      </c>
      <c r="E578">
        <v>19</v>
      </c>
      <c r="F578">
        <v>0</v>
      </c>
    </row>
    <row r="579" spans="1:6" x14ac:dyDescent="0.25">
      <c r="A579">
        <v>577</v>
      </c>
      <c r="B579">
        <v>1</v>
      </c>
      <c r="C579">
        <v>21</v>
      </c>
      <c r="D579">
        <v>4</v>
      </c>
      <c r="E579">
        <v>19</v>
      </c>
      <c r="F579">
        <v>0</v>
      </c>
    </row>
    <row r="580" spans="1:6" x14ac:dyDescent="0.25">
      <c r="A580">
        <v>578</v>
      </c>
      <c r="B580">
        <v>1</v>
      </c>
      <c r="C580">
        <v>21</v>
      </c>
      <c r="D580">
        <v>4</v>
      </c>
      <c r="E580">
        <v>19</v>
      </c>
      <c r="F580">
        <v>0</v>
      </c>
    </row>
    <row r="581" spans="1:6" x14ac:dyDescent="0.25">
      <c r="A581">
        <v>579</v>
      </c>
      <c r="B581">
        <v>1</v>
      </c>
      <c r="C581">
        <v>21</v>
      </c>
      <c r="D581">
        <v>4</v>
      </c>
      <c r="E581">
        <v>19</v>
      </c>
      <c r="F581">
        <v>1</v>
      </c>
    </row>
    <row r="582" spans="1:6" x14ac:dyDescent="0.25">
      <c r="A582">
        <v>580</v>
      </c>
      <c r="B582">
        <v>1</v>
      </c>
      <c r="C582">
        <v>21</v>
      </c>
      <c r="D582">
        <v>4</v>
      </c>
      <c r="E582">
        <v>21</v>
      </c>
      <c r="F582">
        <v>0</v>
      </c>
    </row>
    <row r="583" spans="1:6" x14ac:dyDescent="0.25">
      <c r="A583">
        <v>581</v>
      </c>
      <c r="B583">
        <v>1</v>
      </c>
      <c r="C583">
        <v>21</v>
      </c>
      <c r="D583">
        <v>4</v>
      </c>
      <c r="E583">
        <v>21</v>
      </c>
      <c r="F583">
        <v>0</v>
      </c>
    </row>
    <row r="584" spans="1:6" x14ac:dyDescent="0.25">
      <c r="A584">
        <v>582</v>
      </c>
      <c r="B584">
        <v>1</v>
      </c>
      <c r="C584">
        <v>21</v>
      </c>
      <c r="D584">
        <v>4</v>
      </c>
      <c r="E584">
        <v>21</v>
      </c>
      <c r="F584">
        <v>0</v>
      </c>
    </row>
    <row r="585" spans="1:6" x14ac:dyDescent="0.25">
      <c r="A585">
        <v>583</v>
      </c>
      <c r="B585">
        <v>1</v>
      </c>
      <c r="C585">
        <v>21</v>
      </c>
      <c r="D585">
        <v>4</v>
      </c>
      <c r="E585">
        <v>21</v>
      </c>
      <c r="F585">
        <v>0</v>
      </c>
    </row>
    <row r="586" spans="1:6" x14ac:dyDescent="0.25">
      <c r="A586">
        <v>584</v>
      </c>
      <c r="B586">
        <v>1</v>
      </c>
      <c r="C586">
        <v>21</v>
      </c>
      <c r="D586">
        <v>4</v>
      </c>
      <c r="E586">
        <v>21</v>
      </c>
      <c r="F586">
        <v>0</v>
      </c>
    </row>
    <row r="587" spans="1:6" x14ac:dyDescent="0.25">
      <c r="A587">
        <v>585</v>
      </c>
      <c r="B587">
        <v>1</v>
      </c>
      <c r="C587">
        <v>21</v>
      </c>
      <c r="D587">
        <v>4</v>
      </c>
      <c r="E587">
        <v>21</v>
      </c>
      <c r="F587">
        <v>0</v>
      </c>
    </row>
    <row r="588" spans="1:6" x14ac:dyDescent="0.25">
      <c r="A588">
        <v>586</v>
      </c>
      <c r="B588">
        <v>1</v>
      </c>
      <c r="C588">
        <v>21</v>
      </c>
      <c r="D588">
        <v>4</v>
      </c>
      <c r="E588">
        <v>21</v>
      </c>
      <c r="F588">
        <v>0</v>
      </c>
    </row>
    <row r="589" spans="1:6" x14ac:dyDescent="0.25">
      <c r="A589">
        <v>587</v>
      </c>
      <c r="B589">
        <v>1</v>
      </c>
      <c r="C589">
        <v>21</v>
      </c>
      <c r="D589">
        <v>4</v>
      </c>
      <c r="E589">
        <v>21</v>
      </c>
      <c r="F589">
        <v>0</v>
      </c>
    </row>
    <row r="590" spans="1:6" x14ac:dyDescent="0.25">
      <c r="A590">
        <v>588</v>
      </c>
      <c r="B590">
        <v>1</v>
      </c>
      <c r="C590">
        <v>21</v>
      </c>
      <c r="D590">
        <v>4</v>
      </c>
      <c r="E590">
        <v>21</v>
      </c>
      <c r="F590">
        <v>0</v>
      </c>
    </row>
    <row r="591" spans="1:6" x14ac:dyDescent="0.25">
      <c r="A591">
        <v>589</v>
      </c>
      <c r="B591">
        <v>1</v>
      </c>
      <c r="C591">
        <v>21</v>
      </c>
      <c r="D591">
        <v>4</v>
      </c>
      <c r="E591">
        <v>22</v>
      </c>
      <c r="F591">
        <v>1</v>
      </c>
    </row>
    <row r="592" spans="1:6" x14ac:dyDescent="0.25">
      <c r="A592">
        <v>590</v>
      </c>
      <c r="B592">
        <v>1</v>
      </c>
      <c r="C592">
        <v>21</v>
      </c>
      <c r="D592">
        <v>4</v>
      </c>
      <c r="E592">
        <v>22</v>
      </c>
      <c r="F592">
        <v>1</v>
      </c>
    </row>
    <row r="593" spans="1:6" x14ac:dyDescent="0.25">
      <c r="A593">
        <v>591</v>
      </c>
      <c r="B593">
        <v>1</v>
      </c>
      <c r="C593">
        <v>21</v>
      </c>
      <c r="D593">
        <v>4</v>
      </c>
      <c r="E593">
        <v>23</v>
      </c>
      <c r="F593">
        <v>0</v>
      </c>
    </row>
    <row r="594" spans="1:6" x14ac:dyDescent="0.25">
      <c r="A594">
        <v>592</v>
      </c>
      <c r="B594">
        <v>1</v>
      </c>
      <c r="C594">
        <v>21</v>
      </c>
      <c r="D594">
        <v>4</v>
      </c>
      <c r="E594">
        <v>23</v>
      </c>
      <c r="F594">
        <v>0</v>
      </c>
    </row>
    <row r="595" spans="1:6" x14ac:dyDescent="0.25">
      <c r="A595">
        <v>593</v>
      </c>
      <c r="B595">
        <v>1</v>
      </c>
      <c r="C595">
        <v>21</v>
      </c>
      <c r="D595">
        <v>4</v>
      </c>
      <c r="E595">
        <v>23</v>
      </c>
      <c r="F595">
        <v>0</v>
      </c>
    </row>
    <row r="596" spans="1:6" x14ac:dyDescent="0.25">
      <c r="A596">
        <v>594</v>
      </c>
      <c r="B596">
        <v>1</v>
      </c>
      <c r="C596">
        <v>21</v>
      </c>
      <c r="D596">
        <v>4</v>
      </c>
      <c r="E596">
        <v>23</v>
      </c>
      <c r="F596">
        <v>0</v>
      </c>
    </row>
    <row r="597" spans="1:6" x14ac:dyDescent="0.25">
      <c r="A597">
        <v>595</v>
      </c>
      <c r="B597">
        <v>1</v>
      </c>
      <c r="C597">
        <v>21</v>
      </c>
      <c r="D597">
        <v>4</v>
      </c>
      <c r="E597">
        <v>23</v>
      </c>
      <c r="F597">
        <v>0</v>
      </c>
    </row>
    <row r="598" spans="1:6" x14ac:dyDescent="0.25">
      <c r="A598">
        <v>596</v>
      </c>
      <c r="B598">
        <v>1</v>
      </c>
      <c r="C598">
        <v>21</v>
      </c>
      <c r="D598">
        <v>4</v>
      </c>
      <c r="E598">
        <v>23</v>
      </c>
      <c r="F598">
        <v>0</v>
      </c>
    </row>
    <row r="599" spans="1:6" x14ac:dyDescent="0.25">
      <c r="A599">
        <v>597</v>
      </c>
      <c r="B599">
        <v>1</v>
      </c>
      <c r="C599">
        <v>21</v>
      </c>
      <c r="D599">
        <v>4</v>
      </c>
      <c r="E599">
        <v>23</v>
      </c>
      <c r="F599">
        <v>0</v>
      </c>
    </row>
    <row r="600" spans="1:6" x14ac:dyDescent="0.25">
      <c r="A600">
        <v>598</v>
      </c>
      <c r="B600">
        <v>1</v>
      </c>
      <c r="C600">
        <v>21</v>
      </c>
      <c r="D600">
        <v>4</v>
      </c>
      <c r="E600">
        <v>23</v>
      </c>
      <c r="F600">
        <v>0</v>
      </c>
    </row>
    <row r="601" spans="1:6" x14ac:dyDescent="0.25">
      <c r="A601">
        <v>599</v>
      </c>
      <c r="B601">
        <v>1</v>
      </c>
      <c r="C601">
        <v>21</v>
      </c>
      <c r="D601">
        <v>4</v>
      </c>
      <c r="E601">
        <v>23</v>
      </c>
      <c r="F601">
        <v>1</v>
      </c>
    </row>
    <row r="602" spans="1:6" x14ac:dyDescent="0.25">
      <c r="A602">
        <v>600</v>
      </c>
      <c r="B602">
        <v>1</v>
      </c>
      <c r="C602">
        <v>21</v>
      </c>
      <c r="D602">
        <v>4</v>
      </c>
      <c r="E602">
        <v>24</v>
      </c>
      <c r="F602">
        <v>1</v>
      </c>
    </row>
    <row r="603" spans="1:6" x14ac:dyDescent="0.25">
      <c r="A603">
        <v>601</v>
      </c>
      <c r="B603">
        <v>1</v>
      </c>
      <c r="C603">
        <v>21</v>
      </c>
      <c r="D603">
        <v>4</v>
      </c>
      <c r="E603">
        <v>25</v>
      </c>
      <c r="F603">
        <v>0</v>
      </c>
    </row>
    <row r="604" spans="1:6" x14ac:dyDescent="0.25">
      <c r="A604">
        <v>602</v>
      </c>
      <c r="B604">
        <v>1</v>
      </c>
      <c r="C604">
        <v>21</v>
      </c>
      <c r="D604">
        <v>4</v>
      </c>
      <c r="E604">
        <v>25</v>
      </c>
      <c r="F604">
        <v>0</v>
      </c>
    </row>
    <row r="605" spans="1:6" x14ac:dyDescent="0.25">
      <c r="A605">
        <v>603</v>
      </c>
      <c r="B605">
        <v>1</v>
      </c>
      <c r="C605">
        <v>21</v>
      </c>
      <c r="D605">
        <v>4</v>
      </c>
      <c r="E605">
        <v>25</v>
      </c>
      <c r="F605">
        <v>0</v>
      </c>
    </row>
    <row r="606" spans="1:6" x14ac:dyDescent="0.25">
      <c r="A606">
        <v>604</v>
      </c>
      <c r="B606">
        <v>1</v>
      </c>
      <c r="C606">
        <v>21</v>
      </c>
      <c r="D606">
        <v>4</v>
      </c>
      <c r="E606">
        <v>25</v>
      </c>
      <c r="F606">
        <v>0</v>
      </c>
    </row>
    <row r="607" spans="1:6" x14ac:dyDescent="0.25">
      <c r="A607">
        <v>605</v>
      </c>
      <c r="B607">
        <v>1</v>
      </c>
      <c r="C607">
        <v>21</v>
      </c>
      <c r="D607">
        <v>4</v>
      </c>
      <c r="E607">
        <v>25</v>
      </c>
      <c r="F607">
        <v>0</v>
      </c>
    </row>
    <row r="608" spans="1:6" x14ac:dyDescent="0.25">
      <c r="A608">
        <v>606</v>
      </c>
      <c r="B608">
        <v>1</v>
      </c>
      <c r="C608">
        <v>21</v>
      </c>
      <c r="D608">
        <v>4</v>
      </c>
      <c r="E608">
        <v>25</v>
      </c>
      <c r="F608">
        <v>0</v>
      </c>
    </row>
    <row r="609" spans="1:6" x14ac:dyDescent="0.25">
      <c r="A609">
        <v>607</v>
      </c>
      <c r="B609">
        <v>1</v>
      </c>
      <c r="C609">
        <v>21</v>
      </c>
      <c r="D609">
        <v>4</v>
      </c>
      <c r="E609">
        <v>25</v>
      </c>
      <c r="F609">
        <v>0</v>
      </c>
    </row>
    <row r="610" spans="1:6" x14ac:dyDescent="0.25">
      <c r="A610">
        <v>608</v>
      </c>
      <c r="B610">
        <v>1</v>
      </c>
      <c r="C610">
        <v>21</v>
      </c>
      <c r="D610">
        <v>4</v>
      </c>
      <c r="E610">
        <v>25</v>
      </c>
      <c r="F610">
        <v>0</v>
      </c>
    </row>
    <row r="611" spans="1:6" x14ac:dyDescent="0.25">
      <c r="A611">
        <v>609</v>
      </c>
      <c r="B611">
        <v>1</v>
      </c>
      <c r="C611">
        <v>21</v>
      </c>
      <c r="D611">
        <v>4</v>
      </c>
      <c r="E611">
        <v>25</v>
      </c>
      <c r="F611">
        <v>1</v>
      </c>
    </row>
    <row r="612" spans="1:6" x14ac:dyDescent="0.25">
      <c r="A612">
        <v>610</v>
      </c>
      <c r="B612">
        <v>1</v>
      </c>
      <c r="C612">
        <v>24</v>
      </c>
      <c r="D612">
        <v>1</v>
      </c>
      <c r="E612">
        <v>1</v>
      </c>
      <c r="F612">
        <v>1</v>
      </c>
    </row>
    <row r="613" spans="1:6" x14ac:dyDescent="0.25">
      <c r="A613">
        <v>611</v>
      </c>
      <c r="B613">
        <v>1</v>
      </c>
      <c r="C613">
        <v>24</v>
      </c>
      <c r="D613">
        <v>1</v>
      </c>
      <c r="E613">
        <v>1</v>
      </c>
      <c r="F613">
        <v>1</v>
      </c>
    </row>
    <row r="614" spans="1:6" x14ac:dyDescent="0.25">
      <c r="A614">
        <v>612</v>
      </c>
      <c r="B614">
        <v>1</v>
      </c>
      <c r="C614">
        <v>24</v>
      </c>
      <c r="D614">
        <v>1</v>
      </c>
      <c r="E614">
        <v>1</v>
      </c>
      <c r="F614">
        <v>1</v>
      </c>
    </row>
    <row r="615" spans="1:6" x14ac:dyDescent="0.25">
      <c r="A615">
        <v>613</v>
      </c>
      <c r="B615">
        <v>1</v>
      </c>
      <c r="C615">
        <v>24</v>
      </c>
      <c r="D615">
        <v>1</v>
      </c>
      <c r="E615">
        <v>1</v>
      </c>
      <c r="F615">
        <v>1</v>
      </c>
    </row>
    <row r="616" spans="1:6" x14ac:dyDescent="0.25">
      <c r="A616">
        <v>614</v>
      </c>
      <c r="B616">
        <v>1</v>
      </c>
      <c r="C616">
        <v>24</v>
      </c>
      <c r="D616">
        <v>1</v>
      </c>
      <c r="E616">
        <v>1</v>
      </c>
      <c r="F616">
        <v>1</v>
      </c>
    </row>
    <row r="617" spans="1:6" x14ac:dyDescent="0.25">
      <c r="A617">
        <v>615</v>
      </c>
      <c r="B617">
        <v>1</v>
      </c>
      <c r="C617">
        <v>24</v>
      </c>
      <c r="D617">
        <v>1</v>
      </c>
      <c r="E617">
        <v>2</v>
      </c>
      <c r="F617">
        <v>1</v>
      </c>
    </row>
    <row r="618" spans="1:6" x14ac:dyDescent="0.25">
      <c r="A618">
        <v>616</v>
      </c>
      <c r="B618">
        <v>1</v>
      </c>
      <c r="C618">
        <v>24</v>
      </c>
      <c r="D618">
        <v>1</v>
      </c>
      <c r="E618">
        <v>2</v>
      </c>
      <c r="F618">
        <v>1</v>
      </c>
    </row>
    <row r="619" spans="1:6" x14ac:dyDescent="0.25">
      <c r="A619">
        <v>617</v>
      </c>
      <c r="B619">
        <v>1</v>
      </c>
      <c r="C619">
        <v>24</v>
      </c>
      <c r="D619">
        <v>1</v>
      </c>
      <c r="E619">
        <v>3</v>
      </c>
      <c r="F619">
        <v>1</v>
      </c>
    </row>
    <row r="620" spans="1:6" x14ac:dyDescent="0.25">
      <c r="A620">
        <v>618</v>
      </c>
      <c r="B620">
        <v>1</v>
      </c>
      <c r="C620">
        <v>24</v>
      </c>
      <c r="D620">
        <v>1</v>
      </c>
      <c r="E620">
        <v>3</v>
      </c>
      <c r="F620">
        <v>1</v>
      </c>
    </row>
    <row r="621" spans="1:6" x14ac:dyDescent="0.25">
      <c r="A621">
        <v>619</v>
      </c>
      <c r="B621">
        <v>1</v>
      </c>
      <c r="C621">
        <v>24</v>
      </c>
      <c r="D621">
        <v>1</v>
      </c>
      <c r="E621">
        <v>3</v>
      </c>
      <c r="F621">
        <v>1</v>
      </c>
    </row>
    <row r="622" spans="1:6" x14ac:dyDescent="0.25">
      <c r="A622">
        <v>620</v>
      </c>
      <c r="B622">
        <v>1</v>
      </c>
      <c r="C622">
        <v>24</v>
      </c>
      <c r="D622">
        <v>1</v>
      </c>
      <c r="E622">
        <v>3</v>
      </c>
      <c r="F622">
        <v>1</v>
      </c>
    </row>
    <row r="623" spans="1:6" x14ac:dyDescent="0.25">
      <c r="A623">
        <v>621</v>
      </c>
      <c r="B623">
        <v>1</v>
      </c>
      <c r="C623">
        <v>24</v>
      </c>
      <c r="D623">
        <v>1</v>
      </c>
      <c r="E623">
        <v>4</v>
      </c>
      <c r="F623">
        <v>1</v>
      </c>
    </row>
    <row r="624" spans="1:6" x14ac:dyDescent="0.25">
      <c r="A624">
        <v>622</v>
      </c>
      <c r="B624">
        <v>1</v>
      </c>
      <c r="C624">
        <v>24</v>
      </c>
      <c r="D624">
        <v>1</v>
      </c>
      <c r="E624">
        <v>4</v>
      </c>
      <c r="F624">
        <v>1</v>
      </c>
    </row>
    <row r="625" spans="1:6" x14ac:dyDescent="0.25">
      <c r="A625">
        <v>623</v>
      </c>
      <c r="B625">
        <v>1</v>
      </c>
      <c r="C625">
        <v>24</v>
      </c>
      <c r="D625">
        <v>1</v>
      </c>
      <c r="E625">
        <v>4</v>
      </c>
      <c r="F625">
        <v>1</v>
      </c>
    </row>
    <row r="626" spans="1:6" x14ac:dyDescent="0.25">
      <c r="A626">
        <v>624</v>
      </c>
      <c r="B626">
        <v>1</v>
      </c>
      <c r="C626">
        <v>24</v>
      </c>
      <c r="D626">
        <v>1</v>
      </c>
      <c r="E626">
        <v>5</v>
      </c>
      <c r="F626">
        <v>1</v>
      </c>
    </row>
    <row r="627" spans="1:6" x14ac:dyDescent="0.25">
      <c r="A627">
        <v>625</v>
      </c>
      <c r="B627">
        <v>1</v>
      </c>
      <c r="C627">
        <v>24</v>
      </c>
      <c r="D627">
        <v>1</v>
      </c>
      <c r="E627">
        <v>5</v>
      </c>
      <c r="F627">
        <v>1</v>
      </c>
    </row>
    <row r="628" spans="1:6" x14ac:dyDescent="0.25">
      <c r="A628">
        <v>626</v>
      </c>
      <c r="B628">
        <v>1</v>
      </c>
      <c r="C628">
        <v>24</v>
      </c>
      <c r="D628">
        <v>1</v>
      </c>
      <c r="E628">
        <v>5</v>
      </c>
      <c r="F628">
        <v>1</v>
      </c>
    </row>
    <row r="629" spans="1:6" x14ac:dyDescent="0.25">
      <c r="A629">
        <v>627</v>
      </c>
      <c r="B629">
        <v>1</v>
      </c>
      <c r="C629">
        <v>24</v>
      </c>
      <c r="D629">
        <v>1</v>
      </c>
      <c r="E629">
        <v>6</v>
      </c>
      <c r="F629">
        <v>1</v>
      </c>
    </row>
    <row r="630" spans="1:6" x14ac:dyDescent="0.25">
      <c r="A630">
        <v>628</v>
      </c>
      <c r="B630">
        <v>1</v>
      </c>
      <c r="C630">
        <v>24</v>
      </c>
      <c r="D630">
        <v>1</v>
      </c>
      <c r="E630">
        <v>6</v>
      </c>
      <c r="F630">
        <v>1</v>
      </c>
    </row>
    <row r="631" spans="1:6" x14ac:dyDescent="0.25">
      <c r="A631">
        <v>629</v>
      </c>
      <c r="B631">
        <v>1</v>
      </c>
      <c r="C631">
        <v>24</v>
      </c>
      <c r="D631">
        <v>1</v>
      </c>
      <c r="E631">
        <v>7</v>
      </c>
      <c r="F631">
        <v>1</v>
      </c>
    </row>
    <row r="632" spans="1:6" x14ac:dyDescent="0.25">
      <c r="A632">
        <v>630</v>
      </c>
      <c r="B632">
        <v>1</v>
      </c>
      <c r="C632">
        <v>24</v>
      </c>
      <c r="D632">
        <v>1</v>
      </c>
      <c r="E632">
        <v>7</v>
      </c>
      <c r="F632">
        <v>1</v>
      </c>
    </row>
    <row r="633" spans="1:6" x14ac:dyDescent="0.25">
      <c r="A633">
        <v>631</v>
      </c>
      <c r="B633">
        <v>1</v>
      </c>
      <c r="C633">
        <v>24</v>
      </c>
      <c r="D633">
        <v>1</v>
      </c>
      <c r="E633">
        <v>7</v>
      </c>
      <c r="F633">
        <v>1</v>
      </c>
    </row>
    <row r="634" spans="1:6" x14ac:dyDescent="0.25">
      <c r="A634">
        <v>632</v>
      </c>
      <c r="B634">
        <v>1</v>
      </c>
      <c r="C634">
        <v>24</v>
      </c>
      <c r="D634">
        <v>1</v>
      </c>
      <c r="E634">
        <v>8</v>
      </c>
      <c r="F634">
        <v>1</v>
      </c>
    </row>
    <row r="635" spans="1:6" x14ac:dyDescent="0.25">
      <c r="A635">
        <v>633</v>
      </c>
      <c r="B635">
        <v>1</v>
      </c>
      <c r="C635">
        <v>24</v>
      </c>
      <c r="D635">
        <v>1</v>
      </c>
      <c r="E635">
        <v>8</v>
      </c>
      <c r="F635">
        <v>1</v>
      </c>
    </row>
    <row r="636" spans="1:6" x14ac:dyDescent="0.25">
      <c r="A636">
        <v>634</v>
      </c>
      <c r="B636">
        <v>1</v>
      </c>
      <c r="C636">
        <v>24</v>
      </c>
      <c r="D636">
        <v>1</v>
      </c>
      <c r="E636">
        <v>8</v>
      </c>
      <c r="F636">
        <v>1</v>
      </c>
    </row>
    <row r="637" spans="1:6" x14ac:dyDescent="0.25">
      <c r="A637">
        <v>635</v>
      </c>
      <c r="B637">
        <v>1</v>
      </c>
      <c r="C637">
        <v>24</v>
      </c>
      <c r="D637">
        <v>1</v>
      </c>
      <c r="E637">
        <v>9</v>
      </c>
      <c r="F637">
        <v>0</v>
      </c>
    </row>
    <row r="638" spans="1:6" x14ac:dyDescent="0.25">
      <c r="A638">
        <v>636</v>
      </c>
      <c r="B638">
        <v>1</v>
      </c>
      <c r="C638">
        <v>24</v>
      </c>
      <c r="D638">
        <v>1</v>
      </c>
      <c r="E638">
        <v>9</v>
      </c>
      <c r="F638">
        <v>0</v>
      </c>
    </row>
    <row r="639" spans="1:6" x14ac:dyDescent="0.25">
      <c r="A639">
        <v>637</v>
      </c>
      <c r="B639">
        <v>1</v>
      </c>
      <c r="C639">
        <v>24</v>
      </c>
      <c r="D639">
        <v>1</v>
      </c>
      <c r="E639">
        <v>9</v>
      </c>
      <c r="F639">
        <v>0</v>
      </c>
    </row>
    <row r="640" spans="1:6" x14ac:dyDescent="0.25">
      <c r="A640">
        <v>638</v>
      </c>
      <c r="B640">
        <v>1</v>
      </c>
      <c r="C640">
        <v>24</v>
      </c>
      <c r="D640">
        <v>1</v>
      </c>
      <c r="E640">
        <v>9</v>
      </c>
      <c r="F640">
        <v>0</v>
      </c>
    </row>
    <row r="641" spans="1:6" x14ac:dyDescent="0.25">
      <c r="A641">
        <v>639</v>
      </c>
      <c r="B641">
        <v>1</v>
      </c>
      <c r="C641">
        <v>24</v>
      </c>
      <c r="D641">
        <v>1</v>
      </c>
      <c r="E641">
        <v>9</v>
      </c>
      <c r="F641">
        <v>0</v>
      </c>
    </row>
    <row r="642" spans="1:6" x14ac:dyDescent="0.25">
      <c r="A642">
        <v>640</v>
      </c>
      <c r="B642">
        <v>1</v>
      </c>
      <c r="C642">
        <v>24</v>
      </c>
      <c r="D642">
        <v>1</v>
      </c>
      <c r="E642">
        <v>9</v>
      </c>
      <c r="F642">
        <v>0</v>
      </c>
    </row>
    <row r="643" spans="1:6" x14ac:dyDescent="0.25">
      <c r="A643">
        <v>641</v>
      </c>
      <c r="B643">
        <v>1</v>
      </c>
      <c r="C643">
        <v>24</v>
      </c>
      <c r="D643">
        <v>1</v>
      </c>
      <c r="E643">
        <v>9</v>
      </c>
      <c r="F643">
        <v>0</v>
      </c>
    </row>
    <row r="644" spans="1:6" x14ac:dyDescent="0.25">
      <c r="A644">
        <v>642</v>
      </c>
      <c r="B644">
        <v>1</v>
      </c>
      <c r="C644">
        <v>24</v>
      </c>
      <c r="D644">
        <v>1</v>
      </c>
      <c r="E644">
        <v>9</v>
      </c>
      <c r="F644">
        <v>1</v>
      </c>
    </row>
    <row r="645" spans="1:6" x14ac:dyDescent="0.25">
      <c r="A645">
        <v>643</v>
      </c>
      <c r="B645">
        <v>1</v>
      </c>
      <c r="C645">
        <v>24</v>
      </c>
      <c r="D645">
        <v>1</v>
      </c>
      <c r="E645">
        <v>10</v>
      </c>
      <c r="F645">
        <v>0</v>
      </c>
    </row>
    <row r="646" spans="1:6" x14ac:dyDescent="0.25">
      <c r="A646">
        <v>644</v>
      </c>
      <c r="B646">
        <v>1</v>
      </c>
      <c r="C646">
        <v>24</v>
      </c>
      <c r="D646">
        <v>1</v>
      </c>
      <c r="E646">
        <v>10</v>
      </c>
      <c r="F646">
        <v>0</v>
      </c>
    </row>
    <row r="647" spans="1:6" x14ac:dyDescent="0.25">
      <c r="A647">
        <v>645</v>
      </c>
      <c r="B647">
        <v>1</v>
      </c>
      <c r="C647">
        <v>24</v>
      </c>
      <c r="D647">
        <v>1</v>
      </c>
      <c r="E647">
        <v>10</v>
      </c>
      <c r="F647">
        <v>0</v>
      </c>
    </row>
    <row r="648" spans="1:6" x14ac:dyDescent="0.25">
      <c r="A648">
        <v>646</v>
      </c>
      <c r="B648">
        <v>1</v>
      </c>
      <c r="C648">
        <v>24</v>
      </c>
      <c r="D648">
        <v>1</v>
      </c>
      <c r="E648">
        <v>10</v>
      </c>
      <c r="F648">
        <v>0</v>
      </c>
    </row>
    <row r="649" spans="1:6" x14ac:dyDescent="0.25">
      <c r="A649">
        <v>647</v>
      </c>
      <c r="B649">
        <v>1</v>
      </c>
      <c r="C649">
        <v>24</v>
      </c>
      <c r="D649">
        <v>1</v>
      </c>
      <c r="E649">
        <v>10</v>
      </c>
      <c r="F649">
        <v>0</v>
      </c>
    </row>
    <row r="650" spans="1:6" x14ac:dyDescent="0.25">
      <c r="A650">
        <v>648</v>
      </c>
      <c r="B650">
        <v>1</v>
      </c>
      <c r="C650">
        <v>24</v>
      </c>
      <c r="D650">
        <v>1</v>
      </c>
      <c r="E650">
        <v>10</v>
      </c>
      <c r="F650">
        <v>0</v>
      </c>
    </row>
    <row r="651" spans="1:6" x14ac:dyDescent="0.25">
      <c r="A651">
        <v>649</v>
      </c>
      <c r="B651">
        <v>1</v>
      </c>
      <c r="C651">
        <v>24</v>
      </c>
      <c r="D651">
        <v>1</v>
      </c>
      <c r="E651">
        <v>10</v>
      </c>
      <c r="F651">
        <v>0</v>
      </c>
    </row>
    <row r="652" spans="1:6" x14ac:dyDescent="0.25">
      <c r="A652">
        <v>650</v>
      </c>
      <c r="B652">
        <v>1</v>
      </c>
      <c r="C652">
        <v>24</v>
      </c>
      <c r="D652">
        <v>1</v>
      </c>
      <c r="E652">
        <v>10</v>
      </c>
      <c r="F652">
        <v>0</v>
      </c>
    </row>
    <row r="653" spans="1:6" x14ac:dyDescent="0.25">
      <c r="A653">
        <v>651</v>
      </c>
      <c r="B653">
        <v>1</v>
      </c>
      <c r="C653">
        <v>24</v>
      </c>
      <c r="D653">
        <v>1</v>
      </c>
      <c r="E653">
        <v>10</v>
      </c>
      <c r="F653">
        <v>1</v>
      </c>
    </row>
    <row r="654" spans="1:6" x14ac:dyDescent="0.25">
      <c r="A654">
        <v>652</v>
      </c>
      <c r="B654">
        <v>1</v>
      </c>
      <c r="C654">
        <v>24</v>
      </c>
      <c r="D654">
        <v>1</v>
      </c>
      <c r="E654">
        <v>10</v>
      </c>
      <c r="F654">
        <v>1</v>
      </c>
    </row>
    <row r="655" spans="1:6" x14ac:dyDescent="0.25">
      <c r="A655">
        <v>653</v>
      </c>
      <c r="B655">
        <v>1</v>
      </c>
      <c r="C655">
        <v>24</v>
      </c>
      <c r="D655">
        <v>1</v>
      </c>
      <c r="E655">
        <v>10</v>
      </c>
      <c r="F655">
        <v>1</v>
      </c>
    </row>
    <row r="656" spans="1:6" x14ac:dyDescent="0.25">
      <c r="A656">
        <v>654</v>
      </c>
      <c r="B656">
        <v>1</v>
      </c>
      <c r="C656">
        <v>24</v>
      </c>
      <c r="D656">
        <v>1</v>
      </c>
      <c r="E656">
        <v>11</v>
      </c>
      <c r="F656">
        <v>0</v>
      </c>
    </row>
    <row r="657" spans="1:6" x14ac:dyDescent="0.25">
      <c r="A657">
        <v>655</v>
      </c>
      <c r="B657">
        <v>1</v>
      </c>
      <c r="C657">
        <v>24</v>
      </c>
      <c r="D657">
        <v>1</v>
      </c>
      <c r="E657">
        <v>11</v>
      </c>
      <c r="F657">
        <v>0</v>
      </c>
    </row>
    <row r="658" spans="1:6" x14ac:dyDescent="0.25">
      <c r="A658">
        <v>656</v>
      </c>
      <c r="B658">
        <v>1</v>
      </c>
      <c r="C658">
        <v>24</v>
      </c>
      <c r="D658">
        <v>1</v>
      </c>
      <c r="E658">
        <v>11</v>
      </c>
      <c r="F658">
        <v>0</v>
      </c>
    </row>
    <row r="659" spans="1:6" x14ac:dyDescent="0.25">
      <c r="A659">
        <v>657</v>
      </c>
      <c r="B659">
        <v>1</v>
      </c>
      <c r="C659">
        <v>24</v>
      </c>
      <c r="D659">
        <v>1</v>
      </c>
      <c r="E659">
        <v>11</v>
      </c>
      <c r="F659">
        <v>0</v>
      </c>
    </row>
    <row r="660" spans="1:6" x14ac:dyDescent="0.25">
      <c r="A660">
        <v>658</v>
      </c>
      <c r="B660">
        <v>1</v>
      </c>
      <c r="C660">
        <v>24</v>
      </c>
      <c r="D660">
        <v>1</v>
      </c>
      <c r="E660">
        <v>11</v>
      </c>
      <c r="F660">
        <v>0</v>
      </c>
    </row>
    <row r="661" spans="1:6" x14ac:dyDescent="0.25">
      <c r="A661">
        <v>659</v>
      </c>
      <c r="B661">
        <v>1</v>
      </c>
      <c r="C661">
        <v>24</v>
      </c>
      <c r="D661">
        <v>1</v>
      </c>
      <c r="E661">
        <v>11</v>
      </c>
      <c r="F661">
        <v>0</v>
      </c>
    </row>
    <row r="662" spans="1:6" x14ac:dyDescent="0.25">
      <c r="A662">
        <v>660</v>
      </c>
      <c r="B662">
        <v>1</v>
      </c>
      <c r="C662">
        <v>24</v>
      </c>
      <c r="D662">
        <v>1</v>
      </c>
      <c r="E662">
        <v>11</v>
      </c>
      <c r="F662">
        <v>0</v>
      </c>
    </row>
    <row r="663" spans="1:6" x14ac:dyDescent="0.25">
      <c r="A663">
        <v>661</v>
      </c>
      <c r="B663">
        <v>1</v>
      </c>
      <c r="C663">
        <v>24</v>
      </c>
      <c r="D663">
        <v>1</v>
      </c>
      <c r="E663">
        <v>11</v>
      </c>
      <c r="F663">
        <v>0</v>
      </c>
    </row>
    <row r="664" spans="1:6" x14ac:dyDescent="0.25">
      <c r="A664">
        <v>662</v>
      </c>
      <c r="B664">
        <v>1</v>
      </c>
      <c r="C664">
        <v>24</v>
      </c>
      <c r="D664">
        <v>1</v>
      </c>
      <c r="E664">
        <v>11</v>
      </c>
      <c r="F664">
        <v>1</v>
      </c>
    </row>
    <row r="665" spans="1:6" x14ac:dyDescent="0.25">
      <c r="A665">
        <v>663</v>
      </c>
      <c r="B665">
        <v>1</v>
      </c>
      <c r="C665">
        <v>24</v>
      </c>
      <c r="D665">
        <v>1</v>
      </c>
      <c r="E665">
        <v>12</v>
      </c>
      <c r="F665">
        <v>0</v>
      </c>
    </row>
    <row r="666" spans="1:6" x14ac:dyDescent="0.25">
      <c r="A666">
        <v>664</v>
      </c>
      <c r="B666">
        <v>1</v>
      </c>
      <c r="C666">
        <v>24</v>
      </c>
      <c r="D666">
        <v>1</v>
      </c>
      <c r="E666">
        <v>12</v>
      </c>
      <c r="F666">
        <v>0</v>
      </c>
    </row>
    <row r="667" spans="1:6" x14ac:dyDescent="0.25">
      <c r="A667">
        <v>665</v>
      </c>
      <c r="B667">
        <v>1</v>
      </c>
      <c r="C667">
        <v>24</v>
      </c>
      <c r="D667">
        <v>1</v>
      </c>
      <c r="E667">
        <v>12</v>
      </c>
      <c r="F667">
        <v>0</v>
      </c>
    </row>
    <row r="668" spans="1:6" x14ac:dyDescent="0.25">
      <c r="A668">
        <v>666</v>
      </c>
      <c r="B668">
        <v>1</v>
      </c>
      <c r="C668">
        <v>24</v>
      </c>
      <c r="D668">
        <v>1</v>
      </c>
      <c r="E668">
        <v>12</v>
      </c>
      <c r="F668">
        <v>0</v>
      </c>
    </row>
    <row r="669" spans="1:6" x14ac:dyDescent="0.25">
      <c r="A669">
        <v>667</v>
      </c>
      <c r="B669">
        <v>1</v>
      </c>
      <c r="C669">
        <v>24</v>
      </c>
      <c r="D669">
        <v>1</v>
      </c>
      <c r="E669">
        <v>12</v>
      </c>
      <c r="F669">
        <v>0</v>
      </c>
    </row>
    <row r="670" spans="1:6" x14ac:dyDescent="0.25">
      <c r="A670">
        <v>668</v>
      </c>
      <c r="B670">
        <v>1</v>
      </c>
      <c r="C670">
        <v>24</v>
      </c>
      <c r="D670">
        <v>1</v>
      </c>
      <c r="E670">
        <v>12</v>
      </c>
      <c r="F670">
        <v>0</v>
      </c>
    </row>
    <row r="671" spans="1:6" x14ac:dyDescent="0.25">
      <c r="A671">
        <v>669</v>
      </c>
      <c r="B671">
        <v>1</v>
      </c>
      <c r="C671">
        <v>24</v>
      </c>
      <c r="D671">
        <v>1</v>
      </c>
      <c r="E671">
        <v>12</v>
      </c>
      <c r="F671">
        <v>0</v>
      </c>
    </row>
    <row r="672" spans="1:6" x14ac:dyDescent="0.25">
      <c r="A672">
        <v>670</v>
      </c>
      <c r="B672">
        <v>1</v>
      </c>
      <c r="C672">
        <v>24</v>
      </c>
      <c r="D672">
        <v>1</v>
      </c>
      <c r="E672">
        <v>12</v>
      </c>
      <c r="F672">
        <v>0</v>
      </c>
    </row>
    <row r="673" spans="1:6" x14ac:dyDescent="0.25">
      <c r="A673">
        <v>671</v>
      </c>
      <c r="B673">
        <v>1</v>
      </c>
      <c r="C673">
        <v>24</v>
      </c>
      <c r="D673">
        <v>1</v>
      </c>
      <c r="E673">
        <v>12</v>
      </c>
      <c r="F673">
        <v>1</v>
      </c>
    </row>
    <row r="674" spans="1:6" x14ac:dyDescent="0.25">
      <c r="A674">
        <v>672</v>
      </c>
      <c r="B674">
        <v>1</v>
      </c>
      <c r="C674">
        <v>24</v>
      </c>
      <c r="D674">
        <v>1</v>
      </c>
      <c r="E674">
        <v>13</v>
      </c>
      <c r="F674">
        <v>0</v>
      </c>
    </row>
    <row r="675" spans="1:6" x14ac:dyDescent="0.25">
      <c r="A675">
        <v>673</v>
      </c>
      <c r="B675">
        <v>1</v>
      </c>
      <c r="C675">
        <v>24</v>
      </c>
      <c r="D675">
        <v>1</v>
      </c>
      <c r="E675">
        <v>13</v>
      </c>
      <c r="F675">
        <v>0</v>
      </c>
    </row>
    <row r="676" spans="1:6" x14ac:dyDescent="0.25">
      <c r="A676">
        <v>674</v>
      </c>
      <c r="B676">
        <v>1</v>
      </c>
      <c r="C676">
        <v>24</v>
      </c>
      <c r="D676">
        <v>1</v>
      </c>
      <c r="E676">
        <v>13</v>
      </c>
      <c r="F676">
        <v>0</v>
      </c>
    </row>
    <row r="677" spans="1:6" x14ac:dyDescent="0.25">
      <c r="A677">
        <v>675</v>
      </c>
      <c r="B677">
        <v>1</v>
      </c>
      <c r="C677">
        <v>24</v>
      </c>
      <c r="D677">
        <v>1</v>
      </c>
      <c r="E677">
        <v>13</v>
      </c>
      <c r="F677">
        <v>0</v>
      </c>
    </row>
    <row r="678" spans="1:6" x14ac:dyDescent="0.25">
      <c r="A678">
        <v>676</v>
      </c>
      <c r="B678">
        <v>1</v>
      </c>
      <c r="C678">
        <v>24</v>
      </c>
      <c r="D678">
        <v>1</v>
      </c>
      <c r="E678">
        <v>13</v>
      </c>
      <c r="F678">
        <v>0</v>
      </c>
    </row>
    <row r="679" spans="1:6" x14ac:dyDescent="0.25">
      <c r="A679">
        <v>677</v>
      </c>
      <c r="B679">
        <v>1</v>
      </c>
      <c r="C679">
        <v>24</v>
      </c>
      <c r="D679">
        <v>1</v>
      </c>
      <c r="E679">
        <v>13</v>
      </c>
      <c r="F679">
        <v>0</v>
      </c>
    </row>
    <row r="680" spans="1:6" x14ac:dyDescent="0.25">
      <c r="A680">
        <v>678</v>
      </c>
      <c r="B680">
        <v>1</v>
      </c>
      <c r="C680">
        <v>24</v>
      </c>
      <c r="D680">
        <v>1</v>
      </c>
      <c r="E680">
        <v>13</v>
      </c>
      <c r="F680">
        <v>0</v>
      </c>
    </row>
    <row r="681" spans="1:6" x14ac:dyDescent="0.25">
      <c r="A681">
        <v>679</v>
      </c>
      <c r="B681">
        <v>1</v>
      </c>
      <c r="C681">
        <v>24</v>
      </c>
      <c r="D681">
        <v>1</v>
      </c>
      <c r="E681">
        <v>13</v>
      </c>
      <c r="F681">
        <v>0</v>
      </c>
    </row>
    <row r="682" spans="1:6" x14ac:dyDescent="0.25">
      <c r="A682">
        <v>680</v>
      </c>
      <c r="B682">
        <v>1</v>
      </c>
      <c r="C682">
        <v>24</v>
      </c>
      <c r="D682">
        <v>1</v>
      </c>
      <c r="E682">
        <v>13</v>
      </c>
      <c r="F682">
        <v>1</v>
      </c>
    </row>
    <row r="683" spans="1:6" x14ac:dyDescent="0.25">
      <c r="A683">
        <v>681</v>
      </c>
      <c r="B683">
        <v>1</v>
      </c>
      <c r="C683">
        <v>24</v>
      </c>
      <c r="D683">
        <v>1</v>
      </c>
      <c r="E683">
        <v>13</v>
      </c>
      <c r="F683">
        <v>1</v>
      </c>
    </row>
    <row r="684" spans="1:6" x14ac:dyDescent="0.25">
      <c r="A684">
        <v>682</v>
      </c>
      <c r="B684">
        <v>1</v>
      </c>
      <c r="C684">
        <v>24</v>
      </c>
      <c r="D684">
        <v>1</v>
      </c>
      <c r="E684">
        <v>14</v>
      </c>
      <c r="F684">
        <v>0</v>
      </c>
    </row>
    <row r="685" spans="1:6" x14ac:dyDescent="0.25">
      <c r="A685">
        <v>683</v>
      </c>
      <c r="B685">
        <v>1</v>
      </c>
      <c r="C685">
        <v>24</v>
      </c>
      <c r="D685">
        <v>1</v>
      </c>
      <c r="E685">
        <v>14</v>
      </c>
      <c r="F685">
        <v>0</v>
      </c>
    </row>
    <row r="686" spans="1:6" x14ac:dyDescent="0.25">
      <c r="A686">
        <v>684</v>
      </c>
      <c r="B686">
        <v>1</v>
      </c>
      <c r="C686">
        <v>24</v>
      </c>
      <c r="D686">
        <v>1</v>
      </c>
      <c r="E686">
        <v>14</v>
      </c>
      <c r="F686">
        <v>0</v>
      </c>
    </row>
    <row r="687" spans="1:6" x14ac:dyDescent="0.25">
      <c r="A687">
        <v>685</v>
      </c>
      <c r="B687">
        <v>1</v>
      </c>
      <c r="C687">
        <v>24</v>
      </c>
      <c r="D687">
        <v>1</v>
      </c>
      <c r="E687">
        <v>14</v>
      </c>
      <c r="F687">
        <v>0</v>
      </c>
    </row>
    <row r="688" spans="1:6" x14ac:dyDescent="0.25">
      <c r="A688">
        <v>686</v>
      </c>
      <c r="B688">
        <v>1</v>
      </c>
      <c r="C688">
        <v>24</v>
      </c>
      <c r="D688">
        <v>1</v>
      </c>
      <c r="E688">
        <v>14</v>
      </c>
      <c r="F688">
        <v>0</v>
      </c>
    </row>
    <row r="689" spans="1:6" x14ac:dyDescent="0.25">
      <c r="A689">
        <v>687</v>
      </c>
      <c r="B689">
        <v>1</v>
      </c>
      <c r="C689">
        <v>24</v>
      </c>
      <c r="D689">
        <v>1</v>
      </c>
      <c r="E689">
        <v>14</v>
      </c>
      <c r="F689">
        <v>0</v>
      </c>
    </row>
    <row r="690" spans="1:6" x14ac:dyDescent="0.25">
      <c r="A690">
        <v>688</v>
      </c>
      <c r="B690">
        <v>1</v>
      </c>
      <c r="C690">
        <v>24</v>
      </c>
      <c r="D690">
        <v>1</v>
      </c>
      <c r="E690">
        <v>14</v>
      </c>
      <c r="F690">
        <v>0</v>
      </c>
    </row>
    <row r="691" spans="1:6" x14ac:dyDescent="0.25">
      <c r="A691">
        <v>689</v>
      </c>
      <c r="B691">
        <v>1</v>
      </c>
      <c r="C691">
        <v>24</v>
      </c>
      <c r="D691">
        <v>1</v>
      </c>
      <c r="E691">
        <v>14</v>
      </c>
      <c r="F691">
        <v>0</v>
      </c>
    </row>
    <row r="692" spans="1:6" x14ac:dyDescent="0.25">
      <c r="A692">
        <v>690</v>
      </c>
      <c r="B692">
        <v>1</v>
      </c>
      <c r="C692">
        <v>24</v>
      </c>
      <c r="D692">
        <v>1</v>
      </c>
      <c r="E692">
        <v>14</v>
      </c>
      <c r="F692">
        <v>1</v>
      </c>
    </row>
    <row r="693" spans="1:6" x14ac:dyDescent="0.25">
      <c r="A693">
        <v>691</v>
      </c>
      <c r="B693">
        <v>1</v>
      </c>
      <c r="C693">
        <v>24</v>
      </c>
      <c r="D693">
        <v>1</v>
      </c>
      <c r="E693">
        <v>14</v>
      </c>
      <c r="F693">
        <v>1</v>
      </c>
    </row>
    <row r="694" spans="1:6" x14ac:dyDescent="0.25">
      <c r="A694">
        <v>692</v>
      </c>
      <c r="B694">
        <v>1</v>
      </c>
      <c r="C694">
        <v>24</v>
      </c>
      <c r="D694">
        <v>1</v>
      </c>
      <c r="E694">
        <v>14</v>
      </c>
      <c r="F694">
        <v>1</v>
      </c>
    </row>
    <row r="695" spans="1:6" x14ac:dyDescent="0.25">
      <c r="A695">
        <v>693</v>
      </c>
      <c r="B695">
        <v>1</v>
      </c>
      <c r="C695">
        <v>24</v>
      </c>
      <c r="D695">
        <v>1</v>
      </c>
      <c r="E695">
        <v>15</v>
      </c>
      <c r="F695">
        <v>0</v>
      </c>
    </row>
    <row r="696" spans="1:6" x14ac:dyDescent="0.25">
      <c r="A696">
        <v>694</v>
      </c>
      <c r="B696">
        <v>1</v>
      </c>
      <c r="C696">
        <v>24</v>
      </c>
      <c r="D696">
        <v>1</v>
      </c>
      <c r="E696">
        <v>15</v>
      </c>
      <c r="F696">
        <v>0</v>
      </c>
    </row>
    <row r="697" spans="1:6" x14ac:dyDescent="0.25">
      <c r="A697">
        <v>695</v>
      </c>
      <c r="B697">
        <v>1</v>
      </c>
      <c r="C697">
        <v>24</v>
      </c>
      <c r="D697">
        <v>1</v>
      </c>
      <c r="E697">
        <v>15</v>
      </c>
      <c r="F697">
        <v>0</v>
      </c>
    </row>
    <row r="698" spans="1:6" x14ac:dyDescent="0.25">
      <c r="A698">
        <v>696</v>
      </c>
      <c r="B698">
        <v>1</v>
      </c>
      <c r="C698">
        <v>24</v>
      </c>
      <c r="D698">
        <v>1</v>
      </c>
      <c r="E698">
        <v>15</v>
      </c>
      <c r="F698">
        <v>0</v>
      </c>
    </row>
    <row r="699" spans="1:6" x14ac:dyDescent="0.25">
      <c r="A699">
        <v>697</v>
      </c>
      <c r="B699">
        <v>1</v>
      </c>
      <c r="C699">
        <v>24</v>
      </c>
      <c r="D699">
        <v>1</v>
      </c>
      <c r="E699">
        <v>15</v>
      </c>
      <c r="F699">
        <v>0</v>
      </c>
    </row>
    <row r="700" spans="1:6" x14ac:dyDescent="0.25">
      <c r="A700">
        <v>698</v>
      </c>
      <c r="B700">
        <v>1</v>
      </c>
      <c r="C700">
        <v>24</v>
      </c>
      <c r="D700">
        <v>1</v>
      </c>
      <c r="E700">
        <v>15</v>
      </c>
      <c r="F700">
        <v>0</v>
      </c>
    </row>
    <row r="701" spans="1:6" x14ac:dyDescent="0.25">
      <c r="A701">
        <v>699</v>
      </c>
      <c r="B701">
        <v>1</v>
      </c>
      <c r="C701">
        <v>24</v>
      </c>
      <c r="D701">
        <v>1</v>
      </c>
      <c r="E701">
        <v>15</v>
      </c>
      <c r="F701">
        <v>0</v>
      </c>
    </row>
    <row r="702" spans="1:6" x14ac:dyDescent="0.25">
      <c r="A702">
        <v>700</v>
      </c>
      <c r="B702">
        <v>1</v>
      </c>
      <c r="C702">
        <v>24</v>
      </c>
      <c r="D702">
        <v>1</v>
      </c>
      <c r="E702">
        <v>15</v>
      </c>
      <c r="F702">
        <v>0</v>
      </c>
    </row>
    <row r="703" spans="1:6" x14ac:dyDescent="0.25">
      <c r="A703">
        <v>701</v>
      </c>
      <c r="B703">
        <v>1</v>
      </c>
      <c r="C703">
        <v>24</v>
      </c>
      <c r="D703">
        <v>1</v>
      </c>
      <c r="E703">
        <v>15</v>
      </c>
      <c r="F703">
        <v>0</v>
      </c>
    </row>
    <row r="704" spans="1:6" x14ac:dyDescent="0.25">
      <c r="A704">
        <v>702</v>
      </c>
      <c r="B704">
        <v>1</v>
      </c>
      <c r="C704">
        <v>24</v>
      </c>
      <c r="D704">
        <v>1</v>
      </c>
      <c r="E704">
        <v>15</v>
      </c>
      <c r="F704">
        <v>1</v>
      </c>
    </row>
    <row r="705" spans="1:6" x14ac:dyDescent="0.25">
      <c r="A705">
        <v>703</v>
      </c>
      <c r="B705">
        <v>1</v>
      </c>
      <c r="C705">
        <v>24</v>
      </c>
      <c r="D705">
        <v>1</v>
      </c>
      <c r="E705">
        <v>15</v>
      </c>
      <c r="F705">
        <v>1</v>
      </c>
    </row>
    <row r="706" spans="1:6" x14ac:dyDescent="0.25">
      <c r="A706">
        <v>704</v>
      </c>
      <c r="B706">
        <v>1</v>
      </c>
      <c r="C706">
        <v>24</v>
      </c>
      <c r="D706">
        <v>1</v>
      </c>
      <c r="E706">
        <v>16</v>
      </c>
      <c r="F706">
        <v>0</v>
      </c>
    </row>
    <row r="707" spans="1:6" x14ac:dyDescent="0.25">
      <c r="A707">
        <v>705</v>
      </c>
      <c r="B707">
        <v>1</v>
      </c>
      <c r="C707">
        <v>24</v>
      </c>
      <c r="D707">
        <v>1</v>
      </c>
      <c r="E707">
        <v>16</v>
      </c>
      <c r="F707">
        <v>0</v>
      </c>
    </row>
    <row r="708" spans="1:6" x14ac:dyDescent="0.25">
      <c r="A708">
        <v>706</v>
      </c>
      <c r="B708">
        <v>1</v>
      </c>
      <c r="C708">
        <v>24</v>
      </c>
      <c r="D708">
        <v>1</v>
      </c>
      <c r="E708">
        <v>16</v>
      </c>
      <c r="F708">
        <v>0</v>
      </c>
    </row>
    <row r="709" spans="1:6" x14ac:dyDescent="0.25">
      <c r="A709">
        <v>707</v>
      </c>
      <c r="B709">
        <v>1</v>
      </c>
      <c r="C709">
        <v>24</v>
      </c>
      <c r="D709">
        <v>1</v>
      </c>
      <c r="E709">
        <v>16</v>
      </c>
      <c r="F709">
        <v>0</v>
      </c>
    </row>
    <row r="710" spans="1:6" x14ac:dyDescent="0.25">
      <c r="A710">
        <v>708</v>
      </c>
      <c r="B710">
        <v>1</v>
      </c>
      <c r="C710">
        <v>24</v>
      </c>
      <c r="D710">
        <v>1</v>
      </c>
      <c r="E710">
        <v>16</v>
      </c>
      <c r="F710">
        <v>0</v>
      </c>
    </row>
    <row r="711" spans="1:6" x14ac:dyDescent="0.25">
      <c r="A711">
        <v>709</v>
      </c>
      <c r="B711">
        <v>1</v>
      </c>
      <c r="C711">
        <v>24</v>
      </c>
      <c r="D711">
        <v>1</v>
      </c>
      <c r="E711">
        <v>16</v>
      </c>
      <c r="F711">
        <v>0</v>
      </c>
    </row>
    <row r="712" spans="1:6" x14ac:dyDescent="0.25">
      <c r="A712">
        <v>710</v>
      </c>
      <c r="B712">
        <v>1</v>
      </c>
      <c r="C712">
        <v>24</v>
      </c>
      <c r="D712">
        <v>1</v>
      </c>
      <c r="E712">
        <v>16</v>
      </c>
      <c r="F712">
        <v>0</v>
      </c>
    </row>
    <row r="713" spans="1:6" x14ac:dyDescent="0.25">
      <c r="A713">
        <v>711</v>
      </c>
      <c r="B713">
        <v>1</v>
      </c>
      <c r="C713">
        <v>24</v>
      </c>
      <c r="D713">
        <v>1</v>
      </c>
      <c r="E713">
        <v>16</v>
      </c>
      <c r="F713">
        <v>0</v>
      </c>
    </row>
    <row r="714" spans="1:6" x14ac:dyDescent="0.25">
      <c r="A714">
        <v>712</v>
      </c>
      <c r="B714">
        <v>1</v>
      </c>
      <c r="C714">
        <v>24</v>
      </c>
      <c r="D714">
        <v>1</v>
      </c>
      <c r="E714">
        <v>16</v>
      </c>
      <c r="F714">
        <v>1</v>
      </c>
    </row>
    <row r="715" spans="1:6" x14ac:dyDescent="0.25">
      <c r="A715">
        <v>713</v>
      </c>
      <c r="B715">
        <v>1</v>
      </c>
      <c r="C715">
        <v>24</v>
      </c>
      <c r="D715">
        <v>1</v>
      </c>
      <c r="E715">
        <v>16</v>
      </c>
      <c r="F715">
        <v>1</v>
      </c>
    </row>
    <row r="716" spans="1:6" x14ac:dyDescent="0.25">
      <c r="A716">
        <v>714</v>
      </c>
      <c r="B716">
        <v>1</v>
      </c>
      <c r="C716">
        <v>24</v>
      </c>
      <c r="D716">
        <v>1</v>
      </c>
      <c r="E716">
        <v>17</v>
      </c>
      <c r="F716">
        <v>0</v>
      </c>
    </row>
    <row r="717" spans="1:6" x14ac:dyDescent="0.25">
      <c r="A717">
        <v>715</v>
      </c>
      <c r="B717">
        <v>1</v>
      </c>
      <c r="C717">
        <v>24</v>
      </c>
      <c r="D717">
        <v>1</v>
      </c>
      <c r="E717">
        <v>17</v>
      </c>
      <c r="F717">
        <v>0</v>
      </c>
    </row>
    <row r="718" spans="1:6" x14ac:dyDescent="0.25">
      <c r="A718">
        <v>716</v>
      </c>
      <c r="B718">
        <v>1</v>
      </c>
      <c r="C718">
        <v>24</v>
      </c>
      <c r="D718">
        <v>1</v>
      </c>
      <c r="E718">
        <v>17</v>
      </c>
      <c r="F718">
        <v>0</v>
      </c>
    </row>
    <row r="719" spans="1:6" x14ac:dyDescent="0.25">
      <c r="A719">
        <v>717</v>
      </c>
      <c r="B719">
        <v>1</v>
      </c>
      <c r="C719">
        <v>24</v>
      </c>
      <c r="D719">
        <v>1</v>
      </c>
      <c r="E719">
        <v>17</v>
      </c>
      <c r="F719">
        <v>0</v>
      </c>
    </row>
    <row r="720" spans="1:6" x14ac:dyDescent="0.25">
      <c r="A720">
        <v>718</v>
      </c>
      <c r="B720">
        <v>1</v>
      </c>
      <c r="C720">
        <v>24</v>
      </c>
      <c r="D720">
        <v>1</v>
      </c>
      <c r="E720">
        <v>17</v>
      </c>
      <c r="F720">
        <v>0</v>
      </c>
    </row>
    <row r="721" spans="1:6" x14ac:dyDescent="0.25">
      <c r="A721">
        <v>719</v>
      </c>
      <c r="B721">
        <v>1</v>
      </c>
      <c r="C721">
        <v>24</v>
      </c>
      <c r="D721">
        <v>1</v>
      </c>
      <c r="E721">
        <v>17</v>
      </c>
      <c r="F721">
        <v>0</v>
      </c>
    </row>
    <row r="722" spans="1:6" x14ac:dyDescent="0.25">
      <c r="A722">
        <v>720</v>
      </c>
      <c r="B722">
        <v>1</v>
      </c>
      <c r="C722">
        <v>24</v>
      </c>
      <c r="D722">
        <v>1</v>
      </c>
      <c r="E722">
        <v>17</v>
      </c>
      <c r="F722">
        <v>0</v>
      </c>
    </row>
    <row r="723" spans="1:6" x14ac:dyDescent="0.25">
      <c r="A723">
        <v>721</v>
      </c>
      <c r="B723">
        <v>1</v>
      </c>
      <c r="C723">
        <v>24</v>
      </c>
      <c r="D723">
        <v>1</v>
      </c>
      <c r="E723">
        <v>17</v>
      </c>
      <c r="F723">
        <v>0</v>
      </c>
    </row>
    <row r="724" spans="1:6" x14ac:dyDescent="0.25">
      <c r="A724">
        <v>722</v>
      </c>
      <c r="B724">
        <v>1</v>
      </c>
      <c r="C724">
        <v>24</v>
      </c>
      <c r="D724">
        <v>1</v>
      </c>
      <c r="E724">
        <v>17</v>
      </c>
      <c r="F724">
        <v>1</v>
      </c>
    </row>
    <row r="725" spans="1:6" x14ac:dyDescent="0.25">
      <c r="A725">
        <v>723</v>
      </c>
      <c r="B725">
        <v>1</v>
      </c>
      <c r="C725">
        <v>24</v>
      </c>
      <c r="D725">
        <v>1</v>
      </c>
      <c r="E725">
        <v>18</v>
      </c>
      <c r="F725">
        <v>1</v>
      </c>
    </row>
    <row r="726" spans="1:6" x14ac:dyDescent="0.25">
      <c r="A726">
        <v>724</v>
      </c>
      <c r="B726">
        <v>1</v>
      </c>
      <c r="C726">
        <v>24</v>
      </c>
      <c r="D726">
        <v>1</v>
      </c>
      <c r="E726">
        <v>19</v>
      </c>
      <c r="F726">
        <v>0</v>
      </c>
    </row>
    <row r="727" spans="1:6" x14ac:dyDescent="0.25">
      <c r="A727">
        <v>725</v>
      </c>
      <c r="B727">
        <v>1</v>
      </c>
      <c r="C727">
        <v>24</v>
      </c>
      <c r="D727">
        <v>1</v>
      </c>
      <c r="E727">
        <v>19</v>
      </c>
      <c r="F727">
        <v>0</v>
      </c>
    </row>
    <row r="728" spans="1:6" x14ac:dyDescent="0.25">
      <c r="A728">
        <v>726</v>
      </c>
      <c r="B728">
        <v>1</v>
      </c>
      <c r="C728">
        <v>24</v>
      </c>
      <c r="D728">
        <v>1</v>
      </c>
      <c r="E728">
        <v>19</v>
      </c>
      <c r="F728">
        <v>0</v>
      </c>
    </row>
    <row r="729" spans="1:6" x14ac:dyDescent="0.25">
      <c r="A729">
        <v>727</v>
      </c>
      <c r="B729">
        <v>1</v>
      </c>
      <c r="C729">
        <v>24</v>
      </c>
      <c r="D729">
        <v>1</v>
      </c>
      <c r="E729">
        <v>19</v>
      </c>
      <c r="F729">
        <v>0</v>
      </c>
    </row>
    <row r="730" spans="1:6" x14ac:dyDescent="0.25">
      <c r="A730">
        <v>728</v>
      </c>
      <c r="B730">
        <v>1</v>
      </c>
      <c r="C730">
        <v>24</v>
      </c>
      <c r="D730">
        <v>1</v>
      </c>
      <c r="E730">
        <v>19</v>
      </c>
      <c r="F730">
        <v>0</v>
      </c>
    </row>
    <row r="731" spans="1:6" x14ac:dyDescent="0.25">
      <c r="A731">
        <v>729</v>
      </c>
      <c r="B731">
        <v>1</v>
      </c>
      <c r="C731">
        <v>24</v>
      </c>
      <c r="D731">
        <v>1</v>
      </c>
      <c r="E731">
        <v>19</v>
      </c>
      <c r="F731">
        <v>0</v>
      </c>
    </row>
    <row r="732" spans="1:6" x14ac:dyDescent="0.25">
      <c r="A732">
        <v>730</v>
      </c>
      <c r="B732">
        <v>1</v>
      </c>
      <c r="C732">
        <v>24</v>
      </c>
      <c r="D732">
        <v>1</v>
      </c>
      <c r="E732">
        <v>19</v>
      </c>
      <c r="F732">
        <v>0</v>
      </c>
    </row>
    <row r="733" spans="1:6" x14ac:dyDescent="0.25">
      <c r="A733">
        <v>731</v>
      </c>
      <c r="B733">
        <v>1</v>
      </c>
      <c r="C733">
        <v>24</v>
      </c>
      <c r="D733">
        <v>1</v>
      </c>
      <c r="E733">
        <v>19</v>
      </c>
      <c r="F733">
        <v>1</v>
      </c>
    </row>
    <row r="734" spans="1:6" x14ac:dyDescent="0.25">
      <c r="A734">
        <v>732</v>
      </c>
      <c r="B734">
        <v>1</v>
      </c>
      <c r="C734">
        <v>24</v>
      </c>
      <c r="D734">
        <v>1</v>
      </c>
      <c r="E734">
        <v>20</v>
      </c>
      <c r="F734">
        <v>1</v>
      </c>
    </row>
    <row r="735" spans="1:6" x14ac:dyDescent="0.25">
      <c r="A735">
        <v>733</v>
      </c>
      <c r="B735">
        <v>1</v>
      </c>
      <c r="C735">
        <v>24</v>
      </c>
      <c r="D735">
        <v>1</v>
      </c>
      <c r="E735">
        <v>20</v>
      </c>
      <c r="F735">
        <v>1</v>
      </c>
    </row>
    <row r="736" spans="1:6" x14ac:dyDescent="0.25">
      <c r="A736">
        <v>734</v>
      </c>
      <c r="B736">
        <v>1</v>
      </c>
      <c r="C736">
        <v>24</v>
      </c>
      <c r="D736">
        <v>1</v>
      </c>
      <c r="E736">
        <v>21</v>
      </c>
      <c r="F736">
        <v>0</v>
      </c>
    </row>
    <row r="737" spans="1:6" x14ac:dyDescent="0.25">
      <c r="A737">
        <v>735</v>
      </c>
      <c r="B737">
        <v>1</v>
      </c>
      <c r="C737">
        <v>24</v>
      </c>
      <c r="D737">
        <v>1</v>
      </c>
      <c r="E737">
        <v>21</v>
      </c>
      <c r="F737">
        <v>0</v>
      </c>
    </row>
    <row r="738" spans="1:6" x14ac:dyDescent="0.25">
      <c r="A738">
        <v>736</v>
      </c>
      <c r="B738">
        <v>1</v>
      </c>
      <c r="C738">
        <v>24</v>
      </c>
      <c r="D738">
        <v>1</v>
      </c>
      <c r="E738">
        <v>21</v>
      </c>
      <c r="F738">
        <v>0</v>
      </c>
    </row>
    <row r="739" spans="1:6" x14ac:dyDescent="0.25">
      <c r="A739">
        <v>737</v>
      </c>
      <c r="B739">
        <v>1</v>
      </c>
      <c r="C739">
        <v>24</v>
      </c>
      <c r="D739">
        <v>1</v>
      </c>
      <c r="E739">
        <v>21</v>
      </c>
      <c r="F739">
        <v>0</v>
      </c>
    </row>
    <row r="740" spans="1:6" x14ac:dyDescent="0.25">
      <c r="A740">
        <v>738</v>
      </c>
      <c r="B740">
        <v>1</v>
      </c>
      <c r="C740">
        <v>24</v>
      </c>
      <c r="D740">
        <v>1</v>
      </c>
      <c r="E740">
        <v>21</v>
      </c>
      <c r="F740">
        <v>0</v>
      </c>
    </row>
    <row r="741" spans="1:6" x14ac:dyDescent="0.25">
      <c r="A741">
        <v>739</v>
      </c>
      <c r="B741">
        <v>1</v>
      </c>
      <c r="C741">
        <v>24</v>
      </c>
      <c r="D741">
        <v>1</v>
      </c>
      <c r="E741">
        <v>21</v>
      </c>
      <c r="F741">
        <v>0</v>
      </c>
    </row>
    <row r="742" spans="1:6" x14ac:dyDescent="0.25">
      <c r="A742">
        <v>740</v>
      </c>
      <c r="B742">
        <v>1</v>
      </c>
      <c r="C742">
        <v>24</v>
      </c>
      <c r="D742">
        <v>1</v>
      </c>
      <c r="E742">
        <v>21</v>
      </c>
      <c r="F742">
        <v>0</v>
      </c>
    </row>
    <row r="743" spans="1:6" x14ac:dyDescent="0.25">
      <c r="A743">
        <v>741</v>
      </c>
      <c r="B743">
        <v>1</v>
      </c>
      <c r="C743">
        <v>24</v>
      </c>
      <c r="D743">
        <v>1</v>
      </c>
      <c r="E743">
        <v>21</v>
      </c>
      <c r="F743">
        <v>0</v>
      </c>
    </row>
    <row r="744" spans="1:6" x14ac:dyDescent="0.25">
      <c r="A744">
        <v>742</v>
      </c>
      <c r="B744">
        <v>1</v>
      </c>
      <c r="C744">
        <v>24</v>
      </c>
      <c r="D744">
        <v>1</v>
      </c>
      <c r="E744">
        <v>21</v>
      </c>
      <c r="F744">
        <v>1</v>
      </c>
    </row>
    <row r="745" spans="1:6" x14ac:dyDescent="0.25">
      <c r="A745">
        <v>743</v>
      </c>
      <c r="B745">
        <v>1</v>
      </c>
      <c r="C745">
        <v>24</v>
      </c>
      <c r="D745">
        <v>1</v>
      </c>
      <c r="E745">
        <v>22</v>
      </c>
      <c r="F745">
        <v>1</v>
      </c>
    </row>
    <row r="746" spans="1:6" x14ac:dyDescent="0.25">
      <c r="A746">
        <v>744</v>
      </c>
      <c r="B746">
        <v>1</v>
      </c>
      <c r="C746">
        <v>24</v>
      </c>
      <c r="D746">
        <v>1</v>
      </c>
      <c r="E746">
        <v>22</v>
      </c>
      <c r="F746">
        <v>1</v>
      </c>
    </row>
    <row r="747" spans="1:6" x14ac:dyDescent="0.25">
      <c r="A747">
        <v>745</v>
      </c>
      <c r="B747">
        <v>1</v>
      </c>
      <c r="C747">
        <v>24</v>
      </c>
      <c r="D747">
        <v>1</v>
      </c>
      <c r="E747">
        <v>23</v>
      </c>
      <c r="F747">
        <v>0</v>
      </c>
    </row>
    <row r="748" spans="1:6" x14ac:dyDescent="0.25">
      <c r="A748">
        <v>746</v>
      </c>
      <c r="B748">
        <v>1</v>
      </c>
      <c r="C748">
        <v>24</v>
      </c>
      <c r="D748">
        <v>1</v>
      </c>
      <c r="E748">
        <v>23</v>
      </c>
      <c r="F748">
        <v>0</v>
      </c>
    </row>
    <row r="749" spans="1:6" x14ac:dyDescent="0.25">
      <c r="A749">
        <v>747</v>
      </c>
      <c r="B749">
        <v>1</v>
      </c>
      <c r="C749">
        <v>24</v>
      </c>
      <c r="D749">
        <v>1</v>
      </c>
      <c r="E749">
        <v>23</v>
      </c>
      <c r="F749">
        <v>0</v>
      </c>
    </row>
    <row r="750" spans="1:6" x14ac:dyDescent="0.25">
      <c r="A750">
        <v>748</v>
      </c>
      <c r="B750">
        <v>1</v>
      </c>
      <c r="C750">
        <v>24</v>
      </c>
      <c r="D750">
        <v>1</v>
      </c>
      <c r="E750">
        <v>23</v>
      </c>
      <c r="F750">
        <v>0</v>
      </c>
    </row>
    <row r="751" spans="1:6" x14ac:dyDescent="0.25">
      <c r="A751">
        <v>749</v>
      </c>
      <c r="B751">
        <v>1</v>
      </c>
      <c r="C751">
        <v>24</v>
      </c>
      <c r="D751">
        <v>1</v>
      </c>
      <c r="E751">
        <v>23</v>
      </c>
      <c r="F751">
        <v>0</v>
      </c>
    </row>
    <row r="752" spans="1:6" x14ac:dyDescent="0.25">
      <c r="A752">
        <v>750</v>
      </c>
      <c r="B752">
        <v>1</v>
      </c>
      <c r="C752">
        <v>24</v>
      </c>
      <c r="D752">
        <v>1</v>
      </c>
      <c r="E752">
        <v>23</v>
      </c>
      <c r="F752">
        <v>0</v>
      </c>
    </row>
    <row r="753" spans="1:6" x14ac:dyDescent="0.25">
      <c r="A753">
        <v>751</v>
      </c>
      <c r="B753">
        <v>1</v>
      </c>
      <c r="C753">
        <v>24</v>
      </c>
      <c r="D753">
        <v>1</v>
      </c>
      <c r="E753">
        <v>23</v>
      </c>
      <c r="F753">
        <v>0</v>
      </c>
    </row>
    <row r="754" spans="1:6" x14ac:dyDescent="0.25">
      <c r="A754">
        <v>752</v>
      </c>
      <c r="B754">
        <v>1</v>
      </c>
      <c r="C754">
        <v>24</v>
      </c>
      <c r="D754">
        <v>1</v>
      </c>
      <c r="E754">
        <v>23</v>
      </c>
      <c r="F754">
        <v>0</v>
      </c>
    </row>
    <row r="755" spans="1:6" x14ac:dyDescent="0.25">
      <c r="A755">
        <v>753</v>
      </c>
      <c r="B755">
        <v>1</v>
      </c>
      <c r="C755">
        <v>24</v>
      </c>
      <c r="D755">
        <v>1</v>
      </c>
      <c r="E755">
        <v>23</v>
      </c>
      <c r="F755">
        <v>1</v>
      </c>
    </row>
    <row r="756" spans="1:6" x14ac:dyDescent="0.25">
      <c r="A756">
        <v>754</v>
      </c>
      <c r="B756">
        <v>1</v>
      </c>
      <c r="C756">
        <v>24</v>
      </c>
      <c r="D756">
        <v>1</v>
      </c>
      <c r="E756">
        <v>23</v>
      </c>
      <c r="F756">
        <v>1</v>
      </c>
    </row>
    <row r="757" spans="1:6" x14ac:dyDescent="0.25">
      <c r="A757">
        <v>755</v>
      </c>
      <c r="B757">
        <v>1</v>
      </c>
      <c r="C757">
        <v>24</v>
      </c>
      <c r="D757">
        <v>1</v>
      </c>
      <c r="E757">
        <v>24</v>
      </c>
      <c r="F757">
        <v>1</v>
      </c>
    </row>
    <row r="758" spans="1:6" x14ac:dyDescent="0.25">
      <c r="A758">
        <v>756</v>
      </c>
      <c r="B758">
        <v>1</v>
      </c>
      <c r="C758">
        <v>24</v>
      </c>
      <c r="D758">
        <v>1</v>
      </c>
      <c r="E758">
        <v>24</v>
      </c>
      <c r="F758">
        <v>1</v>
      </c>
    </row>
    <row r="759" spans="1:6" x14ac:dyDescent="0.25">
      <c r="A759">
        <v>757</v>
      </c>
      <c r="B759">
        <v>1</v>
      </c>
      <c r="C759">
        <v>24</v>
      </c>
      <c r="D759">
        <v>1</v>
      </c>
      <c r="E759">
        <v>25</v>
      </c>
      <c r="F759">
        <v>0</v>
      </c>
    </row>
    <row r="760" spans="1:6" x14ac:dyDescent="0.25">
      <c r="A760">
        <v>758</v>
      </c>
      <c r="B760">
        <v>1</v>
      </c>
      <c r="C760">
        <v>24</v>
      </c>
      <c r="D760">
        <v>1</v>
      </c>
      <c r="E760">
        <v>25</v>
      </c>
      <c r="F760">
        <v>0</v>
      </c>
    </row>
    <row r="761" spans="1:6" x14ac:dyDescent="0.25">
      <c r="A761">
        <v>759</v>
      </c>
      <c r="B761">
        <v>1</v>
      </c>
      <c r="C761">
        <v>24</v>
      </c>
      <c r="D761">
        <v>1</v>
      </c>
      <c r="E761">
        <v>25</v>
      </c>
      <c r="F761">
        <v>0</v>
      </c>
    </row>
    <row r="762" spans="1:6" x14ac:dyDescent="0.25">
      <c r="A762">
        <v>760</v>
      </c>
      <c r="B762">
        <v>1</v>
      </c>
      <c r="C762">
        <v>24</v>
      </c>
      <c r="D762">
        <v>1</v>
      </c>
      <c r="E762">
        <v>25</v>
      </c>
      <c r="F762">
        <v>0</v>
      </c>
    </row>
    <row r="763" spans="1:6" x14ac:dyDescent="0.25">
      <c r="A763">
        <v>761</v>
      </c>
      <c r="B763">
        <v>1</v>
      </c>
      <c r="C763">
        <v>24</v>
      </c>
      <c r="D763">
        <v>1</v>
      </c>
      <c r="E763">
        <v>25</v>
      </c>
      <c r="F763">
        <v>0</v>
      </c>
    </row>
    <row r="764" spans="1:6" x14ac:dyDescent="0.25">
      <c r="A764">
        <v>762</v>
      </c>
      <c r="B764">
        <v>1</v>
      </c>
      <c r="C764">
        <v>24</v>
      </c>
      <c r="D764">
        <v>1</v>
      </c>
      <c r="E764">
        <v>25</v>
      </c>
      <c r="F764">
        <v>0</v>
      </c>
    </row>
    <row r="765" spans="1:6" x14ac:dyDescent="0.25">
      <c r="A765">
        <v>763</v>
      </c>
      <c r="B765">
        <v>1</v>
      </c>
      <c r="C765">
        <v>24</v>
      </c>
      <c r="D765">
        <v>1</v>
      </c>
      <c r="E765">
        <v>25</v>
      </c>
      <c r="F765">
        <v>0</v>
      </c>
    </row>
    <row r="766" spans="1:6" x14ac:dyDescent="0.25">
      <c r="A766">
        <v>764</v>
      </c>
      <c r="B766">
        <v>1</v>
      </c>
      <c r="C766">
        <v>24</v>
      </c>
      <c r="D766">
        <v>1</v>
      </c>
      <c r="E766">
        <v>25</v>
      </c>
      <c r="F766">
        <v>0</v>
      </c>
    </row>
    <row r="767" spans="1:6" x14ac:dyDescent="0.25">
      <c r="A767">
        <v>765</v>
      </c>
      <c r="B767">
        <v>1</v>
      </c>
      <c r="C767">
        <v>24</v>
      </c>
      <c r="D767">
        <v>1</v>
      </c>
      <c r="E767">
        <v>25</v>
      </c>
      <c r="F767">
        <v>1</v>
      </c>
    </row>
    <row r="768" spans="1:6" x14ac:dyDescent="0.25">
      <c r="A768">
        <v>766</v>
      </c>
      <c r="B768">
        <v>1</v>
      </c>
      <c r="C768">
        <v>24</v>
      </c>
      <c r="D768">
        <v>1</v>
      </c>
      <c r="E768">
        <v>25</v>
      </c>
      <c r="F768">
        <v>1</v>
      </c>
    </row>
    <row r="769" spans="1:6" x14ac:dyDescent="0.25">
      <c r="A769">
        <v>767</v>
      </c>
      <c r="B769">
        <v>1</v>
      </c>
      <c r="C769">
        <v>24</v>
      </c>
      <c r="D769">
        <v>2</v>
      </c>
      <c r="E769">
        <v>1</v>
      </c>
      <c r="F769">
        <v>1</v>
      </c>
    </row>
    <row r="770" spans="1:6" x14ac:dyDescent="0.25">
      <c r="A770">
        <v>768</v>
      </c>
      <c r="B770">
        <v>1</v>
      </c>
      <c r="C770">
        <v>24</v>
      </c>
      <c r="D770">
        <v>2</v>
      </c>
      <c r="E770">
        <v>1</v>
      </c>
      <c r="F770">
        <v>1</v>
      </c>
    </row>
    <row r="771" spans="1:6" x14ac:dyDescent="0.25">
      <c r="A771">
        <v>769</v>
      </c>
      <c r="B771">
        <v>1</v>
      </c>
      <c r="C771">
        <v>24</v>
      </c>
      <c r="D771">
        <v>2</v>
      </c>
      <c r="E771">
        <v>1</v>
      </c>
      <c r="F771">
        <v>1</v>
      </c>
    </row>
    <row r="772" spans="1:6" x14ac:dyDescent="0.25">
      <c r="A772">
        <v>770</v>
      </c>
      <c r="B772">
        <v>1</v>
      </c>
      <c r="C772">
        <v>24</v>
      </c>
      <c r="D772">
        <v>2</v>
      </c>
      <c r="E772">
        <v>1</v>
      </c>
      <c r="F772">
        <v>1</v>
      </c>
    </row>
    <row r="773" spans="1:6" x14ac:dyDescent="0.25">
      <c r="A773">
        <v>771</v>
      </c>
      <c r="B773">
        <v>1</v>
      </c>
      <c r="C773">
        <v>24</v>
      </c>
      <c r="D773">
        <v>2</v>
      </c>
      <c r="E773">
        <v>1</v>
      </c>
      <c r="F773">
        <v>1</v>
      </c>
    </row>
    <row r="774" spans="1:6" x14ac:dyDescent="0.25">
      <c r="A774">
        <v>772</v>
      </c>
      <c r="B774">
        <v>1</v>
      </c>
      <c r="C774">
        <v>24</v>
      </c>
      <c r="D774">
        <v>2</v>
      </c>
      <c r="E774">
        <v>1</v>
      </c>
      <c r="F774">
        <v>1</v>
      </c>
    </row>
    <row r="775" spans="1:6" x14ac:dyDescent="0.25">
      <c r="A775">
        <v>773</v>
      </c>
      <c r="B775">
        <v>1</v>
      </c>
      <c r="C775">
        <v>24</v>
      </c>
      <c r="D775">
        <v>2</v>
      </c>
      <c r="E775">
        <v>2</v>
      </c>
      <c r="F775">
        <v>1</v>
      </c>
    </row>
    <row r="776" spans="1:6" x14ac:dyDescent="0.25">
      <c r="A776">
        <v>774</v>
      </c>
      <c r="B776">
        <v>1</v>
      </c>
      <c r="C776">
        <v>24</v>
      </c>
      <c r="D776">
        <v>2</v>
      </c>
      <c r="E776">
        <v>2</v>
      </c>
      <c r="F776">
        <v>1</v>
      </c>
    </row>
    <row r="777" spans="1:6" x14ac:dyDescent="0.25">
      <c r="A777">
        <v>775</v>
      </c>
      <c r="B777">
        <v>1</v>
      </c>
      <c r="C777">
        <v>24</v>
      </c>
      <c r="D777">
        <v>2</v>
      </c>
      <c r="E777">
        <v>2</v>
      </c>
      <c r="F777">
        <v>1</v>
      </c>
    </row>
    <row r="778" spans="1:6" x14ac:dyDescent="0.25">
      <c r="A778">
        <v>776</v>
      </c>
      <c r="B778">
        <v>1</v>
      </c>
      <c r="C778">
        <v>24</v>
      </c>
      <c r="D778">
        <v>2</v>
      </c>
      <c r="E778">
        <v>2</v>
      </c>
      <c r="F778">
        <v>1</v>
      </c>
    </row>
    <row r="779" spans="1:6" x14ac:dyDescent="0.25">
      <c r="A779">
        <v>777</v>
      </c>
      <c r="B779">
        <v>1</v>
      </c>
      <c r="C779">
        <v>24</v>
      </c>
      <c r="D779">
        <v>2</v>
      </c>
      <c r="E779">
        <v>2</v>
      </c>
      <c r="F779">
        <v>1</v>
      </c>
    </row>
    <row r="780" spans="1:6" x14ac:dyDescent="0.25">
      <c r="A780">
        <v>778</v>
      </c>
      <c r="B780">
        <v>1</v>
      </c>
      <c r="C780">
        <v>24</v>
      </c>
      <c r="D780">
        <v>2</v>
      </c>
      <c r="E780">
        <v>2</v>
      </c>
      <c r="F780">
        <v>1</v>
      </c>
    </row>
    <row r="781" spans="1:6" x14ac:dyDescent="0.25">
      <c r="A781">
        <v>779</v>
      </c>
      <c r="B781">
        <v>1</v>
      </c>
      <c r="C781">
        <v>24</v>
      </c>
      <c r="D781">
        <v>2</v>
      </c>
      <c r="E781">
        <v>3</v>
      </c>
      <c r="F781">
        <v>1</v>
      </c>
    </row>
    <row r="782" spans="1:6" x14ac:dyDescent="0.25">
      <c r="A782">
        <v>780</v>
      </c>
      <c r="B782">
        <v>1</v>
      </c>
      <c r="C782">
        <v>24</v>
      </c>
      <c r="D782">
        <v>2</v>
      </c>
      <c r="E782">
        <v>3</v>
      </c>
      <c r="F782">
        <v>1</v>
      </c>
    </row>
    <row r="783" spans="1:6" x14ac:dyDescent="0.25">
      <c r="A783">
        <v>781</v>
      </c>
      <c r="B783">
        <v>1</v>
      </c>
      <c r="C783">
        <v>24</v>
      </c>
      <c r="D783">
        <v>2</v>
      </c>
      <c r="E783">
        <v>3</v>
      </c>
      <c r="F783">
        <v>1</v>
      </c>
    </row>
    <row r="784" spans="1:6" x14ac:dyDescent="0.25">
      <c r="A784">
        <v>782</v>
      </c>
      <c r="B784">
        <v>1</v>
      </c>
      <c r="C784">
        <v>24</v>
      </c>
      <c r="D784">
        <v>2</v>
      </c>
      <c r="E784">
        <v>4</v>
      </c>
      <c r="F784">
        <v>1</v>
      </c>
    </row>
    <row r="785" spans="1:6" x14ac:dyDescent="0.25">
      <c r="A785">
        <v>783</v>
      </c>
      <c r="B785">
        <v>1</v>
      </c>
      <c r="C785">
        <v>24</v>
      </c>
      <c r="D785">
        <v>2</v>
      </c>
      <c r="E785">
        <v>4</v>
      </c>
      <c r="F785">
        <v>1</v>
      </c>
    </row>
    <row r="786" spans="1:6" x14ac:dyDescent="0.25">
      <c r="A786">
        <v>784</v>
      </c>
      <c r="B786">
        <v>1</v>
      </c>
      <c r="C786">
        <v>24</v>
      </c>
      <c r="D786">
        <v>2</v>
      </c>
      <c r="E786">
        <v>4</v>
      </c>
      <c r="F786">
        <v>1</v>
      </c>
    </row>
    <row r="787" spans="1:6" x14ac:dyDescent="0.25">
      <c r="A787">
        <v>785</v>
      </c>
      <c r="B787">
        <v>1</v>
      </c>
      <c r="C787">
        <v>24</v>
      </c>
      <c r="D787">
        <v>2</v>
      </c>
      <c r="E787">
        <v>5</v>
      </c>
      <c r="F787">
        <v>1</v>
      </c>
    </row>
    <row r="788" spans="1:6" x14ac:dyDescent="0.25">
      <c r="A788">
        <v>786</v>
      </c>
      <c r="B788">
        <v>1</v>
      </c>
      <c r="C788">
        <v>24</v>
      </c>
      <c r="D788">
        <v>2</v>
      </c>
      <c r="E788">
        <v>6</v>
      </c>
      <c r="F788">
        <v>1</v>
      </c>
    </row>
    <row r="789" spans="1:6" x14ac:dyDescent="0.25">
      <c r="A789">
        <v>787</v>
      </c>
      <c r="B789">
        <v>1</v>
      </c>
      <c r="C789">
        <v>24</v>
      </c>
      <c r="D789">
        <v>2</v>
      </c>
      <c r="E789">
        <v>6</v>
      </c>
      <c r="F789">
        <v>1</v>
      </c>
    </row>
    <row r="790" spans="1:6" x14ac:dyDescent="0.25">
      <c r="A790">
        <v>788</v>
      </c>
      <c r="B790">
        <v>1</v>
      </c>
      <c r="C790">
        <v>24</v>
      </c>
      <c r="D790">
        <v>2</v>
      </c>
      <c r="E790">
        <v>6</v>
      </c>
      <c r="F790">
        <v>1</v>
      </c>
    </row>
    <row r="791" spans="1:6" x14ac:dyDescent="0.25">
      <c r="A791">
        <v>789</v>
      </c>
      <c r="B791">
        <v>1</v>
      </c>
      <c r="C791">
        <v>24</v>
      </c>
      <c r="D791">
        <v>2</v>
      </c>
      <c r="E791">
        <v>6</v>
      </c>
      <c r="F791">
        <v>1</v>
      </c>
    </row>
    <row r="792" spans="1:6" x14ac:dyDescent="0.25">
      <c r="A792">
        <v>790</v>
      </c>
      <c r="B792">
        <v>1</v>
      </c>
      <c r="C792">
        <v>24</v>
      </c>
      <c r="D792">
        <v>2</v>
      </c>
      <c r="E792">
        <v>6</v>
      </c>
      <c r="F792">
        <v>1</v>
      </c>
    </row>
    <row r="793" spans="1:6" x14ac:dyDescent="0.25">
      <c r="A793">
        <v>791</v>
      </c>
      <c r="B793">
        <v>1</v>
      </c>
      <c r="C793">
        <v>24</v>
      </c>
      <c r="D793">
        <v>2</v>
      </c>
      <c r="E793">
        <v>7</v>
      </c>
      <c r="F793">
        <v>1</v>
      </c>
    </row>
    <row r="794" spans="1:6" x14ac:dyDescent="0.25">
      <c r="A794">
        <v>792</v>
      </c>
      <c r="B794">
        <v>1</v>
      </c>
      <c r="C794">
        <v>24</v>
      </c>
      <c r="D794">
        <v>2</v>
      </c>
      <c r="E794">
        <v>7</v>
      </c>
      <c r="F794">
        <v>1</v>
      </c>
    </row>
    <row r="795" spans="1:6" x14ac:dyDescent="0.25">
      <c r="A795">
        <v>793</v>
      </c>
      <c r="B795">
        <v>1</v>
      </c>
      <c r="C795">
        <v>24</v>
      </c>
      <c r="D795">
        <v>2</v>
      </c>
      <c r="E795">
        <v>9</v>
      </c>
      <c r="F795">
        <v>0</v>
      </c>
    </row>
    <row r="796" spans="1:6" x14ac:dyDescent="0.25">
      <c r="A796">
        <v>794</v>
      </c>
      <c r="B796">
        <v>1</v>
      </c>
      <c r="C796">
        <v>24</v>
      </c>
      <c r="D796">
        <v>2</v>
      </c>
      <c r="E796">
        <v>9</v>
      </c>
      <c r="F796">
        <v>0</v>
      </c>
    </row>
    <row r="797" spans="1:6" x14ac:dyDescent="0.25">
      <c r="A797">
        <v>795</v>
      </c>
      <c r="B797">
        <v>1</v>
      </c>
      <c r="C797">
        <v>24</v>
      </c>
      <c r="D797">
        <v>2</v>
      </c>
      <c r="E797">
        <v>9</v>
      </c>
      <c r="F797">
        <v>0</v>
      </c>
    </row>
    <row r="798" spans="1:6" x14ac:dyDescent="0.25">
      <c r="A798">
        <v>796</v>
      </c>
      <c r="B798">
        <v>1</v>
      </c>
      <c r="C798">
        <v>24</v>
      </c>
      <c r="D798">
        <v>2</v>
      </c>
      <c r="E798">
        <v>9</v>
      </c>
      <c r="F798">
        <v>0</v>
      </c>
    </row>
    <row r="799" spans="1:6" x14ac:dyDescent="0.25">
      <c r="A799">
        <v>797</v>
      </c>
      <c r="B799">
        <v>1</v>
      </c>
      <c r="C799">
        <v>24</v>
      </c>
      <c r="D799">
        <v>2</v>
      </c>
      <c r="E799">
        <v>9</v>
      </c>
      <c r="F799">
        <v>0</v>
      </c>
    </row>
    <row r="800" spans="1:6" x14ac:dyDescent="0.25">
      <c r="A800">
        <v>798</v>
      </c>
      <c r="B800">
        <v>1</v>
      </c>
      <c r="C800">
        <v>24</v>
      </c>
      <c r="D800">
        <v>2</v>
      </c>
      <c r="E800">
        <v>9</v>
      </c>
      <c r="F800">
        <v>0</v>
      </c>
    </row>
    <row r="801" spans="1:6" x14ac:dyDescent="0.25">
      <c r="A801">
        <v>799</v>
      </c>
      <c r="B801">
        <v>1</v>
      </c>
      <c r="C801">
        <v>24</v>
      </c>
      <c r="D801">
        <v>2</v>
      </c>
      <c r="E801">
        <v>9</v>
      </c>
      <c r="F801">
        <v>0</v>
      </c>
    </row>
    <row r="802" spans="1:6" x14ac:dyDescent="0.25">
      <c r="A802">
        <v>800</v>
      </c>
      <c r="B802">
        <v>1</v>
      </c>
      <c r="C802">
        <v>24</v>
      </c>
      <c r="D802">
        <v>2</v>
      </c>
      <c r="E802">
        <v>9</v>
      </c>
      <c r="F802">
        <v>0</v>
      </c>
    </row>
    <row r="803" spans="1:6" x14ac:dyDescent="0.25">
      <c r="A803">
        <v>801</v>
      </c>
      <c r="B803">
        <v>1</v>
      </c>
      <c r="C803">
        <v>24</v>
      </c>
      <c r="D803">
        <v>2</v>
      </c>
      <c r="E803">
        <v>9</v>
      </c>
      <c r="F803">
        <v>1</v>
      </c>
    </row>
    <row r="804" spans="1:6" x14ac:dyDescent="0.25">
      <c r="A804">
        <v>802</v>
      </c>
      <c r="B804">
        <v>1</v>
      </c>
      <c r="C804">
        <v>24</v>
      </c>
      <c r="D804">
        <v>2</v>
      </c>
      <c r="E804">
        <v>9</v>
      </c>
      <c r="F804">
        <v>1</v>
      </c>
    </row>
    <row r="805" spans="1:6" x14ac:dyDescent="0.25">
      <c r="A805">
        <v>803</v>
      </c>
      <c r="B805">
        <v>1</v>
      </c>
      <c r="C805">
        <v>24</v>
      </c>
      <c r="D805">
        <v>2</v>
      </c>
      <c r="E805">
        <v>10</v>
      </c>
      <c r="F805">
        <v>0</v>
      </c>
    </row>
    <row r="806" spans="1:6" x14ac:dyDescent="0.25">
      <c r="A806">
        <v>804</v>
      </c>
      <c r="B806">
        <v>1</v>
      </c>
      <c r="C806">
        <v>24</v>
      </c>
      <c r="D806">
        <v>2</v>
      </c>
      <c r="E806">
        <v>10</v>
      </c>
      <c r="F806">
        <v>0</v>
      </c>
    </row>
    <row r="807" spans="1:6" x14ac:dyDescent="0.25">
      <c r="A807">
        <v>805</v>
      </c>
      <c r="B807">
        <v>1</v>
      </c>
      <c r="C807">
        <v>24</v>
      </c>
      <c r="D807">
        <v>2</v>
      </c>
      <c r="E807">
        <v>10</v>
      </c>
      <c r="F807">
        <v>0</v>
      </c>
    </row>
    <row r="808" spans="1:6" x14ac:dyDescent="0.25">
      <c r="A808">
        <v>806</v>
      </c>
      <c r="B808">
        <v>1</v>
      </c>
      <c r="C808">
        <v>24</v>
      </c>
      <c r="D808">
        <v>2</v>
      </c>
      <c r="E808">
        <v>10</v>
      </c>
      <c r="F808">
        <v>0</v>
      </c>
    </row>
    <row r="809" spans="1:6" x14ac:dyDescent="0.25">
      <c r="A809">
        <v>807</v>
      </c>
      <c r="B809">
        <v>1</v>
      </c>
      <c r="C809">
        <v>24</v>
      </c>
      <c r="D809">
        <v>2</v>
      </c>
      <c r="E809">
        <v>10</v>
      </c>
      <c r="F809">
        <v>0</v>
      </c>
    </row>
    <row r="810" spans="1:6" x14ac:dyDescent="0.25">
      <c r="A810">
        <v>808</v>
      </c>
      <c r="B810">
        <v>1</v>
      </c>
      <c r="C810">
        <v>24</v>
      </c>
      <c r="D810">
        <v>2</v>
      </c>
      <c r="E810">
        <v>10</v>
      </c>
      <c r="F810">
        <v>0</v>
      </c>
    </row>
    <row r="811" spans="1:6" x14ac:dyDescent="0.25">
      <c r="A811">
        <v>809</v>
      </c>
      <c r="B811">
        <v>1</v>
      </c>
      <c r="C811">
        <v>24</v>
      </c>
      <c r="D811">
        <v>2</v>
      </c>
      <c r="E811">
        <v>10</v>
      </c>
      <c r="F811">
        <v>0</v>
      </c>
    </row>
    <row r="812" spans="1:6" x14ac:dyDescent="0.25">
      <c r="A812">
        <v>810</v>
      </c>
      <c r="B812">
        <v>1</v>
      </c>
      <c r="C812">
        <v>24</v>
      </c>
      <c r="D812">
        <v>2</v>
      </c>
      <c r="E812">
        <v>10</v>
      </c>
      <c r="F812">
        <v>1</v>
      </c>
    </row>
    <row r="813" spans="1:6" x14ac:dyDescent="0.25">
      <c r="A813">
        <v>811</v>
      </c>
      <c r="B813">
        <v>1</v>
      </c>
      <c r="C813">
        <v>24</v>
      </c>
      <c r="D813">
        <v>2</v>
      </c>
      <c r="E813">
        <v>11</v>
      </c>
      <c r="F813">
        <v>0</v>
      </c>
    </row>
    <row r="814" spans="1:6" x14ac:dyDescent="0.25">
      <c r="A814">
        <v>812</v>
      </c>
      <c r="B814">
        <v>1</v>
      </c>
      <c r="C814">
        <v>24</v>
      </c>
      <c r="D814">
        <v>2</v>
      </c>
      <c r="E814">
        <v>11</v>
      </c>
      <c r="F814">
        <v>0</v>
      </c>
    </row>
    <row r="815" spans="1:6" x14ac:dyDescent="0.25">
      <c r="A815">
        <v>813</v>
      </c>
      <c r="B815">
        <v>1</v>
      </c>
      <c r="C815">
        <v>24</v>
      </c>
      <c r="D815">
        <v>2</v>
      </c>
      <c r="E815">
        <v>11</v>
      </c>
      <c r="F815">
        <v>0</v>
      </c>
    </row>
    <row r="816" spans="1:6" x14ac:dyDescent="0.25">
      <c r="A816">
        <v>814</v>
      </c>
      <c r="B816">
        <v>1</v>
      </c>
      <c r="C816">
        <v>24</v>
      </c>
      <c r="D816">
        <v>2</v>
      </c>
      <c r="E816">
        <v>11</v>
      </c>
      <c r="F816">
        <v>0</v>
      </c>
    </row>
    <row r="817" spans="1:6" x14ac:dyDescent="0.25">
      <c r="A817">
        <v>815</v>
      </c>
      <c r="B817">
        <v>1</v>
      </c>
      <c r="C817">
        <v>24</v>
      </c>
      <c r="D817">
        <v>2</v>
      </c>
      <c r="E817">
        <v>11</v>
      </c>
      <c r="F817">
        <v>0</v>
      </c>
    </row>
    <row r="818" spans="1:6" x14ac:dyDescent="0.25">
      <c r="A818">
        <v>816</v>
      </c>
      <c r="B818">
        <v>1</v>
      </c>
      <c r="C818">
        <v>24</v>
      </c>
      <c r="D818">
        <v>2</v>
      </c>
      <c r="E818">
        <v>11</v>
      </c>
      <c r="F818">
        <v>0</v>
      </c>
    </row>
    <row r="819" spans="1:6" x14ac:dyDescent="0.25">
      <c r="A819">
        <v>817</v>
      </c>
      <c r="B819">
        <v>1</v>
      </c>
      <c r="C819">
        <v>24</v>
      </c>
      <c r="D819">
        <v>2</v>
      </c>
      <c r="E819">
        <v>11</v>
      </c>
      <c r="F819">
        <v>0</v>
      </c>
    </row>
    <row r="820" spans="1:6" x14ac:dyDescent="0.25">
      <c r="A820">
        <v>818</v>
      </c>
      <c r="B820">
        <v>1</v>
      </c>
      <c r="C820">
        <v>24</v>
      </c>
      <c r="D820">
        <v>2</v>
      </c>
      <c r="E820">
        <v>11</v>
      </c>
      <c r="F820">
        <v>0</v>
      </c>
    </row>
    <row r="821" spans="1:6" x14ac:dyDescent="0.25">
      <c r="A821">
        <v>819</v>
      </c>
      <c r="B821">
        <v>1</v>
      </c>
      <c r="C821">
        <v>24</v>
      </c>
      <c r="D821">
        <v>2</v>
      </c>
      <c r="E821">
        <v>11</v>
      </c>
      <c r="F821">
        <v>1</v>
      </c>
    </row>
    <row r="822" spans="1:6" x14ac:dyDescent="0.25">
      <c r="A822">
        <v>820</v>
      </c>
      <c r="B822">
        <v>1</v>
      </c>
      <c r="C822">
        <v>24</v>
      </c>
      <c r="D822">
        <v>2</v>
      </c>
      <c r="E822">
        <v>11</v>
      </c>
      <c r="F822">
        <v>1</v>
      </c>
    </row>
    <row r="823" spans="1:6" x14ac:dyDescent="0.25">
      <c r="A823">
        <v>821</v>
      </c>
      <c r="B823">
        <v>1</v>
      </c>
      <c r="C823">
        <v>24</v>
      </c>
      <c r="D823">
        <v>2</v>
      </c>
      <c r="E823">
        <v>11</v>
      </c>
      <c r="F823">
        <v>1</v>
      </c>
    </row>
    <row r="824" spans="1:6" x14ac:dyDescent="0.25">
      <c r="A824">
        <v>822</v>
      </c>
      <c r="B824">
        <v>1</v>
      </c>
      <c r="C824">
        <v>24</v>
      </c>
      <c r="D824">
        <v>2</v>
      </c>
      <c r="E824">
        <v>12</v>
      </c>
      <c r="F824">
        <v>0</v>
      </c>
    </row>
    <row r="825" spans="1:6" x14ac:dyDescent="0.25">
      <c r="A825">
        <v>823</v>
      </c>
      <c r="B825">
        <v>1</v>
      </c>
      <c r="C825">
        <v>24</v>
      </c>
      <c r="D825">
        <v>2</v>
      </c>
      <c r="E825">
        <v>12</v>
      </c>
      <c r="F825">
        <v>0</v>
      </c>
    </row>
    <row r="826" spans="1:6" x14ac:dyDescent="0.25">
      <c r="A826">
        <v>824</v>
      </c>
      <c r="B826">
        <v>1</v>
      </c>
      <c r="C826">
        <v>24</v>
      </c>
      <c r="D826">
        <v>2</v>
      </c>
      <c r="E826">
        <v>12</v>
      </c>
      <c r="F826">
        <v>0</v>
      </c>
    </row>
    <row r="827" spans="1:6" x14ac:dyDescent="0.25">
      <c r="A827">
        <v>825</v>
      </c>
      <c r="B827">
        <v>1</v>
      </c>
      <c r="C827">
        <v>24</v>
      </c>
      <c r="D827">
        <v>2</v>
      </c>
      <c r="E827">
        <v>12</v>
      </c>
      <c r="F827">
        <v>0</v>
      </c>
    </row>
    <row r="828" spans="1:6" x14ac:dyDescent="0.25">
      <c r="A828">
        <v>826</v>
      </c>
      <c r="B828">
        <v>1</v>
      </c>
      <c r="C828">
        <v>24</v>
      </c>
      <c r="D828">
        <v>2</v>
      </c>
      <c r="E828">
        <v>12</v>
      </c>
      <c r="F828">
        <v>0</v>
      </c>
    </row>
    <row r="829" spans="1:6" x14ac:dyDescent="0.25">
      <c r="A829">
        <v>827</v>
      </c>
      <c r="B829">
        <v>1</v>
      </c>
      <c r="C829">
        <v>24</v>
      </c>
      <c r="D829">
        <v>2</v>
      </c>
      <c r="E829">
        <v>12</v>
      </c>
      <c r="F829">
        <v>0</v>
      </c>
    </row>
    <row r="830" spans="1:6" x14ac:dyDescent="0.25">
      <c r="A830">
        <v>828</v>
      </c>
      <c r="B830">
        <v>1</v>
      </c>
      <c r="C830">
        <v>24</v>
      </c>
      <c r="D830">
        <v>2</v>
      </c>
      <c r="E830">
        <v>12</v>
      </c>
      <c r="F830">
        <v>0</v>
      </c>
    </row>
    <row r="831" spans="1:6" x14ac:dyDescent="0.25">
      <c r="A831">
        <v>829</v>
      </c>
      <c r="B831">
        <v>1</v>
      </c>
      <c r="C831">
        <v>24</v>
      </c>
      <c r="D831">
        <v>2</v>
      </c>
      <c r="E831">
        <v>12</v>
      </c>
      <c r="F831">
        <v>0</v>
      </c>
    </row>
    <row r="832" spans="1:6" x14ac:dyDescent="0.25">
      <c r="A832">
        <v>830</v>
      </c>
      <c r="B832">
        <v>1</v>
      </c>
      <c r="C832">
        <v>24</v>
      </c>
      <c r="D832">
        <v>2</v>
      </c>
      <c r="E832">
        <v>12</v>
      </c>
      <c r="F832">
        <v>1</v>
      </c>
    </row>
    <row r="833" spans="1:6" x14ac:dyDescent="0.25">
      <c r="A833">
        <v>831</v>
      </c>
      <c r="B833">
        <v>1</v>
      </c>
      <c r="C833">
        <v>24</v>
      </c>
      <c r="D833">
        <v>2</v>
      </c>
      <c r="E833">
        <v>12</v>
      </c>
      <c r="F833">
        <v>1</v>
      </c>
    </row>
    <row r="834" spans="1:6" x14ac:dyDescent="0.25">
      <c r="A834">
        <v>832</v>
      </c>
      <c r="B834">
        <v>1</v>
      </c>
      <c r="C834">
        <v>24</v>
      </c>
      <c r="D834">
        <v>2</v>
      </c>
      <c r="E834">
        <v>13</v>
      </c>
      <c r="F834">
        <v>0</v>
      </c>
    </row>
    <row r="835" spans="1:6" x14ac:dyDescent="0.25">
      <c r="A835">
        <v>833</v>
      </c>
      <c r="B835">
        <v>1</v>
      </c>
      <c r="C835">
        <v>24</v>
      </c>
      <c r="D835">
        <v>2</v>
      </c>
      <c r="E835">
        <v>13</v>
      </c>
      <c r="F835">
        <v>0</v>
      </c>
    </row>
    <row r="836" spans="1:6" x14ac:dyDescent="0.25">
      <c r="A836">
        <v>834</v>
      </c>
      <c r="B836">
        <v>1</v>
      </c>
      <c r="C836">
        <v>24</v>
      </c>
      <c r="D836">
        <v>2</v>
      </c>
      <c r="E836">
        <v>13</v>
      </c>
      <c r="F836">
        <v>0</v>
      </c>
    </row>
    <row r="837" spans="1:6" x14ac:dyDescent="0.25">
      <c r="A837">
        <v>835</v>
      </c>
      <c r="B837">
        <v>1</v>
      </c>
      <c r="C837">
        <v>24</v>
      </c>
      <c r="D837">
        <v>2</v>
      </c>
      <c r="E837">
        <v>13</v>
      </c>
      <c r="F837">
        <v>0</v>
      </c>
    </row>
    <row r="838" spans="1:6" x14ac:dyDescent="0.25">
      <c r="A838">
        <v>836</v>
      </c>
      <c r="B838">
        <v>1</v>
      </c>
      <c r="C838">
        <v>24</v>
      </c>
      <c r="D838">
        <v>2</v>
      </c>
      <c r="E838">
        <v>13</v>
      </c>
      <c r="F838">
        <v>0</v>
      </c>
    </row>
    <row r="839" spans="1:6" x14ac:dyDescent="0.25">
      <c r="A839">
        <v>837</v>
      </c>
      <c r="B839">
        <v>1</v>
      </c>
      <c r="C839">
        <v>24</v>
      </c>
      <c r="D839">
        <v>2</v>
      </c>
      <c r="E839">
        <v>13</v>
      </c>
      <c r="F839">
        <v>0</v>
      </c>
    </row>
    <row r="840" spans="1:6" x14ac:dyDescent="0.25">
      <c r="A840">
        <v>838</v>
      </c>
      <c r="B840">
        <v>1</v>
      </c>
      <c r="C840">
        <v>24</v>
      </c>
      <c r="D840">
        <v>2</v>
      </c>
      <c r="E840">
        <v>13</v>
      </c>
      <c r="F840">
        <v>0</v>
      </c>
    </row>
    <row r="841" spans="1:6" x14ac:dyDescent="0.25">
      <c r="A841">
        <v>839</v>
      </c>
      <c r="B841">
        <v>1</v>
      </c>
      <c r="C841">
        <v>24</v>
      </c>
      <c r="D841">
        <v>2</v>
      </c>
      <c r="E841">
        <v>13</v>
      </c>
      <c r="F841">
        <v>0</v>
      </c>
    </row>
    <row r="842" spans="1:6" x14ac:dyDescent="0.25">
      <c r="A842">
        <v>840</v>
      </c>
      <c r="B842">
        <v>1</v>
      </c>
      <c r="C842">
        <v>24</v>
      </c>
      <c r="D842">
        <v>2</v>
      </c>
      <c r="E842">
        <v>13</v>
      </c>
      <c r="F842">
        <v>1</v>
      </c>
    </row>
    <row r="843" spans="1:6" x14ac:dyDescent="0.25">
      <c r="A843">
        <v>841</v>
      </c>
      <c r="B843">
        <v>1</v>
      </c>
      <c r="C843">
        <v>24</v>
      </c>
      <c r="D843">
        <v>2</v>
      </c>
      <c r="E843">
        <v>13</v>
      </c>
      <c r="F843">
        <v>1</v>
      </c>
    </row>
    <row r="844" spans="1:6" x14ac:dyDescent="0.25">
      <c r="A844">
        <v>842</v>
      </c>
      <c r="B844">
        <v>1</v>
      </c>
      <c r="C844">
        <v>24</v>
      </c>
      <c r="D844">
        <v>2</v>
      </c>
      <c r="E844">
        <v>14</v>
      </c>
      <c r="F844">
        <v>0</v>
      </c>
    </row>
    <row r="845" spans="1:6" x14ac:dyDescent="0.25">
      <c r="A845">
        <v>843</v>
      </c>
      <c r="B845">
        <v>1</v>
      </c>
      <c r="C845">
        <v>24</v>
      </c>
      <c r="D845">
        <v>2</v>
      </c>
      <c r="E845">
        <v>14</v>
      </c>
      <c r="F845">
        <v>0</v>
      </c>
    </row>
    <row r="846" spans="1:6" x14ac:dyDescent="0.25">
      <c r="A846">
        <v>844</v>
      </c>
      <c r="B846">
        <v>1</v>
      </c>
      <c r="C846">
        <v>24</v>
      </c>
      <c r="D846">
        <v>2</v>
      </c>
      <c r="E846">
        <v>14</v>
      </c>
      <c r="F846">
        <v>0</v>
      </c>
    </row>
    <row r="847" spans="1:6" x14ac:dyDescent="0.25">
      <c r="A847">
        <v>845</v>
      </c>
      <c r="B847">
        <v>1</v>
      </c>
      <c r="C847">
        <v>24</v>
      </c>
      <c r="D847">
        <v>2</v>
      </c>
      <c r="E847">
        <v>14</v>
      </c>
      <c r="F847">
        <v>0</v>
      </c>
    </row>
    <row r="848" spans="1:6" x14ac:dyDescent="0.25">
      <c r="A848">
        <v>846</v>
      </c>
      <c r="B848">
        <v>1</v>
      </c>
      <c r="C848">
        <v>24</v>
      </c>
      <c r="D848">
        <v>2</v>
      </c>
      <c r="E848">
        <v>14</v>
      </c>
      <c r="F848">
        <v>0</v>
      </c>
    </row>
    <row r="849" spans="1:6" x14ac:dyDescent="0.25">
      <c r="A849">
        <v>847</v>
      </c>
      <c r="B849">
        <v>1</v>
      </c>
      <c r="C849">
        <v>24</v>
      </c>
      <c r="D849">
        <v>2</v>
      </c>
      <c r="E849">
        <v>14</v>
      </c>
      <c r="F849">
        <v>0</v>
      </c>
    </row>
    <row r="850" spans="1:6" x14ac:dyDescent="0.25">
      <c r="A850">
        <v>848</v>
      </c>
      <c r="B850">
        <v>1</v>
      </c>
      <c r="C850">
        <v>24</v>
      </c>
      <c r="D850">
        <v>2</v>
      </c>
      <c r="E850">
        <v>14</v>
      </c>
      <c r="F850">
        <v>0</v>
      </c>
    </row>
    <row r="851" spans="1:6" x14ac:dyDescent="0.25">
      <c r="A851">
        <v>849</v>
      </c>
      <c r="B851">
        <v>1</v>
      </c>
      <c r="C851">
        <v>24</v>
      </c>
      <c r="D851">
        <v>2</v>
      </c>
      <c r="E851">
        <v>14</v>
      </c>
      <c r="F851">
        <v>0</v>
      </c>
    </row>
    <row r="852" spans="1:6" x14ac:dyDescent="0.25">
      <c r="A852">
        <v>850</v>
      </c>
      <c r="B852">
        <v>1</v>
      </c>
      <c r="C852">
        <v>24</v>
      </c>
      <c r="D852">
        <v>2</v>
      </c>
      <c r="E852">
        <v>14</v>
      </c>
      <c r="F852">
        <v>1</v>
      </c>
    </row>
    <row r="853" spans="1:6" x14ac:dyDescent="0.25">
      <c r="A853">
        <v>851</v>
      </c>
      <c r="B853">
        <v>1</v>
      </c>
      <c r="C853">
        <v>24</v>
      </c>
      <c r="D853">
        <v>2</v>
      </c>
      <c r="E853">
        <v>15</v>
      </c>
      <c r="F853">
        <v>0</v>
      </c>
    </row>
    <row r="854" spans="1:6" x14ac:dyDescent="0.25">
      <c r="A854">
        <v>852</v>
      </c>
      <c r="B854">
        <v>1</v>
      </c>
      <c r="C854">
        <v>24</v>
      </c>
      <c r="D854">
        <v>2</v>
      </c>
      <c r="E854">
        <v>15</v>
      </c>
      <c r="F854">
        <v>0</v>
      </c>
    </row>
    <row r="855" spans="1:6" x14ac:dyDescent="0.25">
      <c r="A855">
        <v>853</v>
      </c>
      <c r="B855">
        <v>1</v>
      </c>
      <c r="C855">
        <v>24</v>
      </c>
      <c r="D855">
        <v>2</v>
      </c>
      <c r="E855">
        <v>15</v>
      </c>
      <c r="F855">
        <v>0</v>
      </c>
    </row>
    <row r="856" spans="1:6" x14ac:dyDescent="0.25">
      <c r="A856">
        <v>854</v>
      </c>
      <c r="B856">
        <v>1</v>
      </c>
      <c r="C856">
        <v>24</v>
      </c>
      <c r="D856">
        <v>2</v>
      </c>
      <c r="E856">
        <v>15</v>
      </c>
      <c r="F856">
        <v>0</v>
      </c>
    </row>
    <row r="857" spans="1:6" x14ac:dyDescent="0.25">
      <c r="A857">
        <v>855</v>
      </c>
      <c r="B857">
        <v>1</v>
      </c>
      <c r="C857">
        <v>24</v>
      </c>
      <c r="D857">
        <v>2</v>
      </c>
      <c r="E857">
        <v>15</v>
      </c>
      <c r="F857">
        <v>0</v>
      </c>
    </row>
    <row r="858" spans="1:6" x14ac:dyDescent="0.25">
      <c r="A858">
        <v>856</v>
      </c>
      <c r="B858">
        <v>1</v>
      </c>
      <c r="C858">
        <v>24</v>
      </c>
      <c r="D858">
        <v>2</v>
      </c>
      <c r="E858">
        <v>15</v>
      </c>
      <c r="F858">
        <v>0</v>
      </c>
    </row>
    <row r="859" spans="1:6" x14ac:dyDescent="0.25">
      <c r="A859">
        <v>857</v>
      </c>
      <c r="B859">
        <v>1</v>
      </c>
      <c r="C859">
        <v>24</v>
      </c>
      <c r="D859">
        <v>2</v>
      </c>
      <c r="E859">
        <v>15</v>
      </c>
      <c r="F859">
        <v>0</v>
      </c>
    </row>
    <row r="860" spans="1:6" x14ac:dyDescent="0.25">
      <c r="A860">
        <v>858</v>
      </c>
      <c r="B860">
        <v>1</v>
      </c>
      <c r="C860">
        <v>24</v>
      </c>
      <c r="D860">
        <v>2</v>
      </c>
      <c r="E860">
        <v>15</v>
      </c>
      <c r="F860">
        <v>0</v>
      </c>
    </row>
    <row r="861" spans="1:6" x14ac:dyDescent="0.25">
      <c r="A861">
        <v>859</v>
      </c>
      <c r="B861">
        <v>1</v>
      </c>
      <c r="C861">
        <v>24</v>
      </c>
      <c r="D861">
        <v>2</v>
      </c>
      <c r="E861">
        <v>15</v>
      </c>
      <c r="F861">
        <v>0</v>
      </c>
    </row>
    <row r="862" spans="1:6" x14ac:dyDescent="0.25">
      <c r="A862">
        <v>860</v>
      </c>
      <c r="B862">
        <v>1</v>
      </c>
      <c r="C862">
        <v>24</v>
      </c>
      <c r="D862">
        <v>2</v>
      </c>
      <c r="E862">
        <v>15</v>
      </c>
      <c r="F862">
        <v>1</v>
      </c>
    </row>
    <row r="863" spans="1:6" x14ac:dyDescent="0.25">
      <c r="A863">
        <v>861</v>
      </c>
      <c r="B863">
        <v>1</v>
      </c>
      <c r="C863">
        <v>24</v>
      </c>
      <c r="D863">
        <v>2</v>
      </c>
      <c r="E863">
        <v>15</v>
      </c>
      <c r="F863">
        <v>1</v>
      </c>
    </row>
    <row r="864" spans="1:6" x14ac:dyDescent="0.25">
      <c r="A864">
        <v>862</v>
      </c>
      <c r="B864">
        <v>1</v>
      </c>
      <c r="C864">
        <v>24</v>
      </c>
      <c r="D864">
        <v>2</v>
      </c>
      <c r="E864">
        <v>15</v>
      </c>
      <c r="F864">
        <v>1</v>
      </c>
    </row>
    <row r="865" spans="1:6" x14ac:dyDescent="0.25">
      <c r="A865">
        <v>863</v>
      </c>
      <c r="B865">
        <v>1</v>
      </c>
      <c r="C865">
        <v>24</v>
      </c>
      <c r="D865">
        <v>2</v>
      </c>
      <c r="E865">
        <v>16</v>
      </c>
      <c r="F865">
        <v>0</v>
      </c>
    </row>
    <row r="866" spans="1:6" x14ac:dyDescent="0.25">
      <c r="A866">
        <v>864</v>
      </c>
      <c r="B866">
        <v>1</v>
      </c>
      <c r="C866">
        <v>24</v>
      </c>
      <c r="D866">
        <v>2</v>
      </c>
      <c r="E866">
        <v>16</v>
      </c>
      <c r="F866">
        <v>0</v>
      </c>
    </row>
    <row r="867" spans="1:6" x14ac:dyDescent="0.25">
      <c r="A867">
        <v>865</v>
      </c>
      <c r="B867">
        <v>1</v>
      </c>
      <c r="C867">
        <v>24</v>
      </c>
      <c r="D867">
        <v>2</v>
      </c>
      <c r="E867">
        <v>16</v>
      </c>
      <c r="F867">
        <v>0</v>
      </c>
    </row>
    <row r="868" spans="1:6" x14ac:dyDescent="0.25">
      <c r="A868">
        <v>866</v>
      </c>
      <c r="B868">
        <v>1</v>
      </c>
      <c r="C868">
        <v>24</v>
      </c>
      <c r="D868">
        <v>2</v>
      </c>
      <c r="E868">
        <v>16</v>
      </c>
      <c r="F868">
        <v>0</v>
      </c>
    </row>
    <row r="869" spans="1:6" x14ac:dyDescent="0.25">
      <c r="A869">
        <v>867</v>
      </c>
      <c r="B869">
        <v>1</v>
      </c>
      <c r="C869">
        <v>24</v>
      </c>
      <c r="D869">
        <v>2</v>
      </c>
      <c r="E869">
        <v>16</v>
      </c>
      <c r="F869">
        <v>0</v>
      </c>
    </row>
    <row r="870" spans="1:6" x14ac:dyDescent="0.25">
      <c r="A870">
        <v>868</v>
      </c>
      <c r="B870">
        <v>1</v>
      </c>
      <c r="C870">
        <v>24</v>
      </c>
      <c r="D870">
        <v>2</v>
      </c>
      <c r="E870">
        <v>16</v>
      </c>
      <c r="F870">
        <v>0</v>
      </c>
    </row>
    <row r="871" spans="1:6" x14ac:dyDescent="0.25">
      <c r="A871">
        <v>869</v>
      </c>
      <c r="B871">
        <v>1</v>
      </c>
      <c r="C871">
        <v>24</v>
      </c>
      <c r="D871">
        <v>2</v>
      </c>
      <c r="E871">
        <v>16</v>
      </c>
      <c r="F871">
        <v>0</v>
      </c>
    </row>
    <row r="872" spans="1:6" x14ac:dyDescent="0.25">
      <c r="A872">
        <v>870</v>
      </c>
      <c r="B872">
        <v>1</v>
      </c>
      <c r="C872">
        <v>24</v>
      </c>
      <c r="D872">
        <v>2</v>
      </c>
      <c r="E872">
        <v>16</v>
      </c>
      <c r="F872">
        <v>0</v>
      </c>
    </row>
    <row r="873" spans="1:6" x14ac:dyDescent="0.25">
      <c r="A873">
        <v>871</v>
      </c>
      <c r="B873">
        <v>1</v>
      </c>
      <c r="C873">
        <v>24</v>
      </c>
      <c r="D873">
        <v>2</v>
      </c>
      <c r="E873">
        <v>16</v>
      </c>
      <c r="F873">
        <v>1</v>
      </c>
    </row>
    <row r="874" spans="1:6" x14ac:dyDescent="0.25">
      <c r="A874">
        <v>872</v>
      </c>
      <c r="B874">
        <v>1</v>
      </c>
      <c r="C874">
        <v>24</v>
      </c>
      <c r="D874">
        <v>2</v>
      </c>
      <c r="E874">
        <v>16</v>
      </c>
      <c r="F874">
        <v>1</v>
      </c>
    </row>
    <row r="875" spans="1:6" x14ac:dyDescent="0.25">
      <c r="A875">
        <v>873</v>
      </c>
      <c r="B875">
        <v>1</v>
      </c>
      <c r="C875">
        <v>24</v>
      </c>
      <c r="D875">
        <v>2</v>
      </c>
      <c r="E875">
        <v>17</v>
      </c>
      <c r="F875">
        <v>0</v>
      </c>
    </row>
    <row r="876" spans="1:6" x14ac:dyDescent="0.25">
      <c r="A876">
        <v>874</v>
      </c>
      <c r="B876">
        <v>1</v>
      </c>
      <c r="C876">
        <v>24</v>
      </c>
      <c r="D876">
        <v>2</v>
      </c>
      <c r="E876">
        <v>17</v>
      </c>
      <c r="F876">
        <v>0</v>
      </c>
    </row>
    <row r="877" spans="1:6" x14ac:dyDescent="0.25">
      <c r="A877">
        <v>875</v>
      </c>
      <c r="B877">
        <v>1</v>
      </c>
      <c r="C877">
        <v>24</v>
      </c>
      <c r="D877">
        <v>2</v>
      </c>
      <c r="E877">
        <v>17</v>
      </c>
      <c r="F877">
        <v>0</v>
      </c>
    </row>
    <row r="878" spans="1:6" x14ac:dyDescent="0.25">
      <c r="A878">
        <v>876</v>
      </c>
      <c r="B878">
        <v>1</v>
      </c>
      <c r="C878">
        <v>24</v>
      </c>
      <c r="D878">
        <v>2</v>
      </c>
      <c r="E878">
        <v>17</v>
      </c>
      <c r="F878">
        <v>0</v>
      </c>
    </row>
    <row r="879" spans="1:6" x14ac:dyDescent="0.25">
      <c r="A879">
        <v>877</v>
      </c>
      <c r="B879">
        <v>1</v>
      </c>
      <c r="C879">
        <v>24</v>
      </c>
      <c r="D879">
        <v>2</v>
      </c>
      <c r="E879">
        <v>17</v>
      </c>
      <c r="F879">
        <v>0</v>
      </c>
    </row>
    <row r="880" spans="1:6" x14ac:dyDescent="0.25">
      <c r="A880">
        <v>878</v>
      </c>
      <c r="B880">
        <v>1</v>
      </c>
      <c r="C880">
        <v>24</v>
      </c>
      <c r="D880">
        <v>2</v>
      </c>
      <c r="E880">
        <v>17</v>
      </c>
      <c r="F880">
        <v>0</v>
      </c>
    </row>
    <row r="881" spans="1:6" x14ac:dyDescent="0.25">
      <c r="A881">
        <v>879</v>
      </c>
      <c r="B881">
        <v>1</v>
      </c>
      <c r="C881">
        <v>24</v>
      </c>
      <c r="D881">
        <v>2</v>
      </c>
      <c r="E881">
        <v>17</v>
      </c>
      <c r="F881">
        <v>0</v>
      </c>
    </row>
    <row r="882" spans="1:6" x14ac:dyDescent="0.25">
      <c r="A882">
        <v>880</v>
      </c>
      <c r="B882">
        <v>1</v>
      </c>
      <c r="C882">
        <v>24</v>
      </c>
      <c r="D882">
        <v>2</v>
      </c>
      <c r="E882">
        <v>17</v>
      </c>
      <c r="F882">
        <v>0</v>
      </c>
    </row>
    <row r="883" spans="1:6" x14ac:dyDescent="0.25">
      <c r="A883">
        <v>881</v>
      </c>
      <c r="B883">
        <v>1</v>
      </c>
      <c r="C883">
        <v>24</v>
      </c>
      <c r="D883">
        <v>2</v>
      </c>
      <c r="E883">
        <v>17</v>
      </c>
      <c r="F883">
        <v>1</v>
      </c>
    </row>
    <row r="884" spans="1:6" x14ac:dyDescent="0.25">
      <c r="A884">
        <v>882</v>
      </c>
      <c r="B884">
        <v>1</v>
      </c>
      <c r="C884">
        <v>24</v>
      </c>
      <c r="D884">
        <v>2</v>
      </c>
      <c r="E884">
        <v>17</v>
      </c>
      <c r="F884">
        <v>1</v>
      </c>
    </row>
    <row r="885" spans="1:6" x14ac:dyDescent="0.25">
      <c r="A885">
        <v>883</v>
      </c>
      <c r="B885">
        <v>1</v>
      </c>
      <c r="C885">
        <v>24</v>
      </c>
      <c r="D885">
        <v>2</v>
      </c>
      <c r="E885">
        <v>18</v>
      </c>
      <c r="F885">
        <v>1</v>
      </c>
    </row>
    <row r="886" spans="1:6" x14ac:dyDescent="0.25">
      <c r="A886">
        <v>884</v>
      </c>
      <c r="B886">
        <v>1</v>
      </c>
      <c r="C886">
        <v>24</v>
      </c>
      <c r="D886">
        <v>2</v>
      </c>
      <c r="E886">
        <v>18</v>
      </c>
      <c r="F886">
        <v>1</v>
      </c>
    </row>
    <row r="887" spans="1:6" x14ac:dyDescent="0.25">
      <c r="A887">
        <v>885</v>
      </c>
      <c r="B887">
        <v>1</v>
      </c>
      <c r="C887">
        <v>24</v>
      </c>
      <c r="D887">
        <v>2</v>
      </c>
      <c r="E887">
        <v>19</v>
      </c>
      <c r="F887">
        <v>0</v>
      </c>
    </row>
    <row r="888" spans="1:6" x14ac:dyDescent="0.25">
      <c r="A888">
        <v>886</v>
      </c>
      <c r="B888">
        <v>1</v>
      </c>
      <c r="C888">
        <v>24</v>
      </c>
      <c r="D888">
        <v>2</v>
      </c>
      <c r="E888">
        <v>19</v>
      </c>
      <c r="F888">
        <v>0</v>
      </c>
    </row>
    <row r="889" spans="1:6" x14ac:dyDescent="0.25">
      <c r="A889">
        <v>887</v>
      </c>
      <c r="B889">
        <v>1</v>
      </c>
      <c r="C889">
        <v>24</v>
      </c>
      <c r="D889">
        <v>2</v>
      </c>
      <c r="E889">
        <v>19</v>
      </c>
      <c r="F889">
        <v>0</v>
      </c>
    </row>
    <row r="890" spans="1:6" x14ac:dyDescent="0.25">
      <c r="A890">
        <v>888</v>
      </c>
      <c r="B890">
        <v>1</v>
      </c>
      <c r="C890">
        <v>24</v>
      </c>
      <c r="D890">
        <v>2</v>
      </c>
      <c r="E890">
        <v>19</v>
      </c>
      <c r="F890">
        <v>0</v>
      </c>
    </row>
    <row r="891" spans="1:6" x14ac:dyDescent="0.25">
      <c r="A891">
        <v>889</v>
      </c>
      <c r="B891">
        <v>1</v>
      </c>
      <c r="C891">
        <v>24</v>
      </c>
      <c r="D891">
        <v>2</v>
      </c>
      <c r="E891">
        <v>19</v>
      </c>
      <c r="F891">
        <v>0</v>
      </c>
    </row>
    <row r="892" spans="1:6" x14ac:dyDescent="0.25">
      <c r="A892">
        <v>890</v>
      </c>
      <c r="B892">
        <v>1</v>
      </c>
      <c r="C892">
        <v>24</v>
      </c>
      <c r="D892">
        <v>2</v>
      </c>
      <c r="E892">
        <v>19</v>
      </c>
      <c r="F892">
        <v>0</v>
      </c>
    </row>
    <row r="893" spans="1:6" x14ac:dyDescent="0.25">
      <c r="A893">
        <v>891</v>
      </c>
      <c r="B893">
        <v>1</v>
      </c>
      <c r="C893">
        <v>24</v>
      </c>
      <c r="D893">
        <v>2</v>
      </c>
      <c r="E893">
        <v>19</v>
      </c>
      <c r="F893">
        <v>0</v>
      </c>
    </row>
    <row r="894" spans="1:6" x14ac:dyDescent="0.25">
      <c r="A894">
        <v>892</v>
      </c>
      <c r="B894">
        <v>1</v>
      </c>
      <c r="C894">
        <v>24</v>
      </c>
      <c r="D894">
        <v>2</v>
      </c>
      <c r="E894">
        <v>19</v>
      </c>
      <c r="F894">
        <v>0</v>
      </c>
    </row>
    <row r="895" spans="1:6" x14ac:dyDescent="0.25">
      <c r="A895">
        <v>893</v>
      </c>
      <c r="B895">
        <v>1</v>
      </c>
      <c r="C895">
        <v>24</v>
      </c>
      <c r="D895">
        <v>2</v>
      </c>
      <c r="E895">
        <v>19</v>
      </c>
      <c r="F895">
        <v>1</v>
      </c>
    </row>
    <row r="896" spans="1:6" x14ac:dyDescent="0.25">
      <c r="A896">
        <v>894</v>
      </c>
      <c r="B896">
        <v>1</v>
      </c>
      <c r="C896">
        <v>24</v>
      </c>
      <c r="D896">
        <v>2</v>
      </c>
      <c r="E896">
        <v>19</v>
      </c>
      <c r="F896">
        <v>1</v>
      </c>
    </row>
    <row r="897" spans="1:6" x14ac:dyDescent="0.25">
      <c r="A897">
        <v>895</v>
      </c>
      <c r="B897">
        <v>1</v>
      </c>
      <c r="C897">
        <v>24</v>
      </c>
      <c r="D897">
        <v>2</v>
      </c>
      <c r="E897">
        <v>20</v>
      </c>
      <c r="F897">
        <v>1</v>
      </c>
    </row>
    <row r="898" spans="1:6" x14ac:dyDescent="0.25">
      <c r="A898">
        <v>896</v>
      </c>
      <c r="B898">
        <v>1</v>
      </c>
      <c r="C898">
        <v>24</v>
      </c>
      <c r="D898">
        <v>2</v>
      </c>
      <c r="E898">
        <v>20</v>
      </c>
      <c r="F898">
        <v>1</v>
      </c>
    </row>
    <row r="899" spans="1:6" x14ac:dyDescent="0.25">
      <c r="A899">
        <v>897</v>
      </c>
      <c r="B899">
        <v>1</v>
      </c>
      <c r="C899">
        <v>24</v>
      </c>
      <c r="D899">
        <v>2</v>
      </c>
      <c r="E899">
        <v>21</v>
      </c>
      <c r="F899">
        <v>0</v>
      </c>
    </row>
    <row r="900" spans="1:6" x14ac:dyDescent="0.25">
      <c r="A900">
        <v>898</v>
      </c>
      <c r="B900">
        <v>1</v>
      </c>
      <c r="C900">
        <v>24</v>
      </c>
      <c r="D900">
        <v>2</v>
      </c>
      <c r="E900">
        <v>21</v>
      </c>
      <c r="F900">
        <v>0</v>
      </c>
    </row>
    <row r="901" spans="1:6" x14ac:dyDescent="0.25">
      <c r="A901">
        <v>899</v>
      </c>
      <c r="B901">
        <v>1</v>
      </c>
      <c r="C901">
        <v>24</v>
      </c>
      <c r="D901">
        <v>2</v>
      </c>
      <c r="E901">
        <v>21</v>
      </c>
      <c r="F901">
        <v>0</v>
      </c>
    </row>
    <row r="902" spans="1:6" x14ac:dyDescent="0.25">
      <c r="A902">
        <v>900</v>
      </c>
      <c r="B902">
        <v>1</v>
      </c>
      <c r="C902">
        <v>24</v>
      </c>
      <c r="D902">
        <v>2</v>
      </c>
      <c r="E902">
        <v>21</v>
      </c>
      <c r="F902">
        <v>0</v>
      </c>
    </row>
    <row r="903" spans="1:6" x14ac:dyDescent="0.25">
      <c r="A903">
        <v>901</v>
      </c>
      <c r="B903">
        <v>1</v>
      </c>
      <c r="C903">
        <v>24</v>
      </c>
      <c r="D903">
        <v>2</v>
      </c>
      <c r="E903">
        <v>21</v>
      </c>
      <c r="F903">
        <v>0</v>
      </c>
    </row>
    <row r="904" spans="1:6" x14ac:dyDescent="0.25">
      <c r="A904">
        <v>902</v>
      </c>
      <c r="B904">
        <v>1</v>
      </c>
      <c r="C904">
        <v>24</v>
      </c>
      <c r="D904">
        <v>2</v>
      </c>
      <c r="E904">
        <v>21</v>
      </c>
      <c r="F904">
        <v>0</v>
      </c>
    </row>
    <row r="905" spans="1:6" x14ac:dyDescent="0.25">
      <c r="A905">
        <v>903</v>
      </c>
      <c r="B905">
        <v>1</v>
      </c>
      <c r="C905">
        <v>24</v>
      </c>
      <c r="D905">
        <v>2</v>
      </c>
      <c r="E905">
        <v>21</v>
      </c>
      <c r="F905">
        <v>0</v>
      </c>
    </row>
    <row r="906" spans="1:6" x14ac:dyDescent="0.25">
      <c r="A906">
        <v>904</v>
      </c>
      <c r="B906">
        <v>1</v>
      </c>
      <c r="C906">
        <v>24</v>
      </c>
      <c r="D906">
        <v>2</v>
      </c>
      <c r="E906">
        <v>21</v>
      </c>
      <c r="F906">
        <v>0</v>
      </c>
    </row>
    <row r="907" spans="1:6" x14ac:dyDescent="0.25">
      <c r="A907">
        <v>905</v>
      </c>
      <c r="B907">
        <v>1</v>
      </c>
      <c r="C907">
        <v>24</v>
      </c>
      <c r="D907">
        <v>2</v>
      </c>
      <c r="E907">
        <v>21</v>
      </c>
      <c r="F907">
        <v>1</v>
      </c>
    </row>
    <row r="908" spans="1:6" x14ac:dyDescent="0.25">
      <c r="A908">
        <v>906</v>
      </c>
      <c r="B908">
        <v>1</v>
      </c>
      <c r="C908">
        <v>24</v>
      </c>
      <c r="D908">
        <v>2</v>
      </c>
      <c r="E908">
        <v>22</v>
      </c>
      <c r="F908">
        <v>1</v>
      </c>
    </row>
    <row r="909" spans="1:6" x14ac:dyDescent="0.25">
      <c r="A909">
        <v>907</v>
      </c>
      <c r="B909">
        <v>1</v>
      </c>
      <c r="C909">
        <v>24</v>
      </c>
      <c r="D909">
        <v>2</v>
      </c>
      <c r="E909">
        <v>23</v>
      </c>
      <c r="F909">
        <v>0</v>
      </c>
    </row>
    <row r="910" spans="1:6" x14ac:dyDescent="0.25">
      <c r="A910">
        <v>908</v>
      </c>
      <c r="B910">
        <v>1</v>
      </c>
      <c r="C910">
        <v>24</v>
      </c>
      <c r="D910">
        <v>2</v>
      </c>
      <c r="E910">
        <v>23</v>
      </c>
      <c r="F910">
        <v>0</v>
      </c>
    </row>
    <row r="911" spans="1:6" x14ac:dyDescent="0.25">
      <c r="A911">
        <v>909</v>
      </c>
      <c r="B911">
        <v>1</v>
      </c>
      <c r="C911">
        <v>24</v>
      </c>
      <c r="D911">
        <v>2</v>
      </c>
      <c r="E911">
        <v>23</v>
      </c>
      <c r="F911">
        <v>0</v>
      </c>
    </row>
    <row r="912" spans="1:6" x14ac:dyDescent="0.25">
      <c r="A912">
        <v>910</v>
      </c>
      <c r="B912">
        <v>1</v>
      </c>
      <c r="C912">
        <v>24</v>
      </c>
      <c r="D912">
        <v>2</v>
      </c>
      <c r="E912">
        <v>23</v>
      </c>
      <c r="F912">
        <v>0</v>
      </c>
    </row>
    <row r="913" spans="1:6" x14ac:dyDescent="0.25">
      <c r="A913">
        <v>911</v>
      </c>
      <c r="B913">
        <v>1</v>
      </c>
      <c r="C913">
        <v>24</v>
      </c>
      <c r="D913">
        <v>2</v>
      </c>
      <c r="E913">
        <v>23</v>
      </c>
      <c r="F913">
        <v>0</v>
      </c>
    </row>
    <row r="914" spans="1:6" x14ac:dyDescent="0.25">
      <c r="A914">
        <v>912</v>
      </c>
      <c r="B914">
        <v>1</v>
      </c>
      <c r="C914">
        <v>24</v>
      </c>
      <c r="D914">
        <v>2</v>
      </c>
      <c r="E914">
        <v>23</v>
      </c>
      <c r="F914">
        <v>0</v>
      </c>
    </row>
    <row r="915" spans="1:6" x14ac:dyDescent="0.25">
      <c r="A915">
        <v>913</v>
      </c>
      <c r="B915">
        <v>1</v>
      </c>
      <c r="C915">
        <v>24</v>
      </c>
      <c r="D915">
        <v>2</v>
      </c>
      <c r="E915">
        <v>23</v>
      </c>
      <c r="F915">
        <v>0</v>
      </c>
    </row>
    <row r="916" spans="1:6" x14ac:dyDescent="0.25">
      <c r="A916">
        <v>914</v>
      </c>
      <c r="B916">
        <v>1</v>
      </c>
      <c r="C916">
        <v>24</v>
      </c>
      <c r="D916">
        <v>2</v>
      </c>
      <c r="E916">
        <v>23</v>
      </c>
      <c r="F916">
        <v>0</v>
      </c>
    </row>
    <row r="917" spans="1:6" x14ac:dyDescent="0.25">
      <c r="A917">
        <v>915</v>
      </c>
      <c r="B917">
        <v>1</v>
      </c>
      <c r="C917">
        <v>24</v>
      </c>
      <c r="D917">
        <v>2</v>
      </c>
      <c r="E917">
        <v>23</v>
      </c>
      <c r="F917">
        <v>1</v>
      </c>
    </row>
    <row r="918" spans="1:6" x14ac:dyDescent="0.25">
      <c r="A918">
        <v>916</v>
      </c>
      <c r="B918">
        <v>1</v>
      </c>
      <c r="C918">
        <v>24</v>
      </c>
      <c r="D918">
        <v>2</v>
      </c>
      <c r="E918">
        <v>24</v>
      </c>
      <c r="F918">
        <v>1</v>
      </c>
    </row>
    <row r="919" spans="1:6" x14ac:dyDescent="0.25">
      <c r="A919">
        <v>917</v>
      </c>
      <c r="B919">
        <v>1</v>
      </c>
      <c r="C919">
        <v>24</v>
      </c>
      <c r="D919">
        <v>2</v>
      </c>
      <c r="E919">
        <v>24</v>
      </c>
      <c r="F919">
        <v>1</v>
      </c>
    </row>
    <row r="920" spans="1:6" x14ac:dyDescent="0.25">
      <c r="A920">
        <v>918</v>
      </c>
      <c r="B920">
        <v>1</v>
      </c>
      <c r="C920">
        <v>24</v>
      </c>
      <c r="D920">
        <v>2</v>
      </c>
      <c r="E920">
        <v>24</v>
      </c>
      <c r="F920">
        <v>0</v>
      </c>
    </row>
    <row r="921" spans="1:6" x14ac:dyDescent="0.25">
      <c r="A921">
        <v>919</v>
      </c>
      <c r="B921">
        <v>1</v>
      </c>
      <c r="C921">
        <v>24</v>
      </c>
      <c r="D921">
        <v>3</v>
      </c>
      <c r="E921">
        <v>1</v>
      </c>
      <c r="F921">
        <v>1</v>
      </c>
    </row>
    <row r="922" spans="1:6" x14ac:dyDescent="0.25">
      <c r="A922">
        <v>920</v>
      </c>
      <c r="B922">
        <v>1</v>
      </c>
      <c r="C922">
        <v>24</v>
      </c>
      <c r="D922">
        <v>3</v>
      </c>
      <c r="E922">
        <v>1</v>
      </c>
      <c r="F922">
        <v>1</v>
      </c>
    </row>
    <row r="923" spans="1:6" x14ac:dyDescent="0.25">
      <c r="A923">
        <v>921</v>
      </c>
      <c r="B923">
        <v>1</v>
      </c>
      <c r="C923">
        <v>24</v>
      </c>
      <c r="D923">
        <v>3</v>
      </c>
      <c r="E923">
        <v>1</v>
      </c>
      <c r="F923">
        <v>1</v>
      </c>
    </row>
    <row r="924" spans="1:6" x14ac:dyDescent="0.25">
      <c r="A924">
        <v>922</v>
      </c>
      <c r="B924">
        <v>1</v>
      </c>
      <c r="C924">
        <v>24</v>
      </c>
      <c r="D924">
        <v>3</v>
      </c>
      <c r="E924">
        <v>1</v>
      </c>
      <c r="F924">
        <v>1</v>
      </c>
    </row>
    <row r="925" spans="1:6" x14ac:dyDescent="0.25">
      <c r="A925">
        <v>923</v>
      </c>
      <c r="B925">
        <v>1</v>
      </c>
      <c r="C925">
        <v>24</v>
      </c>
      <c r="D925">
        <v>3</v>
      </c>
      <c r="E925">
        <v>1</v>
      </c>
      <c r="F925">
        <v>1</v>
      </c>
    </row>
    <row r="926" spans="1:6" x14ac:dyDescent="0.25">
      <c r="A926">
        <v>924</v>
      </c>
      <c r="B926">
        <v>1</v>
      </c>
      <c r="C926">
        <v>24</v>
      </c>
      <c r="D926">
        <v>3</v>
      </c>
      <c r="E926">
        <v>1</v>
      </c>
      <c r="F926">
        <v>1</v>
      </c>
    </row>
    <row r="927" spans="1:6" x14ac:dyDescent="0.25">
      <c r="A927">
        <v>925</v>
      </c>
      <c r="B927">
        <v>1</v>
      </c>
      <c r="C927">
        <v>24</v>
      </c>
      <c r="D927">
        <v>3</v>
      </c>
      <c r="E927">
        <v>1</v>
      </c>
      <c r="F927">
        <v>1</v>
      </c>
    </row>
    <row r="928" spans="1:6" x14ac:dyDescent="0.25">
      <c r="A928">
        <v>926</v>
      </c>
      <c r="B928">
        <v>1</v>
      </c>
      <c r="C928">
        <v>24</v>
      </c>
      <c r="D928">
        <v>3</v>
      </c>
      <c r="E928">
        <v>1</v>
      </c>
      <c r="F928">
        <v>1</v>
      </c>
    </row>
    <row r="929" spans="1:6" x14ac:dyDescent="0.25">
      <c r="A929">
        <v>927</v>
      </c>
      <c r="B929">
        <v>1</v>
      </c>
      <c r="C929">
        <v>24</v>
      </c>
      <c r="D929">
        <v>3</v>
      </c>
      <c r="E929">
        <v>2</v>
      </c>
      <c r="F929">
        <v>1</v>
      </c>
    </row>
    <row r="930" spans="1:6" x14ac:dyDescent="0.25">
      <c r="A930">
        <v>928</v>
      </c>
      <c r="B930">
        <v>1</v>
      </c>
      <c r="C930">
        <v>24</v>
      </c>
      <c r="D930">
        <v>3</v>
      </c>
      <c r="E930">
        <v>2</v>
      </c>
      <c r="F930">
        <v>1</v>
      </c>
    </row>
    <row r="931" spans="1:6" x14ac:dyDescent="0.25">
      <c r="A931">
        <v>929</v>
      </c>
      <c r="B931">
        <v>1</v>
      </c>
      <c r="C931">
        <v>24</v>
      </c>
      <c r="D931">
        <v>3</v>
      </c>
      <c r="E931">
        <v>2</v>
      </c>
      <c r="F931">
        <v>1</v>
      </c>
    </row>
    <row r="932" spans="1:6" x14ac:dyDescent="0.25">
      <c r="A932">
        <v>930</v>
      </c>
      <c r="B932">
        <v>1</v>
      </c>
      <c r="C932">
        <v>24</v>
      </c>
      <c r="D932">
        <v>3</v>
      </c>
      <c r="E932">
        <v>2</v>
      </c>
      <c r="F932">
        <v>1</v>
      </c>
    </row>
    <row r="933" spans="1:6" x14ac:dyDescent="0.25">
      <c r="A933">
        <v>931</v>
      </c>
      <c r="B933">
        <v>1</v>
      </c>
      <c r="C933">
        <v>24</v>
      </c>
      <c r="D933">
        <v>3</v>
      </c>
      <c r="E933">
        <v>2</v>
      </c>
      <c r="F933">
        <v>1</v>
      </c>
    </row>
    <row r="934" spans="1:6" x14ac:dyDescent="0.25">
      <c r="A934">
        <v>932</v>
      </c>
      <c r="B934">
        <v>1</v>
      </c>
      <c r="C934">
        <v>24</v>
      </c>
      <c r="D934">
        <v>3</v>
      </c>
      <c r="E934">
        <v>3</v>
      </c>
      <c r="F934">
        <v>1</v>
      </c>
    </row>
    <row r="935" spans="1:6" x14ac:dyDescent="0.25">
      <c r="A935">
        <v>933</v>
      </c>
      <c r="B935">
        <v>1</v>
      </c>
      <c r="C935">
        <v>24</v>
      </c>
      <c r="D935">
        <v>3</v>
      </c>
      <c r="E935">
        <v>3</v>
      </c>
      <c r="F935">
        <v>1</v>
      </c>
    </row>
    <row r="936" spans="1:6" x14ac:dyDescent="0.25">
      <c r="A936">
        <v>934</v>
      </c>
      <c r="B936">
        <v>1</v>
      </c>
      <c r="C936">
        <v>24</v>
      </c>
      <c r="D936">
        <v>3</v>
      </c>
      <c r="E936">
        <v>3</v>
      </c>
      <c r="F936">
        <v>1</v>
      </c>
    </row>
    <row r="937" spans="1:6" x14ac:dyDescent="0.25">
      <c r="A937">
        <v>935</v>
      </c>
      <c r="B937">
        <v>1</v>
      </c>
      <c r="C937">
        <v>24</v>
      </c>
      <c r="D937">
        <v>3</v>
      </c>
      <c r="E937">
        <v>4</v>
      </c>
      <c r="F937">
        <v>1</v>
      </c>
    </row>
    <row r="938" spans="1:6" x14ac:dyDescent="0.25">
      <c r="A938">
        <v>936</v>
      </c>
      <c r="B938">
        <v>1</v>
      </c>
      <c r="C938">
        <v>24</v>
      </c>
      <c r="D938">
        <v>3</v>
      </c>
      <c r="E938">
        <v>4</v>
      </c>
      <c r="F938">
        <v>1</v>
      </c>
    </row>
    <row r="939" spans="1:6" x14ac:dyDescent="0.25">
      <c r="A939">
        <v>937</v>
      </c>
      <c r="B939">
        <v>1</v>
      </c>
      <c r="C939">
        <v>24</v>
      </c>
      <c r="D939">
        <v>3</v>
      </c>
      <c r="E939">
        <v>4</v>
      </c>
      <c r="F939">
        <v>1</v>
      </c>
    </row>
    <row r="940" spans="1:6" x14ac:dyDescent="0.25">
      <c r="A940">
        <v>938</v>
      </c>
      <c r="B940">
        <v>1</v>
      </c>
      <c r="C940">
        <v>24</v>
      </c>
      <c r="D940">
        <v>3</v>
      </c>
      <c r="E940">
        <v>5</v>
      </c>
      <c r="F940">
        <v>1</v>
      </c>
    </row>
    <row r="941" spans="1:6" x14ac:dyDescent="0.25">
      <c r="A941">
        <v>939</v>
      </c>
      <c r="B941">
        <v>1</v>
      </c>
      <c r="C941">
        <v>24</v>
      </c>
      <c r="D941">
        <v>3</v>
      </c>
      <c r="E941">
        <v>5</v>
      </c>
      <c r="F941">
        <v>1</v>
      </c>
    </row>
    <row r="942" spans="1:6" x14ac:dyDescent="0.25">
      <c r="A942">
        <v>940</v>
      </c>
      <c r="B942">
        <v>1</v>
      </c>
      <c r="C942">
        <v>24</v>
      </c>
      <c r="D942">
        <v>3</v>
      </c>
      <c r="E942">
        <v>5</v>
      </c>
      <c r="F942">
        <v>1</v>
      </c>
    </row>
    <row r="943" spans="1:6" x14ac:dyDescent="0.25">
      <c r="A943">
        <v>941</v>
      </c>
      <c r="B943">
        <v>1</v>
      </c>
      <c r="C943">
        <v>24</v>
      </c>
      <c r="D943">
        <v>3</v>
      </c>
      <c r="E943">
        <v>5</v>
      </c>
      <c r="F943">
        <v>1</v>
      </c>
    </row>
    <row r="944" spans="1:6" x14ac:dyDescent="0.25">
      <c r="A944">
        <v>942</v>
      </c>
      <c r="B944">
        <v>1</v>
      </c>
      <c r="C944">
        <v>24</v>
      </c>
      <c r="D944">
        <v>3</v>
      </c>
      <c r="E944">
        <v>6</v>
      </c>
      <c r="F944">
        <v>1</v>
      </c>
    </row>
    <row r="945" spans="1:6" x14ac:dyDescent="0.25">
      <c r="A945">
        <v>943</v>
      </c>
      <c r="B945">
        <v>1</v>
      </c>
      <c r="C945">
        <v>24</v>
      </c>
      <c r="D945">
        <v>3</v>
      </c>
      <c r="E945">
        <v>7</v>
      </c>
      <c r="F945">
        <v>1</v>
      </c>
    </row>
    <row r="946" spans="1:6" x14ac:dyDescent="0.25">
      <c r="A946">
        <v>944</v>
      </c>
      <c r="B946">
        <v>1</v>
      </c>
      <c r="C946">
        <v>24</v>
      </c>
      <c r="D946">
        <v>3</v>
      </c>
      <c r="E946">
        <v>7</v>
      </c>
      <c r="F946">
        <v>1</v>
      </c>
    </row>
    <row r="947" spans="1:6" x14ac:dyDescent="0.25">
      <c r="A947">
        <v>945</v>
      </c>
      <c r="B947">
        <v>1</v>
      </c>
      <c r="C947">
        <v>24</v>
      </c>
      <c r="D947">
        <v>3</v>
      </c>
      <c r="E947">
        <v>7</v>
      </c>
      <c r="F947">
        <v>1</v>
      </c>
    </row>
    <row r="948" spans="1:6" x14ac:dyDescent="0.25">
      <c r="A948">
        <v>946</v>
      </c>
      <c r="B948">
        <v>1</v>
      </c>
      <c r="C948">
        <v>24</v>
      </c>
      <c r="D948">
        <v>3</v>
      </c>
      <c r="E948">
        <v>7</v>
      </c>
      <c r="F948">
        <v>1</v>
      </c>
    </row>
    <row r="949" spans="1:6" x14ac:dyDescent="0.25">
      <c r="A949">
        <v>947</v>
      </c>
      <c r="B949">
        <v>1</v>
      </c>
      <c r="C949">
        <v>24</v>
      </c>
      <c r="D949">
        <v>3</v>
      </c>
      <c r="E949">
        <v>8</v>
      </c>
      <c r="F949">
        <v>1</v>
      </c>
    </row>
    <row r="950" spans="1:6" x14ac:dyDescent="0.25">
      <c r="A950">
        <v>948</v>
      </c>
      <c r="B950">
        <v>1</v>
      </c>
      <c r="C950">
        <v>24</v>
      </c>
      <c r="D950">
        <v>3</v>
      </c>
      <c r="E950">
        <v>8</v>
      </c>
      <c r="F950">
        <v>1</v>
      </c>
    </row>
    <row r="951" spans="1:6" x14ac:dyDescent="0.25">
      <c r="A951">
        <v>949</v>
      </c>
      <c r="B951">
        <v>1</v>
      </c>
      <c r="C951">
        <v>24</v>
      </c>
      <c r="D951">
        <v>3</v>
      </c>
      <c r="E951">
        <v>8</v>
      </c>
      <c r="F951">
        <v>1</v>
      </c>
    </row>
    <row r="952" spans="1:6" x14ac:dyDescent="0.25">
      <c r="A952">
        <v>950</v>
      </c>
      <c r="B952">
        <v>1</v>
      </c>
      <c r="C952">
        <v>24</v>
      </c>
      <c r="D952">
        <v>3</v>
      </c>
      <c r="E952">
        <v>8</v>
      </c>
      <c r="F952">
        <v>1</v>
      </c>
    </row>
    <row r="953" spans="1:6" x14ac:dyDescent="0.25">
      <c r="A953">
        <v>951</v>
      </c>
      <c r="B953">
        <v>1</v>
      </c>
      <c r="C953">
        <v>24</v>
      </c>
      <c r="D953">
        <v>3</v>
      </c>
      <c r="E953">
        <v>8</v>
      </c>
      <c r="F953">
        <v>1</v>
      </c>
    </row>
    <row r="954" spans="1:6" x14ac:dyDescent="0.25">
      <c r="A954">
        <v>952</v>
      </c>
      <c r="B954">
        <v>1</v>
      </c>
      <c r="C954">
        <v>24</v>
      </c>
      <c r="D954">
        <v>3</v>
      </c>
      <c r="E954">
        <v>9</v>
      </c>
      <c r="F954">
        <v>0</v>
      </c>
    </row>
    <row r="955" spans="1:6" x14ac:dyDescent="0.25">
      <c r="A955">
        <v>953</v>
      </c>
      <c r="B955">
        <v>1</v>
      </c>
      <c r="C955">
        <v>24</v>
      </c>
      <c r="D955">
        <v>3</v>
      </c>
      <c r="E955">
        <v>9</v>
      </c>
      <c r="F955">
        <v>0</v>
      </c>
    </row>
    <row r="956" spans="1:6" x14ac:dyDescent="0.25">
      <c r="A956">
        <v>954</v>
      </c>
      <c r="B956">
        <v>1</v>
      </c>
      <c r="C956">
        <v>24</v>
      </c>
      <c r="D956">
        <v>3</v>
      </c>
      <c r="E956">
        <v>9</v>
      </c>
      <c r="F956">
        <v>0</v>
      </c>
    </row>
    <row r="957" spans="1:6" x14ac:dyDescent="0.25">
      <c r="A957">
        <v>955</v>
      </c>
      <c r="B957">
        <v>1</v>
      </c>
      <c r="C957">
        <v>24</v>
      </c>
      <c r="D957">
        <v>3</v>
      </c>
      <c r="E957">
        <v>9</v>
      </c>
      <c r="F957">
        <v>0</v>
      </c>
    </row>
    <row r="958" spans="1:6" x14ac:dyDescent="0.25">
      <c r="A958">
        <v>956</v>
      </c>
      <c r="B958">
        <v>1</v>
      </c>
      <c r="C958">
        <v>24</v>
      </c>
      <c r="D958">
        <v>3</v>
      </c>
      <c r="E958">
        <v>9</v>
      </c>
      <c r="F958">
        <v>0</v>
      </c>
    </row>
    <row r="959" spans="1:6" x14ac:dyDescent="0.25">
      <c r="A959">
        <v>957</v>
      </c>
      <c r="B959">
        <v>1</v>
      </c>
      <c r="C959">
        <v>24</v>
      </c>
      <c r="D959">
        <v>3</v>
      </c>
      <c r="E959">
        <v>9</v>
      </c>
      <c r="F959">
        <v>0</v>
      </c>
    </row>
    <row r="960" spans="1:6" x14ac:dyDescent="0.25">
      <c r="A960">
        <v>958</v>
      </c>
      <c r="B960">
        <v>1</v>
      </c>
      <c r="C960">
        <v>24</v>
      </c>
      <c r="D960">
        <v>3</v>
      </c>
      <c r="E960">
        <v>9</v>
      </c>
      <c r="F960">
        <v>0</v>
      </c>
    </row>
    <row r="961" spans="1:6" x14ac:dyDescent="0.25">
      <c r="A961">
        <v>959</v>
      </c>
      <c r="B961">
        <v>1</v>
      </c>
      <c r="C961">
        <v>24</v>
      </c>
      <c r="D961">
        <v>3</v>
      </c>
      <c r="E961">
        <v>9</v>
      </c>
      <c r="F961">
        <v>0</v>
      </c>
    </row>
    <row r="962" spans="1:6" x14ac:dyDescent="0.25">
      <c r="A962">
        <v>960</v>
      </c>
      <c r="B962">
        <v>1</v>
      </c>
      <c r="C962">
        <v>24</v>
      </c>
      <c r="D962">
        <v>3</v>
      </c>
      <c r="E962">
        <v>9</v>
      </c>
      <c r="F962">
        <v>1</v>
      </c>
    </row>
    <row r="963" spans="1:6" x14ac:dyDescent="0.25">
      <c r="A963">
        <v>961</v>
      </c>
      <c r="B963">
        <v>1</v>
      </c>
      <c r="C963">
        <v>24</v>
      </c>
      <c r="D963">
        <v>3</v>
      </c>
      <c r="E963">
        <v>10</v>
      </c>
      <c r="F963">
        <v>0</v>
      </c>
    </row>
    <row r="964" spans="1:6" x14ac:dyDescent="0.25">
      <c r="A964">
        <v>962</v>
      </c>
      <c r="B964">
        <v>1</v>
      </c>
      <c r="C964">
        <v>24</v>
      </c>
      <c r="D964">
        <v>3</v>
      </c>
      <c r="E964">
        <v>10</v>
      </c>
      <c r="F964">
        <v>0</v>
      </c>
    </row>
    <row r="965" spans="1:6" x14ac:dyDescent="0.25">
      <c r="A965">
        <v>963</v>
      </c>
      <c r="B965">
        <v>1</v>
      </c>
      <c r="C965">
        <v>24</v>
      </c>
      <c r="D965">
        <v>3</v>
      </c>
      <c r="E965">
        <v>10</v>
      </c>
      <c r="F965">
        <v>0</v>
      </c>
    </row>
    <row r="966" spans="1:6" x14ac:dyDescent="0.25">
      <c r="A966">
        <v>964</v>
      </c>
      <c r="B966">
        <v>1</v>
      </c>
      <c r="C966">
        <v>24</v>
      </c>
      <c r="D966">
        <v>3</v>
      </c>
      <c r="E966">
        <v>10</v>
      </c>
      <c r="F966">
        <v>0</v>
      </c>
    </row>
    <row r="967" spans="1:6" x14ac:dyDescent="0.25">
      <c r="A967">
        <v>965</v>
      </c>
      <c r="B967">
        <v>1</v>
      </c>
      <c r="C967">
        <v>24</v>
      </c>
      <c r="D967">
        <v>3</v>
      </c>
      <c r="E967">
        <v>10</v>
      </c>
      <c r="F967">
        <v>0</v>
      </c>
    </row>
    <row r="968" spans="1:6" x14ac:dyDescent="0.25">
      <c r="A968">
        <v>966</v>
      </c>
      <c r="B968">
        <v>1</v>
      </c>
      <c r="C968">
        <v>24</v>
      </c>
      <c r="D968">
        <v>3</v>
      </c>
      <c r="E968">
        <v>10</v>
      </c>
      <c r="F968">
        <v>0</v>
      </c>
    </row>
    <row r="969" spans="1:6" x14ac:dyDescent="0.25">
      <c r="A969">
        <v>967</v>
      </c>
      <c r="B969">
        <v>1</v>
      </c>
      <c r="C969">
        <v>24</v>
      </c>
      <c r="D969">
        <v>3</v>
      </c>
      <c r="E969">
        <v>10</v>
      </c>
      <c r="F969">
        <v>0</v>
      </c>
    </row>
    <row r="970" spans="1:6" x14ac:dyDescent="0.25">
      <c r="A970">
        <v>968</v>
      </c>
      <c r="B970">
        <v>1</v>
      </c>
      <c r="C970">
        <v>24</v>
      </c>
      <c r="D970">
        <v>3</v>
      </c>
      <c r="E970">
        <v>10</v>
      </c>
      <c r="F970">
        <v>0</v>
      </c>
    </row>
    <row r="971" spans="1:6" x14ac:dyDescent="0.25">
      <c r="A971">
        <v>969</v>
      </c>
      <c r="B971">
        <v>1</v>
      </c>
      <c r="C971">
        <v>24</v>
      </c>
      <c r="D971">
        <v>3</v>
      </c>
      <c r="E971">
        <v>10</v>
      </c>
      <c r="F971">
        <v>1</v>
      </c>
    </row>
    <row r="972" spans="1:6" x14ac:dyDescent="0.25">
      <c r="A972">
        <v>970</v>
      </c>
      <c r="B972">
        <v>1</v>
      </c>
      <c r="C972">
        <v>24</v>
      </c>
      <c r="D972">
        <v>3</v>
      </c>
      <c r="E972">
        <v>10</v>
      </c>
      <c r="F972">
        <v>1</v>
      </c>
    </row>
    <row r="973" spans="1:6" x14ac:dyDescent="0.25">
      <c r="A973">
        <v>971</v>
      </c>
      <c r="B973">
        <v>1</v>
      </c>
      <c r="C973">
        <v>24</v>
      </c>
      <c r="D973">
        <v>3</v>
      </c>
      <c r="E973">
        <v>11</v>
      </c>
      <c r="F973">
        <v>0</v>
      </c>
    </row>
    <row r="974" spans="1:6" x14ac:dyDescent="0.25">
      <c r="A974">
        <v>972</v>
      </c>
      <c r="B974">
        <v>1</v>
      </c>
      <c r="C974">
        <v>24</v>
      </c>
      <c r="D974">
        <v>3</v>
      </c>
      <c r="E974">
        <v>11</v>
      </c>
      <c r="F974">
        <v>0</v>
      </c>
    </row>
    <row r="975" spans="1:6" x14ac:dyDescent="0.25">
      <c r="A975">
        <v>973</v>
      </c>
      <c r="B975">
        <v>1</v>
      </c>
      <c r="C975">
        <v>24</v>
      </c>
      <c r="D975">
        <v>3</v>
      </c>
      <c r="E975">
        <v>11</v>
      </c>
      <c r="F975">
        <v>0</v>
      </c>
    </row>
    <row r="976" spans="1:6" x14ac:dyDescent="0.25">
      <c r="A976">
        <v>974</v>
      </c>
      <c r="B976">
        <v>1</v>
      </c>
      <c r="C976">
        <v>24</v>
      </c>
      <c r="D976">
        <v>3</v>
      </c>
      <c r="E976">
        <v>11</v>
      </c>
      <c r="F976">
        <v>0</v>
      </c>
    </row>
    <row r="977" spans="1:6" x14ac:dyDescent="0.25">
      <c r="A977">
        <v>975</v>
      </c>
      <c r="B977">
        <v>1</v>
      </c>
      <c r="C977">
        <v>24</v>
      </c>
      <c r="D977">
        <v>3</v>
      </c>
      <c r="E977">
        <v>11</v>
      </c>
      <c r="F977">
        <v>0</v>
      </c>
    </row>
    <row r="978" spans="1:6" x14ac:dyDescent="0.25">
      <c r="A978">
        <v>976</v>
      </c>
      <c r="B978">
        <v>1</v>
      </c>
      <c r="C978">
        <v>24</v>
      </c>
      <c r="D978">
        <v>3</v>
      </c>
      <c r="E978">
        <v>11</v>
      </c>
      <c r="F978">
        <v>0</v>
      </c>
    </row>
    <row r="979" spans="1:6" x14ac:dyDescent="0.25">
      <c r="A979">
        <v>977</v>
      </c>
      <c r="B979">
        <v>1</v>
      </c>
      <c r="C979">
        <v>24</v>
      </c>
      <c r="D979">
        <v>3</v>
      </c>
      <c r="E979">
        <v>11</v>
      </c>
      <c r="F979">
        <v>0</v>
      </c>
    </row>
    <row r="980" spans="1:6" x14ac:dyDescent="0.25">
      <c r="A980">
        <v>978</v>
      </c>
      <c r="B980">
        <v>1</v>
      </c>
      <c r="C980">
        <v>24</v>
      </c>
      <c r="D980">
        <v>3</v>
      </c>
      <c r="E980">
        <v>11</v>
      </c>
      <c r="F980">
        <v>0</v>
      </c>
    </row>
    <row r="981" spans="1:6" x14ac:dyDescent="0.25">
      <c r="A981">
        <v>979</v>
      </c>
      <c r="B981">
        <v>1</v>
      </c>
      <c r="C981">
        <v>24</v>
      </c>
      <c r="D981">
        <v>3</v>
      </c>
      <c r="E981">
        <v>11</v>
      </c>
      <c r="F981">
        <v>1</v>
      </c>
    </row>
    <row r="982" spans="1:6" x14ac:dyDescent="0.25">
      <c r="A982">
        <v>980</v>
      </c>
      <c r="B982">
        <v>1</v>
      </c>
      <c r="C982">
        <v>24</v>
      </c>
      <c r="D982">
        <v>3</v>
      </c>
      <c r="E982">
        <v>11</v>
      </c>
      <c r="F982">
        <v>1</v>
      </c>
    </row>
    <row r="983" spans="1:6" x14ac:dyDescent="0.25">
      <c r="A983">
        <v>981</v>
      </c>
      <c r="B983">
        <v>1</v>
      </c>
      <c r="C983">
        <v>24</v>
      </c>
      <c r="D983">
        <v>3</v>
      </c>
      <c r="E983">
        <v>12</v>
      </c>
      <c r="F983">
        <v>0</v>
      </c>
    </row>
    <row r="984" spans="1:6" x14ac:dyDescent="0.25">
      <c r="A984">
        <v>982</v>
      </c>
      <c r="B984">
        <v>1</v>
      </c>
      <c r="C984">
        <v>24</v>
      </c>
      <c r="D984">
        <v>3</v>
      </c>
      <c r="E984">
        <v>12</v>
      </c>
      <c r="F984">
        <v>0</v>
      </c>
    </row>
    <row r="985" spans="1:6" x14ac:dyDescent="0.25">
      <c r="A985">
        <v>983</v>
      </c>
      <c r="B985">
        <v>1</v>
      </c>
      <c r="C985">
        <v>24</v>
      </c>
      <c r="D985">
        <v>3</v>
      </c>
      <c r="E985">
        <v>12</v>
      </c>
      <c r="F985">
        <v>0</v>
      </c>
    </row>
    <row r="986" spans="1:6" x14ac:dyDescent="0.25">
      <c r="A986">
        <v>984</v>
      </c>
      <c r="B986">
        <v>1</v>
      </c>
      <c r="C986">
        <v>24</v>
      </c>
      <c r="D986">
        <v>3</v>
      </c>
      <c r="E986">
        <v>12</v>
      </c>
      <c r="F986">
        <v>0</v>
      </c>
    </row>
    <row r="987" spans="1:6" x14ac:dyDescent="0.25">
      <c r="A987">
        <v>985</v>
      </c>
      <c r="B987">
        <v>1</v>
      </c>
      <c r="C987">
        <v>24</v>
      </c>
      <c r="D987">
        <v>3</v>
      </c>
      <c r="E987">
        <v>12</v>
      </c>
      <c r="F987">
        <v>0</v>
      </c>
    </row>
    <row r="988" spans="1:6" x14ac:dyDescent="0.25">
      <c r="A988">
        <v>986</v>
      </c>
      <c r="B988">
        <v>1</v>
      </c>
      <c r="C988">
        <v>24</v>
      </c>
      <c r="D988">
        <v>3</v>
      </c>
      <c r="E988">
        <v>12</v>
      </c>
      <c r="F988">
        <v>0</v>
      </c>
    </row>
    <row r="989" spans="1:6" x14ac:dyDescent="0.25">
      <c r="A989">
        <v>987</v>
      </c>
      <c r="B989">
        <v>1</v>
      </c>
      <c r="C989">
        <v>24</v>
      </c>
      <c r="D989">
        <v>3</v>
      </c>
      <c r="E989">
        <v>12</v>
      </c>
      <c r="F989">
        <v>0</v>
      </c>
    </row>
    <row r="990" spans="1:6" x14ac:dyDescent="0.25">
      <c r="A990">
        <v>988</v>
      </c>
      <c r="B990">
        <v>1</v>
      </c>
      <c r="C990">
        <v>24</v>
      </c>
      <c r="D990">
        <v>3</v>
      </c>
      <c r="E990">
        <v>12</v>
      </c>
      <c r="F990">
        <v>0</v>
      </c>
    </row>
    <row r="991" spans="1:6" x14ac:dyDescent="0.25">
      <c r="A991">
        <v>989</v>
      </c>
      <c r="B991">
        <v>1</v>
      </c>
      <c r="C991">
        <v>24</v>
      </c>
      <c r="D991">
        <v>3</v>
      </c>
      <c r="E991">
        <v>12</v>
      </c>
      <c r="F991">
        <v>1</v>
      </c>
    </row>
    <row r="992" spans="1:6" x14ac:dyDescent="0.25">
      <c r="A992">
        <v>990</v>
      </c>
      <c r="B992">
        <v>1</v>
      </c>
      <c r="C992">
        <v>24</v>
      </c>
      <c r="D992">
        <v>3</v>
      </c>
      <c r="E992">
        <v>13</v>
      </c>
      <c r="F992">
        <v>0</v>
      </c>
    </row>
    <row r="993" spans="1:6" x14ac:dyDescent="0.25">
      <c r="A993">
        <v>991</v>
      </c>
      <c r="B993">
        <v>1</v>
      </c>
      <c r="C993">
        <v>24</v>
      </c>
      <c r="D993">
        <v>3</v>
      </c>
      <c r="E993">
        <v>13</v>
      </c>
      <c r="F993">
        <v>0</v>
      </c>
    </row>
    <row r="994" spans="1:6" x14ac:dyDescent="0.25">
      <c r="A994">
        <v>992</v>
      </c>
      <c r="B994">
        <v>1</v>
      </c>
      <c r="C994">
        <v>24</v>
      </c>
      <c r="D994">
        <v>3</v>
      </c>
      <c r="E994">
        <v>13</v>
      </c>
      <c r="F994">
        <v>0</v>
      </c>
    </row>
    <row r="995" spans="1:6" x14ac:dyDescent="0.25">
      <c r="A995">
        <v>993</v>
      </c>
      <c r="B995">
        <v>1</v>
      </c>
      <c r="C995">
        <v>24</v>
      </c>
      <c r="D995">
        <v>3</v>
      </c>
      <c r="E995">
        <v>13</v>
      </c>
      <c r="F995">
        <v>0</v>
      </c>
    </row>
    <row r="996" spans="1:6" x14ac:dyDescent="0.25">
      <c r="A996">
        <v>994</v>
      </c>
      <c r="B996">
        <v>1</v>
      </c>
      <c r="C996">
        <v>24</v>
      </c>
      <c r="D996">
        <v>3</v>
      </c>
      <c r="E996">
        <v>13</v>
      </c>
      <c r="F996">
        <v>0</v>
      </c>
    </row>
    <row r="997" spans="1:6" x14ac:dyDescent="0.25">
      <c r="A997">
        <v>995</v>
      </c>
      <c r="B997">
        <v>1</v>
      </c>
      <c r="C997">
        <v>24</v>
      </c>
      <c r="D997">
        <v>3</v>
      </c>
      <c r="E997">
        <v>13</v>
      </c>
      <c r="F997">
        <v>0</v>
      </c>
    </row>
    <row r="998" spans="1:6" x14ac:dyDescent="0.25">
      <c r="A998">
        <v>996</v>
      </c>
      <c r="B998">
        <v>1</v>
      </c>
      <c r="C998">
        <v>24</v>
      </c>
      <c r="D998">
        <v>3</v>
      </c>
      <c r="E998">
        <v>13</v>
      </c>
      <c r="F998">
        <v>0</v>
      </c>
    </row>
    <row r="999" spans="1:6" x14ac:dyDescent="0.25">
      <c r="A999">
        <v>997</v>
      </c>
      <c r="B999">
        <v>1</v>
      </c>
      <c r="C999">
        <v>24</v>
      </c>
      <c r="D999">
        <v>3</v>
      </c>
      <c r="E999">
        <v>13</v>
      </c>
      <c r="F999">
        <v>0</v>
      </c>
    </row>
    <row r="1000" spans="1:6" x14ac:dyDescent="0.25">
      <c r="A1000">
        <v>998</v>
      </c>
      <c r="B1000">
        <v>1</v>
      </c>
      <c r="C1000">
        <v>24</v>
      </c>
      <c r="D1000">
        <v>3</v>
      </c>
      <c r="E1000">
        <v>13</v>
      </c>
      <c r="F1000">
        <v>1</v>
      </c>
    </row>
    <row r="1001" spans="1:6" x14ac:dyDescent="0.25">
      <c r="A1001">
        <v>999</v>
      </c>
      <c r="B1001">
        <v>1</v>
      </c>
      <c r="C1001">
        <v>24</v>
      </c>
      <c r="D1001">
        <v>3</v>
      </c>
      <c r="E1001">
        <v>13</v>
      </c>
      <c r="F1001">
        <v>1</v>
      </c>
    </row>
    <row r="1002" spans="1:6" x14ac:dyDescent="0.25">
      <c r="A1002">
        <v>1000</v>
      </c>
      <c r="B1002">
        <v>1</v>
      </c>
      <c r="C1002">
        <v>24</v>
      </c>
      <c r="D1002">
        <v>3</v>
      </c>
      <c r="E1002">
        <v>14</v>
      </c>
      <c r="F1002">
        <v>0</v>
      </c>
    </row>
    <row r="1003" spans="1:6" x14ac:dyDescent="0.25">
      <c r="A1003">
        <v>1001</v>
      </c>
      <c r="B1003">
        <v>1</v>
      </c>
      <c r="C1003">
        <v>24</v>
      </c>
      <c r="D1003">
        <v>3</v>
      </c>
      <c r="E1003">
        <v>14</v>
      </c>
      <c r="F1003">
        <v>0</v>
      </c>
    </row>
    <row r="1004" spans="1:6" x14ac:dyDescent="0.25">
      <c r="A1004">
        <v>1002</v>
      </c>
      <c r="B1004">
        <v>1</v>
      </c>
      <c r="C1004">
        <v>24</v>
      </c>
      <c r="D1004">
        <v>3</v>
      </c>
      <c r="E1004">
        <v>14</v>
      </c>
      <c r="F1004">
        <v>0</v>
      </c>
    </row>
    <row r="1005" spans="1:6" x14ac:dyDescent="0.25">
      <c r="A1005">
        <v>1003</v>
      </c>
      <c r="B1005">
        <v>1</v>
      </c>
      <c r="C1005">
        <v>24</v>
      </c>
      <c r="D1005">
        <v>3</v>
      </c>
      <c r="E1005">
        <v>14</v>
      </c>
      <c r="F1005">
        <v>0</v>
      </c>
    </row>
    <row r="1006" spans="1:6" x14ac:dyDescent="0.25">
      <c r="A1006">
        <v>1004</v>
      </c>
      <c r="B1006">
        <v>1</v>
      </c>
      <c r="C1006">
        <v>24</v>
      </c>
      <c r="D1006">
        <v>3</v>
      </c>
      <c r="E1006">
        <v>14</v>
      </c>
      <c r="F1006">
        <v>0</v>
      </c>
    </row>
    <row r="1007" spans="1:6" x14ac:dyDescent="0.25">
      <c r="A1007">
        <v>1005</v>
      </c>
      <c r="B1007">
        <v>1</v>
      </c>
      <c r="C1007">
        <v>24</v>
      </c>
      <c r="D1007">
        <v>3</v>
      </c>
      <c r="E1007">
        <v>14</v>
      </c>
      <c r="F1007">
        <v>0</v>
      </c>
    </row>
    <row r="1008" spans="1:6" x14ac:dyDescent="0.25">
      <c r="A1008">
        <v>1006</v>
      </c>
      <c r="B1008">
        <v>1</v>
      </c>
      <c r="C1008">
        <v>24</v>
      </c>
      <c r="D1008">
        <v>3</v>
      </c>
      <c r="E1008">
        <v>14</v>
      </c>
      <c r="F1008">
        <v>0</v>
      </c>
    </row>
    <row r="1009" spans="1:6" x14ac:dyDescent="0.25">
      <c r="A1009">
        <v>1007</v>
      </c>
      <c r="B1009">
        <v>1</v>
      </c>
      <c r="C1009">
        <v>24</v>
      </c>
      <c r="D1009">
        <v>3</v>
      </c>
      <c r="E1009">
        <v>14</v>
      </c>
      <c r="F1009">
        <v>1</v>
      </c>
    </row>
    <row r="1010" spans="1:6" x14ac:dyDescent="0.25">
      <c r="A1010">
        <v>1008</v>
      </c>
      <c r="B1010">
        <v>1</v>
      </c>
      <c r="C1010">
        <v>24</v>
      </c>
      <c r="D1010">
        <v>3</v>
      </c>
      <c r="E1010">
        <v>14</v>
      </c>
      <c r="F1010">
        <v>1</v>
      </c>
    </row>
    <row r="1011" spans="1:6" x14ac:dyDescent="0.25">
      <c r="A1011">
        <v>1009</v>
      </c>
      <c r="B1011">
        <v>1</v>
      </c>
      <c r="C1011">
        <v>24</v>
      </c>
      <c r="D1011">
        <v>3</v>
      </c>
      <c r="E1011">
        <v>15</v>
      </c>
      <c r="F1011">
        <v>0</v>
      </c>
    </row>
    <row r="1012" spans="1:6" x14ac:dyDescent="0.25">
      <c r="A1012">
        <v>1010</v>
      </c>
      <c r="B1012">
        <v>1</v>
      </c>
      <c r="C1012">
        <v>24</v>
      </c>
      <c r="D1012">
        <v>3</v>
      </c>
      <c r="E1012">
        <v>15</v>
      </c>
      <c r="F1012">
        <v>0</v>
      </c>
    </row>
    <row r="1013" spans="1:6" x14ac:dyDescent="0.25">
      <c r="A1013">
        <v>1011</v>
      </c>
      <c r="B1013">
        <v>1</v>
      </c>
      <c r="C1013">
        <v>24</v>
      </c>
      <c r="D1013">
        <v>3</v>
      </c>
      <c r="E1013">
        <v>15</v>
      </c>
      <c r="F1013">
        <v>0</v>
      </c>
    </row>
    <row r="1014" spans="1:6" x14ac:dyDescent="0.25">
      <c r="A1014">
        <v>1012</v>
      </c>
      <c r="B1014">
        <v>1</v>
      </c>
      <c r="C1014">
        <v>24</v>
      </c>
      <c r="D1014">
        <v>3</v>
      </c>
      <c r="E1014">
        <v>15</v>
      </c>
      <c r="F1014">
        <v>0</v>
      </c>
    </row>
    <row r="1015" spans="1:6" x14ac:dyDescent="0.25">
      <c r="A1015">
        <v>1013</v>
      </c>
      <c r="B1015">
        <v>1</v>
      </c>
      <c r="C1015">
        <v>24</v>
      </c>
      <c r="D1015">
        <v>3</v>
      </c>
      <c r="E1015">
        <v>15</v>
      </c>
      <c r="F1015">
        <v>0</v>
      </c>
    </row>
    <row r="1016" spans="1:6" x14ac:dyDescent="0.25">
      <c r="A1016">
        <v>1014</v>
      </c>
      <c r="B1016">
        <v>1</v>
      </c>
      <c r="C1016">
        <v>24</v>
      </c>
      <c r="D1016">
        <v>3</v>
      </c>
      <c r="E1016">
        <v>15</v>
      </c>
      <c r="F1016">
        <v>0</v>
      </c>
    </row>
    <row r="1017" spans="1:6" x14ac:dyDescent="0.25">
      <c r="A1017">
        <v>1015</v>
      </c>
      <c r="B1017">
        <v>1</v>
      </c>
      <c r="C1017">
        <v>24</v>
      </c>
      <c r="D1017">
        <v>3</v>
      </c>
      <c r="E1017">
        <v>15</v>
      </c>
      <c r="F1017">
        <v>0</v>
      </c>
    </row>
    <row r="1018" spans="1:6" x14ac:dyDescent="0.25">
      <c r="A1018">
        <v>1016</v>
      </c>
      <c r="B1018">
        <v>1</v>
      </c>
      <c r="C1018">
        <v>24</v>
      </c>
      <c r="D1018">
        <v>3</v>
      </c>
      <c r="E1018">
        <v>15</v>
      </c>
      <c r="F1018">
        <v>0</v>
      </c>
    </row>
    <row r="1019" spans="1:6" x14ac:dyDescent="0.25">
      <c r="A1019">
        <v>1017</v>
      </c>
      <c r="B1019">
        <v>1</v>
      </c>
      <c r="C1019">
        <v>24</v>
      </c>
      <c r="D1019">
        <v>3</v>
      </c>
      <c r="E1019">
        <v>15</v>
      </c>
      <c r="F1019">
        <v>1</v>
      </c>
    </row>
    <row r="1020" spans="1:6" x14ac:dyDescent="0.25">
      <c r="A1020">
        <v>1018</v>
      </c>
      <c r="B1020">
        <v>1</v>
      </c>
      <c r="C1020">
        <v>24</v>
      </c>
      <c r="D1020">
        <v>3</v>
      </c>
      <c r="E1020">
        <v>16</v>
      </c>
      <c r="F1020">
        <v>0</v>
      </c>
    </row>
    <row r="1021" spans="1:6" x14ac:dyDescent="0.25">
      <c r="A1021">
        <v>1019</v>
      </c>
      <c r="B1021">
        <v>1</v>
      </c>
      <c r="C1021">
        <v>24</v>
      </c>
      <c r="D1021">
        <v>3</v>
      </c>
      <c r="E1021">
        <v>16</v>
      </c>
      <c r="F1021">
        <v>0</v>
      </c>
    </row>
    <row r="1022" spans="1:6" x14ac:dyDescent="0.25">
      <c r="A1022">
        <v>1020</v>
      </c>
      <c r="B1022">
        <v>1</v>
      </c>
      <c r="C1022">
        <v>24</v>
      </c>
      <c r="D1022">
        <v>3</v>
      </c>
      <c r="E1022">
        <v>16</v>
      </c>
      <c r="F1022">
        <v>0</v>
      </c>
    </row>
    <row r="1023" spans="1:6" x14ac:dyDescent="0.25">
      <c r="A1023">
        <v>1021</v>
      </c>
      <c r="B1023">
        <v>1</v>
      </c>
      <c r="C1023">
        <v>24</v>
      </c>
      <c r="D1023">
        <v>3</v>
      </c>
      <c r="E1023">
        <v>16</v>
      </c>
      <c r="F1023">
        <v>0</v>
      </c>
    </row>
    <row r="1024" spans="1:6" x14ac:dyDescent="0.25">
      <c r="A1024">
        <v>1022</v>
      </c>
      <c r="B1024">
        <v>1</v>
      </c>
      <c r="C1024">
        <v>24</v>
      </c>
      <c r="D1024">
        <v>3</v>
      </c>
      <c r="E1024">
        <v>16</v>
      </c>
      <c r="F1024">
        <v>0</v>
      </c>
    </row>
    <row r="1025" spans="1:6" x14ac:dyDescent="0.25">
      <c r="A1025">
        <v>1023</v>
      </c>
      <c r="B1025">
        <v>1</v>
      </c>
      <c r="C1025">
        <v>24</v>
      </c>
      <c r="D1025">
        <v>3</v>
      </c>
      <c r="E1025">
        <v>16</v>
      </c>
      <c r="F1025">
        <v>0</v>
      </c>
    </row>
    <row r="1026" spans="1:6" x14ac:dyDescent="0.25">
      <c r="A1026">
        <v>1024</v>
      </c>
      <c r="B1026">
        <v>1</v>
      </c>
      <c r="C1026">
        <v>24</v>
      </c>
      <c r="D1026">
        <v>3</v>
      </c>
      <c r="E1026">
        <v>16</v>
      </c>
      <c r="F1026">
        <v>0</v>
      </c>
    </row>
    <row r="1027" spans="1:6" x14ac:dyDescent="0.25">
      <c r="A1027">
        <v>1025</v>
      </c>
      <c r="B1027">
        <v>1</v>
      </c>
      <c r="C1027">
        <v>24</v>
      </c>
      <c r="D1027">
        <v>3</v>
      </c>
      <c r="E1027">
        <v>16</v>
      </c>
      <c r="F1027">
        <v>0</v>
      </c>
    </row>
    <row r="1028" spans="1:6" x14ac:dyDescent="0.25">
      <c r="A1028">
        <v>1026</v>
      </c>
      <c r="B1028">
        <v>1</v>
      </c>
      <c r="C1028">
        <v>24</v>
      </c>
      <c r="D1028">
        <v>3</v>
      </c>
      <c r="E1028">
        <v>16</v>
      </c>
      <c r="F1028">
        <v>1</v>
      </c>
    </row>
    <row r="1029" spans="1:6" x14ac:dyDescent="0.25">
      <c r="A1029">
        <v>1027</v>
      </c>
      <c r="B1029">
        <v>1</v>
      </c>
      <c r="C1029">
        <v>24</v>
      </c>
      <c r="D1029">
        <v>3</v>
      </c>
      <c r="E1029">
        <v>16</v>
      </c>
      <c r="F1029">
        <v>1</v>
      </c>
    </row>
    <row r="1030" spans="1:6" x14ac:dyDescent="0.25">
      <c r="A1030">
        <v>1028</v>
      </c>
      <c r="B1030">
        <v>1</v>
      </c>
      <c r="C1030">
        <v>24</v>
      </c>
      <c r="D1030">
        <v>3</v>
      </c>
      <c r="E1030">
        <v>17</v>
      </c>
      <c r="F1030">
        <v>0</v>
      </c>
    </row>
    <row r="1031" spans="1:6" x14ac:dyDescent="0.25">
      <c r="A1031">
        <v>1029</v>
      </c>
      <c r="B1031">
        <v>1</v>
      </c>
      <c r="C1031">
        <v>24</v>
      </c>
      <c r="D1031">
        <v>3</v>
      </c>
      <c r="E1031">
        <v>17</v>
      </c>
      <c r="F1031">
        <v>0</v>
      </c>
    </row>
    <row r="1032" spans="1:6" x14ac:dyDescent="0.25">
      <c r="A1032">
        <v>1030</v>
      </c>
      <c r="B1032">
        <v>1</v>
      </c>
      <c r="C1032">
        <v>24</v>
      </c>
      <c r="D1032">
        <v>3</v>
      </c>
      <c r="E1032">
        <v>17</v>
      </c>
      <c r="F1032">
        <v>0</v>
      </c>
    </row>
    <row r="1033" spans="1:6" x14ac:dyDescent="0.25">
      <c r="A1033">
        <v>1031</v>
      </c>
      <c r="B1033">
        <v>1</v>
      </c>
      <c r="C1033">
        <v>24</v>
      </c>
      <c r="D1033">
        <v>3</v>
      </c>
      <c r="E1033">
        <v>17</v>
      </c>
      <c r="F1033">
        <v>0</v>
      </c>
    </row>
    <row r="1034" spans="1:6" x14ac:dyDescent="0.25">
      <c r="A1034">
        <v>1032</v>
      </c>
      <c r="B1034">
        <v>1</v>
      </c>
      <c r="C1034">
        <v>24</v>
      </c>
      <c r="D1034">
        <v>3</v>
      </c>
      <c r="E1034">
        <v>17</v>
      </c>
      <c r="F1034">
        <v>0</v>
      </c>
    </row>
    <row r="1035" spans="1:6" x14ac:dyDescent="0.25">
      <c r="A1035">
        <v>1033</v>
      </c>
      <c r="B1035">
        <v>1</v>
      </c>
      <c r="C1035">
        <v>24</v>
      </c>
      <c r="D1035">
        <v>3</v>
      </c>
      <c r="E1035">
        <v>17</v>
      </c>
      <c r="F1035">
        <v>0</v>
      </c>
    </row>
    <row r="1036" spans="1:6" x14ac:dyDescent="0.25">
      <c r="A1036">
        <v>1034</v>
      </c>
      <c r="B1036">
        <v>1</v>
      </c>
      <c r="C1036">
        <v>24</v>
      </c>
      <c r="D1036">
        <v>3</v>
      </c>
      <c r="E1036">
        <v>17</v>
      </c>
      <c r="F1036">
        <v>0</v>
      </c>
    </row>
    <row r="1037" spans="1:6" x14ac:dyDescent="0.25">
      <c r="A1037">
        <v>1035</v>
      </c>
      <c r="B1037">
        <v>1</v>
      </c>
      <c r="C1037">
        <v>24</v>
      </c>
      <c r="D1037">
        <v>3</v>
      </c>
      <c r="E1037">
        <v>17</v>
      </c>
      <c r="F1037">
        <v>0</v>
      </c>
    </row>
    <row r="1038" spans="1:6" x14ac:dyDescent="0.25">
      <c r="A1038">
        <v>1036</v>
      </c>
      <c r="B1038">
        <v>1</v>
      </c>
      <c r="C1038">
        <v>24</v>
      </c>
      <c r="D1038">
        <v>3</v>
      </c>
      <c r="E1038">
        <v>17</v>
      </c>
      <c r="F1038">
        <v>1</v>
      </c>
    </row>
    <row r="1039" spans="1:6" x14ac:dyDescent="0.25">
      <c r="A1039">
        <v>1037</v>
      </c>
      <c r="B1039">
        <v>1</v>
      </c>
      <c r="C1039">
        <v>24</v>
      </c>
      <c r="D1039">
        <v>3</v>
      </c>
      <c r="E1039">
        <v>17</v>
      </c>
      <c r="F1039">
        <v>1</v>
      </c>
    </row>
    <row r="1040" spans="1:6" x14ac:dyDescent="0.25">
      <c r="A1040">
        <v>1038</v>
      </c>
      <c r="B1040">
        <v>1</v>
      </c>
      <c r="C1040">
        <v>24</v>
      </c>
      <c r="D1040">
        <v>3</v>
      </c>
      <c r="E1040">
        <v>18</v>
      </c>
      <c r="F1040">
        <v>1</v>
      </c>
    </row>
    <row r="1041" spans="1:6" x14ac:dyDescent="0.25">
      <c r="A1041">
        <v>1039</v>
      </c>
      <c r="B1041">
        <v>1</v>
      </c>
      <c r="C1041">
        <v>24</v>
      </c>
      <c r="D1041">
        <v>3</v>
      </c>
      <c r="E1041">
        <v>18</v>
      </c>
      <c r="F1041">
        <v>1</v>
      </c>
    </row>
    <row r="1042" spans="1:6" x14ac:dyDescent="0.25">
      <c r="A1042">
        <v>1040</v>
      </c>
      <c r="B1042">
        <v>1</v>
      </c>
      <c r="C1042">
        <v>24</v>
      </c>
      <c r="D1042">
        <v>3</v>
      </c>
      <c r="E1042">
        <v>19</v>
      </c>
      <c r="F1042">
        <v>0</v>
      </c>
    </row>
    <row r="1043" spans="1:6" x14ac:dyDescent="0.25">
      <c r="A1043">
        <v>1041</v>
      </c>
      <c r="B1043">
        <v>1</v>
      </c>
      <c r="C1043">
        <v>24</v>
      </c>
      <c r="D1043">
        <v>3</v>
      </c>
      <c r="E1043">
        <v>19</v>
      </c>
      <c r="F1043">
        <v>0</v>
      </c>
    </row>
    <row r="1044" spans="1:6" x14ac:dyDescent="0.25">
      <c r="A1044">
        <v>1042</v>
      </c>
      <c r="B1044">
        <v>1</v>
      </c>
      <c r="C1044">
        <v>24</v>
      </c>
      <c r="D1044">
        <v>3</v>
      </c>
      <c r="E1044">
        <v>19</v>
      </c>
      <c r="F1044">
        <v>0</v>
      </c>
    </row>
    <row r="1045" spans="1:6" x14ac:dyDescent="0.25">
      <c r="A1045">
        <v>1043</v>
      </c>
      <c r="B1045">
        <v>1</v>
      </c>
      <c r="C1045">
        <v>24</v>
      </c>
      <c r="D1045">
        <v>3</v>
      </c>
      <c r="E1045">
        <v>19</v>
      </c>
      <c r="F1045">
        <v>0</v>
      </c>
    </row>
    <row r="1046" spans="1:6" x14ac:dyDescent="0.25">
      <c r="A1046">
        <v>1044</v>
      </c>
      <c r="B1046">
        <v>1</v>
      </c>
      <c r="C1046">
        <v>24</v>
      </c>
      <c r="D1046">
        <v>3</v>
      </c>
      <c r="E1046">
        <v>19</v>
      </c>
      <c r="F1046">
        <v>0</v>
      </c>
    </row>
    <row r="1047" spans="1:6" x14ac:dyDescent="0.25">
      <c r="A1047">
        <v>1045</v>
      </c>
      <c r="B1047">
        <v>1</v>
      </c>
      <c r="C1047">
        <v>24</v>
      </c>
      <c r="D1047">
        <v>3</v>
      </c>
      <c r="E1047">
        <v>19</v>
      </c>
      <c r="F1047">
        <v>0</v>
      </c>
    </row>
    <row r="1048" spans="1:6" x14ac:dyDescent="0.25">
      <c r="A1048">
        <v>1046</v>
      </c>
      <c r="B1048">
        <v>1</v>
      </c>
      <c r="C1048">
        <v>24</v>
      </c>
      <c r="D1048">
        <v>3</v>
      </c>
      <c r="E1048">
        <v>19</v>
      </c>
      <c r="F1048">
        <v>0</v>
      </c>
    </row>
    <row r="1049" spans="1:6" x14ac:dyDescent="0.25">
      <c r="A1049">
        <v>1047</v>
      </c>
      <c r="B1049">
        <v>1</v>
      </c>
      <c r="C1049">
        <v>24</v>
      </c>
      <c r="D1049">
        <v>3</v>
      </c>
      <c r="E1049">
        <v>19</v>
      </c>
      <c r="F1049">
        <v>0</v>
      </c>
    </row>
    <row r="1050" spans="1:6" x14ac:dyDescent="0.25">
      <c r="A1050">
        <v>1048</v>
      </c>
      <c r="B1050">
        <v>1</v>
      </c>
      <c r="C1050">
        <v>24</v>
      </c>
      <c r="D1050">
        <v>3</v>
      </c>
      <c r="E1050">
        <v>19</v>
      </c>
      <c r="F1050">
        <v>1</v>
      </c>
    </row>
    <row r="1051" spans="1:6" x14ac:dyDescent="0.25">
      <c r="A1051">
        <v>1049</v>
      </c>
      <c r="B1051">
        <v>1</v>
      </c>
      <c r="C1051">
        <v>24</v>
      </c>
      <c r="D1051">
        <v>3</v>
      </c>
      <c r="E1051">
        <v>19</v>
      </c>
      <c r="F1051">
        <v>1</v>
      </c>
    </row>
    <row r="1052" spans="1:6" x14ac:dyDescent="0.25">
      <c r="A1052">
        <v>1050</v>
      </c>
      <c r="B1052">
        <v>1</v>
      </c>
      <c r="C1052">
        <v>24</v>
      </c>
      <c r="D1052">
        <v>3</v>
      </c>
      <c r="E1052">
        <v>20</v>
      </c>
      <c r="F1052">
        <v>1</v>
      </c>
    </row>
    <row r="1053" spans="1:6" x14ac:dyDescent="0.25">
      <c r="A1053">
        <v>1051</v>
      </c>
      <c r="B1053">
        <v>1</v>
      </c>
      <c r="C1053">
        <v>24</v>
      </c>
      <c r="D1053">
        <v>3</v>
      </c>
      <c r="E1053">
        <v>20</v>
      </c>
      <c r="F1053">
        <v>1</v>
      </c>
    </row>
    <row r="1054" spans="1:6" x14ac:dyDescent="0.25">
      <c r="A1054">
        <v>1052</v>
      </c>
      <c r="B1054">
        <v>1</v>
      </c>
      <c r="C1054">
        <v>24</v>
      </c>
      <c r="D1054">
        <v>3</v>
      </c>
      <c r="E1054">
        <v>20</v>
      </c>
      <c r="F1054">
        <v>1</v>
      </c>
    </row>
    <row r="1055" spans="1:6" x14ac:dyDescent="0.25">
      <c r="A1055">
        <v>1053</v>
      </c>
      <c r="B1055">
        <v>1</v>
      </c>
      <c r="C1055">
        <v>24</v>
      </c>
      <c r="D1055">
        <v>3</v>
      </c>
      <c r="E1055">
        <v>21</v>
      </c>
      <c r="F1055">
        <v>0</v>
      </c>
    </row>
    <row r="1056" spans="1:6" x14ac:dyDescent="0.25">
      <c r="A1056">
        <v>1054</v>
      </c>
      <c r="B1056">
        <v>1</v>
      </c>
      <c r="C1056">
        <v>24</v>
      </c>
      <c r="D1056">
        <v>3</v>
      </c>
      <c r="E1056">
        <v>21</v>
      </c>
      <c r="F1056">
        <v>0</v>
      </c>
    </row>
    <row r="1057" spans="1:6" x14ac:dyDescent="0.25">
      <c r="A1057">
        <v>1055</v>
      </c>
      <c r="B1057">
        <v>1</v>
      </c>
      <c r="C1057">
        <v>24</v>
      </c>
      <c r="D1057">
        <v>3</v>
      </c>
      <c r="E1057">
        <v>21</v>
      </c>
      <c r="F1057">
        <v>0</v>
      </c>
    </row>
    <row r="1058" spans="1:6" x14ac:dyDescent="0.25">
      <c r="A1058">
        <v>1056</v>
      </c>
      <c r="B1058">
        <v>1</v>
      </c>
      <c r="C1058">
        <v>24</v>
      </c>
      <c r="D1058">
        <v>3</v>
      </c>
      <c r="E1058">
        <v>21</v>
      </c>
      <c r="F1058">
        <v>0</v>
      </c>
    </row>
    <row r="1059" spans="1:6" x14ac:dyDescent="0.25">
      <c r="A1059">
        <v>1057</v>
      </c>
      <c r="B1059">
        <v>1</v>
      </c>
      <c r="C1059">
        <v>24</v>
      </c>
      <c r="D1059">
        <v>3</v>
      </c>
      <c r="E1059">
        <v>21</v>
      </c>
      <c r="F1059">
        <v>0</v>
      </c>
    </row>
    <row r="1060" spans="1:6" x14ac:dyDescent="0.25">
      <c r="A1060">
        <v>1058</v>
      </c>
      <c r="B1060">
        <v>1</v>
      </c>
      <c r="C1060">
        <v>24</v>
      </c>
      <c r="D1060">
        <v>3</v>
      </c>
      <c r="E1060">
        <v>21</v>
      </c>
      <c r="F1060">
        <v>0</v>
      </c>
    </row>
    <row r="1061" spans="1:6" x14ac:dyDescent="0.25">
      <c r="A1061">
        <v>1059</v>
      </c>
      <c r="B1061">
        <v>1</v>
      </c>
      <c r="C1061">
        <v>24</v>
      </c>
      <c r="D1061">
        <v>3</v>
      </c>
      <c r="E1061">
        <v>21</v>
      </c>
      <c r="F1061">
        <v>0</v>
      </c>
    </row>
    <row r="1062" spans="1:6" x14ac:dyDescent="0.25">
      <c r="A1062">
        <v>1060</v>
      </c>
      <c r="B1062">
        <v>1</v>
      </c>
      <c r="C1062">
        <v>24</v>
      </c>
      <c r="D1062">
        <v>3</v>
      </c>
      <c r="E1062">
        <v>21</v>
      </c>
      <c r="F1062">
        <v>1</v>
      </c>
    </row>
    <row r="1063" spans="1:6" x14ac:dyDescent="0.25">
      <c r="A1063">
        <v>1061</v>
      </c>
      <c r="B1063">
        <v>1</v>
      </c>
      <c r="C1063">
        <v>24</v>
      </c>
      <c r="D1063">
        <v>3</v>
      </c>
      <c r="E1063">
        <v>21</v>
      </c>
      <c r="F1063">
        <v>1</v>
      </c>
    </row>
    <row r="1064" spans="1:6" x14ac:dyDescent="0.25">
      <c r="A1064">
        <v>1062</v>
      </c>
      <c r="B1064">
        <v>1</v>
      </c>
      <c r="C1064">
        <v>24</v>
      </c>
      <c r="D1064">
        <v>3</v>
      </c>
      <c r="E1064">
        <v>23</v>
      </c>
      <c r="F1064">
        <v>0</v>
      </c>
    </row>
    <row r="1065" spans="1:6" x14ac:dyDescent="0.25">
      <c r="A1065">
        <v>1063</v>
      </c>
      <c r="B1065">
        <v>1</v>
      </c>
      <c r="C1065">
        <v>24</v>
      </c>
      <c r="D1065">
        <v>3</v>
      </c>
      <c r="E1065">
        <v>23</v>
      </c>
      <c r="F1065">
        <v>0</v>
      </c>
    </row>
    <row r="1066" spans="1:6" x14ac:dyDescent="0.25">
      <c r="A1066">
        <v>1064</v>
      </c>
      <c r="B1066">
        <v>1</v>
      </c>
      <c r="C1066">
        <v>24</v>
      </c>
      <c r="D1066">
        <v>3</v>
      </c>
      <c r="E1066">
        <v>23</v>
      </c>
      <c r="F1066">
        <v>0</v>
      </c>
    </row>
    <row r="1067" spans="1:6" x14ac:dyDescent="0.25">
      <c r="A1067">
        <v>1065</v>
      </c>
      <c r="B1067">
        <v>1</v>
      </c>
      <c r="C1067">
        <v>24</v>
      </c>
      <c r="D1067">
        <v>3</v>
      </c>
      <c r="E1067">
        <v>23</v>
      </c>
      <c r="F1067">
        <v>0</v>
      </c>
    </row>
    <row r="1068" spans="1:6" x14ac:dyDescent="0.25">
      <c r="A1068">
        <v>1066</v>
      </c>
      <c r="B1068">
        <v>1</v>
      </c>
      <c r="C1068">
        <v>24</v>
      </c>
      <c r="D1068">
        <v>3</v>
      </c>
      <c r="E1068">
        <v>23</v>
      </c>
      <c r="F1068">
        <v>0</v>
      </c>
    </row>
    <row r="1069" spans="1:6" x14ac:dyDescent="0.25">
      <c r="A1069">
        <v>1067</v>
      </c>
      <c r="B1069">
        <v>1</v>
      </c>
      <c r="C1069">
        <v>24</v>
      </c>
      <c r="D1069">
        <v>3</v>
      </c>
      <c r="E1069">
        <v>23</v>
      </c>
      <c r="F1069">
        <v>0</v>
      </c>
    </row>
    <row r="1070" spans="1:6" x14ac:dyDescent="0.25">
      <c r="A1070">
        <v>1068</v>
      </c>
      <c r="B1070">
        <v>1</v>
      </c>
      <c r="C1070">
        <v>24</v>
      </c>
      <c r="D1070">
        <v>3</v>
      </c>
      <c r="E1070">
        <v>23</v>
      </c>
      <c r="F1070">
        <v>0</v>
      </c>
    </row>
    <row r="1071" spans="1:6" x14ac:dyDescent="0.25">
      <c r="A1071">
        <v>1069</v>
      </c>
      <c r="B1071">
        <v>1</v>
      </c>
      <c r="C1071">
        <v>24</v>
      </c>
      <c r="D1071">
        <v>3</v>
      </c>
      <c r="E1071">
        <v>23</v>
      </c>
      <c r="F1071">
        <v>1</v>
      </c>
    </row>
    <row r="1072" spans="1:6" x14ac:dyDescent="0.25">
      <c r="A1072">
        <v>1070</v>
      </c>
      <c r="B1072">
        <v>1</v>
      </c>
      <c r="C1072">
        <v>24</v>
      </c>
      <c r="D1072">
        <v>3</v>
      </c>
      <c r="E1072">
        <v>23</v>
      </c>
      <c r="F1072">
        <v>1</v>
      </c>
    </row>
    <row r="1073" spans="1:6" x14ac:dyDescent="0.25">
      <c r="A1073">
        <v>1071</v>
      </c>
      <c r="B1073">
        <v>1</v>
      </c>
      <c r="C1073">
        <v>24</v>
      </c>
      <c r="D1073">
        <v>3</v>
      </c>
      <c r="E1073">
        <v>25</v>
      </c>
      <c r="F1073">
        <v>0</v>
      </c>
    </row>
    <row r="1074" spans="1:6" x14ac:dyDescent="0.25">
      <c r="A1074">
        <v>1072</v>
      </c>
      <c r="B1074">
        <v>1</v>
      </c>
      <c r="C1074">
        <v>24</v>
      </c>
      <c r="D1074">
        <v>3</v>
      </c>
      <c r="E1074">
        <v>25</v>
      </c>
      <c r="F1074">
        <v>0</v>
      </c>
    </row>
    <row r="1075" spans="1:6" x14ac:dyDescent="0.25">
      <c r="A1075">
        <v>1073</v>
      </c>
      <c r="B1075">
        <v>1</v>
      </c>
      <c r="C1075">
        <v>24</v>
      </c>
      <c r="D1075">
        <v>3</v>
      </c>
      <c r="E1075">
        <v>25</v>
      </c>
      <c r="F1075">
        <v>0</v>
      </c>
    </row>
    <row r="1076" spans="1:6" x14ac:dyDescent="0.25">
      <c r="A1076">
        <v>1074</v>
      </c>
      <c r="B1076">
        <v>1</v>
      </c>
      <c r="C1076">
        <v>24</v>
      </c>
      <c r="D1076">
        <v>3</v>
      </c>
      <c r="E1076">
        <v>25</v>
      </c>
      <c r="F1076">
        <v>0</v>
      </c>
    </row>
    <row r="1077" spans="1:6" x14ac:dyDescent="0.25">
      <c r="A1077">
        <v>1075</v>
      </c>
      <c r="B1077">
        <v>1</v>
      </c>
      <c r="C1077">
        <v>24</v>
      </c>
      <c r="D1077">
        <v>3</v>
      </c>
      <c r="E1077">
        <v>25</v>
      </c>
      <c r="F1077">
        <v>0</v>
      </c>
    </row>
    <row r="1078" spans="1:6" x14ac:dyDescent="0.25">
      <c r="A1078">
        <v>1076</v>
      </c>
      <c r="B1078">
        <v>1</v>
      </c>
      <c r="C1078">
        <v>24</v>
      </c>
      <c r="D1078">
        <v>3</v>
      </c>
      <c r="E1078">
        <v>25</v>
      </c>
      <c r="F1078">
        <v>0</v>
      </c>
    </row>
    <row r="1079" spans="1:6" x14ac:dyDescent="0.25">
      <c r="A1079">
        <v>1077</v>
      </c>
      <c r="B1079">
        <v>1</v>
      </c>
      <c r="C1079">
        <v>24</v>
      </c>
      <c r="D1079">
        <v>3</v>
      </c>
      <c r="E1079">
        <v>25</v>
      </c>
      <c r="F1079">
        <v>0</v>
      </c>
    </row>
    <row r="1080" spans="1:6" x14ac:dyDescent="0.25">
      <c r="A1080">
        <v>1078</v>
      </c>
      <c r="B1080">
        <v>1</v>
      </c>
      <c r="C1080">
        <v>24</v>
      </c>
      <c r="D1080">
        <v>3</v>
      </c>
      <c r="E1080">
        <v>25</v>
      </c>
      <c r="F1080">
        <v>1</v>
      </c>
    </row>
    <row r="1081" spans="1:6" x14ac:dyDescent="0.25">
      <c r="A1081">
        <v>1079</v>
      </c>
      <c r="B1081">
        <v>1</v>
      </c>
      <c r="C1081">
        <v>24</v>
      </c>
      <c r="D1081">
        <v>4</v>
      </c>
      <c r="E1081">
        <v>1</v>
      </c>
      <c r="F1081">
        <v>1</v>
      </c>
    </row>
    <row r="1082" spans="1:6" x14ac:dyDescent="0.25">
      <c r="A1082">
        <v>1080</v>
      </c>
      <c r="B1082">
        <v>1</v>
      </c>
      <c r="C1082">
        <v>24</v>
      </c>
      <c r="D1082">
        <v>4</v>
      </c>
      <c r="E1082">
        <v>1</v>
      </c>
      <c r="F1082">
        <v>1</v>
      </c>
    </row>
    <row r="1083" spans="1:6" x14ac:dyDescent="0.25">
      <c r="A1083">
        <v>1081</v>
      </c>
      <c r="B1083">
        <v>1</v>
      </c>
      <c r="C1083">
        <v>24</v>
      </c>
      <c r="D1083">
        <v>4</v>
      </c>
      <c r="E1083">
        <v>1</v>
      </c>
      <c r="F1083">
        <v>1</v>
      </c>
    </row>
    <row r="1084" spans="1:6" x14ac:dyDescent="0.25">
      <c r="A1084">
        <v>1082</v>
      </c>
      <c r="B1084">
        <v>1</v>
      </c>
      <c r="C1084">
        <v>24</v>
      </c>
      <c r="D1084">
        <v>4</v>
      </c>
      <c r="E1084">
        <v>1</v>
      </c>
      <c r="F1084">
        <v>1</v>
      </c>
    </row>
    <row r="1085" spans="1:6" x14ac:dyDescent="0.25">
      <c r="A1085">
        <v>1083</v>
      </c>
      <c r="B1085">
        <v>1</v>
      </c>
      <c r="C1085">
        <v>24</v>
      </c>
      <c r="D1085">
        <v>4</v>
      </c>
      <c r="E1085">
        <v>1</v>
      </c>
      <c r="F1085">
        <v>1</v>
      </c>
    </row>
    <row r="1086" spans="1:6" x14ac:dyDescent="0.25">
      <c r="A1086">
        <v>1084</v>
      </c>
      <c r="B1086">
        <v>1</v>
      </c>
      <c r="C1086">
        <v>24</v>
      </c>
      <c r="D1086">
        <v>4</v>
      </c>
      <c r="E1086">
        <v>1</v>
      </c>
      <c r="F1086">
        <v>1</v>
      </c>
    </row>
    <row r="1087" spans="1:6" x14ac:dyDescent="0.25">
      <c r="A1087">
        <v>1085</v>
      </c>
      <c r="B1087">
        <v>1</v>
      </c>
      <c r="C1087">
        <v>24</v>
      </c>
      <c r="D1087">
        <v>4</v>
      </c>
      <c r="E1087">
        <v>2</v>
      </c>
      <c r="F1087">
        <v>1</v>
      </c>
    </row>
    <row r="1088" spans="1:6" x14ac:dyDescent="0.25">
      <c r="A1088">
        <v>1086</v>
      </c>
      <c r="B1088">
        <v>1</v>
      </c>
      <c r="C1088">
        <v>24</v>
      </c>
      <c r="D1088">
        <v>4</v>
      </c>
      <c r="E1088">
        <v>2</v>
      </c>
      <c r="F1088">
        <v>1</v>
      </c>
    </row>
    <row r="1089" spans="1:6" x14ac:dyDescent="0.25">
      <c r="A1089">
        <v>1087</v>
      </c>
      <c r="B1089">
        <v>1</v>
      </c>
      <c r="C1089">
        <v>24</v>
      </c>
      <c r="D1089">
        <v>4</v>
      </c>
      <c r="E1089">
        <v>2</v>
      </c>
      <c r="F1089">
        <v>1</v>
      </c>
    </row>
    <row r="1090" spans="1:6" x14ac:dyDescent="0.25">
      <c r="A1090">
        <v>1088</v>
      </c>
      <c r="B1090">
        <v>1</v>
      </c>
      <c r="C1090">
        <v>24</v>
      </c>
      <c r="D1090">
        <v>4</v>
      </c>
      <c r="E1090">
        <v>2</v>
      </c>
      <c r="F1090">
        <v>1</v>
      </c>
    </row>
    <row r="1091" spans="1:6" x14ac:dyDescent="0.25">
      <c r="A1091">
        <v>1089</v>
      </c>
      <c r="B1091">
        <v>1</v>
      </c>
      <c r="C1091">
        <v>24</v>
      </c>
      <c r="D1091">
        <v>4</v>
      </c>
      <c r="E1091">
        <v>2</v>
      </c>
      <c r="F1091">
        <v>1</v>
      </c>
    </row>
    <row r="1092" spans="1:6" x14ac:dyDescent="0.25">
      <c r="A1092">
        <v>1090</v>
      </c>
      <c r="B1092">
        <v>1</v>
      </c>
      <c r="C1092">
        <v>24</v>
      </c>
      <c r="D1092">
        <v>4</v>
      </c>
      <c r="E1092">
        <v>2</v>
      </c>
      <c r="F1092">
        <v>1</v>
      </c>
    </row>
    <row r="1093" spans="1:6" x14ac:dyDescent="0.25">
      <c r="A1093">
        <v>1091</v>
      </c>
      <c r="B1093">
        <v>1</v>
      </c>
      <c r="C1093">
        <v>24</v>
      </c>
      <c r="D1093">
        <v>4</v>
      </c>
      <c r="E1093">
        <v>2</v>
      </c>
      <c r="F1093">
        <v>1</v>
      </c>
    </row>
    <row r="1094" spans="1:6" x14ac:dyDescent="0.25">
      <c r="A1094">
        <v>1092</v>
      </c>
      <c r="B1094">
        <v>1</v>
      </c>
      <c r="C1094">
        <v>24</v>
      </c>
      <c r="D1094">
        <v>4</v>
      </c>
      <c r="E1094">
        <v>3</v>
      </c>
      <c r="F1094">
        <v>1</v>
      </c>
    </row>
    <row r="1095" spans="1:6" x14ac:dyDescent="0.25">
      <c r="A1095">
        <v>1093</v>
      </c>
      <c r="B1095">
        <v>1</v>
      </c>
      <c r="C1095">
        <v>24</v>
      </c>
      <c r="D1095">
        <v>4</v>
      </c>
      <c r="E1095">
        <v>3</v>
      </c>
      <c r="F1095">
        <v>1</v>
      </c>
    </row>
    <row r="1096" spans="1:6" x14ac:dyDescent="0.25">
      <c r="A1096">
        <v>1094</v>
      </c>
      <c r="B1096">
        <v>1</v>
      </c>
      <c r="C1096">
        <v>24</v>
      </c>
      <c r="D1096">
        <v>4</v>
      </c>
      <c r="E1096">
        <v>3</v>
      </c>
      <c r="F1096">
        <v>1</v>
      </c>
    </row>
    <row r="1097" spans="1:6" x14ac:dyDescent="0.25">
      <c r="A1097">
        <v>1095</v>
      </c>
      <c r="B1097">
        <v>1</v>
      </c>
      <c r="C1097">
        <v>24</v>
      </c>
      <c r="D1097">
        <v>4</v>
      </c>
      <c r="E1097">
        <v>3</v>
      </c>
      <c r="F1097">
        <v>1</v>
      </c>
    </row>
    <row r="1098" spans="1:6" x14ac:dyDescent="0.25">
      <c r="A1098">
        <v>1096</v>
      </c>
      <c r="B1098">
        <v>1</v>
      </c>
      <c r="C1098">
        <v>24</v>
      </c>
      <c r="D1098">
        <v>4</v>
      </c>
      <c r="E1098">
        <v>3</v>
      </c>
      <c r="F1098">
        <v>1</v>
      </c>
    </row>
    <row r="1099" spans="1:6" x14ac:dyDescent="0.25">
      <c r="A1099">
        <v>1097</v>
      </c>
      <c r="B1099">
        <v>1</v>
      </c>
      <c r="C1099">
        <v>24</v>
      </c>
      <c r="D1099">
        <v>4</v>
      </c>
      <c r="E1099">
        <v>4</v>
      </c>
      <c r="F1099">
        <v>1</v>
      </c>
    </row>
    <row r="1100" spans="1:6" x14ac:dyDescent="0.25">
      <c r="A1100">
        <v>1098</v>
      </c>
      <c r="B1100">
        <v>1</v>
      </c>
      <c r="C1100">
        <v>24</v>
      </c>
      <c r="D1100">
        <v>4</v>
      </c>
      <c r="E1100">
        <v>4</v>
      </c>
      <c r="F1100">
        <v>1</v>
      </c>
    </row>
    <row r="1101" spans="1:6" x14ac:dyDescent="0.25">
      <c r="A1101">
        <v>1099</v>
      </c>
      <c r="B1101">
        <v>1</v>
      </c>
      <c r="C1101">
        <v>24</v>
      </c>
      <c r="D1101">
        <v>4</v>
      </c>
      <c r="E1101">
        <v>4</v>
      </c>
      <c r="F1101">
        <v>1</v>
      </c>
    </row>
    <row r="1102" spans="1:6" x14ac:dyDescent="0.25">
      <c r="A1102">
        <v>1100</v>
      </c>
      <c r="B1102">
        <v>1</v>
      </c>
      <c r="C1102">
        <v>24</v>
      </c>
      <c r="D1102">
        <v>4</v>
      </c>
      <c r="E1102">
        <v>6</v>
      </c>
      <c r="F1102">
        <v>1</v>
      </c>
    </row>
    <row r="1103" spans="1:6" x14ac:dyDescent="0.25">
      <c r="A1103">
        <v>1101</v>
      </c>
      <c r="B1103">
        <v>1</v>
      </c>
      <c r="C1103">
        <v>24</v>
      </c>
      <c r="D1103">
        <v>4</v>
      </c>
      <c r="E1103">
        <v>7</v>
      </c>
      <c r="F1103">
        <v>1</v>
      </c>
    </row>
    <row r="1104" spans="1:6" x14ac:dyDescent="0.25">
      <c r="A1104">
        <v>1102</v>
      </c>
      <c r="B1104">
        <v>1</v>
      </c>
      <c r="C1104">
        <v>24</v>
      </c>
      <c r="D1104">
        <v>4</v>
      </c>
      <c r="E1104">
        <v>7</v>
      </c>
      <c r="F1104">
        <v>1</v>
      </c>
    </row>
    <row r="1105" spans="1:6" x14ac:dyDescent="0.25">
      <c r="A1105">
        <v>1103</v>
      </c>
      <c r="B1105">
        <v>1</v>
      </c>
      <c r="C1105">
        <v>24</v>
      </c>
      <c r="D1105">
        <v>4</v>
      </c>
      <c r="E1105">
        <v>7</v>
      </c>
      <c r="F1105">
        <v>1</v>
      </c>
    </row>
    <row r="1106" spans="1:6" x14ac:dyDescent="0.25">
      <c r="A1106">
        <v>1104</v>
      </c>
      <c r="B1106">
        <v>1</v>
      </c>
      <c r="C1106">
        <v>24</v>
      </c>
      <c r="D1106">
        <v>4</v>
      </c>
      <c r="E1106">
        <v>9</v>
      </c>
      <c r="F1106">
        <v>0</v>
      </c>
    </row>
    <row r="1107" spans="1:6" x14ac:dyDescent="0.25">
      <c r="A1107">
        <v>1105</v>
      </c>
      <c r="B1107">
        <v>1</v>
      </c>
      <c r="C1107">
        <v>24</v>
      </c>
      <c r="D1107">
        <v>4</v>
      </c>
      <c r="E1107">
        <v>9</v>
      </c>
      <c r="F1107">
        <v>0</v>
      </c>
    </row>
    <row r="1108" spans="1:6" x14ac:dyDescent="0.25">
      <c r="A1108">
        <v>1106</v>
      </c>
      <c r="B1108">
        <v>1</v>
      </c>
      <c r="C1108">
        <v>24</v>
      </c>
      <c r="D1108">
        <v>4</v>
      </c>
      <c r="E1108">
        <v>9</v>
      </c>
      <c r="F1108">
        <v>0</v>
      </c>
    </row>
    <row r="1109" spans="1:6" x14ac:dyDescent="0.25">
      <c r="A1109">
        <v>1107</v>
      </c>
      <c r="B1109">
        <v>1</v>
      </c>
      <c r="C1109">
        <v>24</v>
      </c>
      <c r="D1109">
        <v>4</v>
      </c>
      <c r="E1109">
        <v>9</v>
      </c>
      <c r="F1109">
        <v>0</v>
      </c>
    </row>
    <row r="1110" spans="1:6" x14ac:dyDescent="0.25">
      <c r="A1110">
        <v>1108</v>
      </c>
      <c r="B1110">
        <v>1</v>
      </c>
      <c r="C1110">
        <v>24</v>
      </c>
      <c r="D1110">
        <v>4</v>
      </c>
      <c r="E1110">
        <v>9</v>
      </c>
      <c r="F1110">
        <v>0</v>
      </c>
    </row>
    <row r="1111" spans="1:6" x14ac:dyDescent="0.25">
      <c r="A1111">
        <v>1109</v>
      </c>
      <c r="B1111">
        <v>1</v>
      </c>
      <c r="C1111">
        <v>24</v>
      </c>
      <c r="D1111">
        <v>4</v>
      </c>
      <c r="E1111">
        <v>9</v>
      </c>
      <c r="F1111">
        <v>0</v>
      </c>
    </row>
    <row r="1112" spans="1:6" x14ac:dyDescent="0.25">
      <c r="A1112">
        <v>1110</v>
      </c>
      <c r="B1112">
        <v>1</v>
      </c>
      <c r="C1112">
        <v>24</v>
      </c>
      <c r="D1112">
        <v>4</v>
      </c>
      <c r="E1112">
        <v>9</v>
      </c>
      <c r="F1112">
        <v>0</v>
      </c>
    </row>
    <row r="1113" spans="1:6" x14ac:dyDescent="0.25">
      <c r="A1113">
        <v>1111</v>
      </c>
      <c r="B1113">
        <v>1</v>
      </c>
      <c r="C1113">
        <v>24</v>
      </c>
      <c r="D1113">
        <v>4</v>
      </c>
      <c r="E1113">
        <v>9</v>
      </c>
      <c r="F1113">
        <v>0</v>
      </c>
    </row>
    <row r="1114" spans="1:6" x14ac:dyDescent="0.25">
      <c r="A1114">
        <v>1112</v>
      </c>
      <c r="B1114">
        <v>1</v>
      </c>
      <c r="C1114">
        <v>24</v>
      </c>
      <c r="D1114">
        <v>4</v>
      </c>
      <c r="E1114">
        <v>9</v>
      </c>
      <c r="F1114">
        <v>0</v>
      </c>
    </row>
    <row r="1115" spans="1:6" x14ac:dyDescent="0.25">
      <c r="A1115">
        <v>1113</v>
      </c>
      <c r="B1115">
        <v>1</v>
      </c>
      <c r="C1115">
        <v>24</v>
      </c>
      <c r="D1115">
        <v>4</v>
      </c>
      <c r="E1115">
        <v>9</v>
      </c>
      <c r="F1115">
        <v>1</v>
      </c>
    </row>
    <row r="1116" spans="1:6" x14ac:dyDescent="0.25">
      <c r="A1116">
        <v>1114</v>
      </c>
      <c r="B1116">
        <v>1</v>
      </c>
      <c r="C1116">
        <v>24</v>
      </c>
      <c r="D1116">
        <v>4</v>
      </c>
      <c r="E1116">
        <v>9</v>
      </c>
      <c r="F1116">
        <v>1</v>
      </c>
    </row>
    <row r="1117" spans="1:6" x14ac:dyDescent="0.25">
      <c r="A1117">
        <v>1115</v>
      </c>
      <c r="B1117">
        <v>1</v>
      </c>
      <c r="C1117">
        <v>24</v>
      </c>
      <c r="D1117">
        <v>4</v>
      </c>
      <c r="E1117">
        <v>10</v>
      </c>
      <c r="F1117">
        <v>0</v>
      </c>
    </row>
    <row r="1118" spans="1:6" x14ac:dyDescent="0.25">
      <c r="A1118">
        <v>1116</v>
      </c>
      <c r="B1118">
        <v>1</v>
      </c>
      <c r="C1118">
        <v>24</v>
      </c>
      <c r="D1118">
        <v>4</v>
      </c>
      <c r="E1118">
        <v>10</v>
      </c>
      <c r="F1118">
        <v>0</v>
      </c>
    </row>
    <row r="1119" spans="1:6" x14ac:dyDescent="0.25">
      <c r="A1119">
        <v>1117</v>
      </c>
      <c r="B1119">
        <v>1</v>
      </c>
      <c r="C1119">
        <v>24</v>
      </c>
      <c r="D1119">
        <v>4</v>
      </c>
      <c r="E1119">
        <v>10</v>
      </c>
      <c r="F1119">
        <v>0</v>
      </c>
    </row>
    <row r="1120" spans="1:6" x14ac:dyDescent="0.25">
      <c r="A1120">
        <v>1118</v>
      </c>
      <c r="B1120">
        <v>1</v>
      </c>
      <c r="C1120">
        <v>24</v>
      </c>
      <c r="D1120">
        <v>4</v>
      </c>
      <c r="E1120">
        <v>10</v>
      </c>
      <c r="F1120">
        <v>0</v>
      </c>
    </row>
    <row r="1121" spans="1:6" x14ac:dyDescent="0.25">
      <c r="A1121">
        <v>1119</v>
      </c>
      <c r="B1121">
        <v>1</v>
      </c>
      <c r="C1121">
        <v>24</v>
      </c>
      <c r="D1121">
        <v>4</v>
      </c>
      <c r="E1121">
        <v>10</v>
      </c>
      <c r="F1121">
        <v>0</v>
      </c>
    </row>
    <row r="1122" spans="1:6" x14ac:dyDescent="0.25">
      <c r="A1122">
        <v>1120</v>
      </c>
      <c r="B1122">
        <v>1</v>
      </c>
      <c r="C1122">
        <v>24</v>
      </c>
      <c r="D1122">
        <v>4</v>
      </c>
      <c r="E1122">
        <v>10</v>
      </c>
      <c r="F1122">
        <v>0</v>
      </c>
    </row>
    <row r="1123" spans="1:6" x14ac:dyDescent="0.25">
      <c r="A1123">
        <v>1121</v>
      </c>
      <c r="B1123">
        <v>1</v>
      </c>
      <c r="C1123">
        <v>24</v>
      </c>
      <c r="D1123">
        <v>4</v>
      </c>
      <c r="E1123">
        <v>10</v>
      </c>
      <c r="F1123">
        <v>0</v>
      </c>
    </row>
    <row r="1124" spans="1:6" x14ac:dyDescent="0.25">
      <c r="A1124">
        <v>1122</v>
      </c>
      <c r="B1124">
        <v>1</v>
      </c>
      <c r="C1124">
        <v>24</v>
      </c>
      <c r="D1124">
        <v>4</v>
      </c>
      <c r="E1124">
        <v>10</v>
      </c>
      <c r="F1124">
        <v>0</v>
      </c>
    </row>
    <row r="1125" spans="1:6" x14ac:dyDescent="0.25">
      <c r="A1125">
        <v>1123</v>
      </c>
      <c r="B1125">
        <v>1</v>
      </c>
      <c r="C1125">
        <v>24</v>
      </c>
      <c r="D1125">
        <v>4</v>
      </c>
      <c r="E1125">
        <v>10</v>
      </c>
      <c r="F1125">
        <v>1</v>
      </c>
    </row>
    <row r="1126" spans="1:6" x14ac:dyDescent="0.25">
      <c r="A1126">
        <v>1124</v>
      </c>
      <c r="B1126">
        <v>1</v>
      </c>
      <c r="C1126">
        <v>24</v>
      </c>
      <c r="D1126">
        <v>4</v>
      </c>
      <c r="E1126">
        <v>10</v>
      </c>
      <c r="F1126">
        <v>1</v>
      </c>
    </row>
    <row r="1127" spans="1:6" x14ac:dyDescent="0.25">
      <c r="A1127">
        <v>1125</v>
      </c>
      <c r="B1127">
        <v>1</v>
      </c>
      <c r="C1127">
        <v>24</v>
      </c>
      <c r="D1127">
        <v>4</v>
      </c>
      <c r="E1127">
        <v>10</v>
      </c>
      <c r="F1127">
        <v>1</v>
      </c>
    </row>
    <row r="1128" spans="1:6" x14ac:dyDescent="0.25">
      <c r="A1128">
        <v>1126</v>
      </c>
      <c r="B1128">
        <v>1</v>
      </c>
      <c r="C1128">
        <v>24</v>
      </c>
      <c r="D1128">
        <v>4</v>
      </c>
      <c r="E1128">
        <v>10</v>
      </c>
      <c r="F1128">
        <v>1</v>
      </c>
    </row>
    <row r="1129" spans="1:6" x14ac:dyDescent="0.25">
      <c r="A1129">
        <v>1127</v>
      </c>
      <c r="B1129">
        <v>1</v>
      </c>
      <c r="C1129">
        <v>24</v>
      </c>
      <c r="D1129">
        <v>4</v>
      </c>
      <c r="E1129">
        <v>10</v>
      </c>
      <c r="F1129">
        <v>1</v>
      </c>
    </row>
    <row r="1130" spans="1:6" x14ac:dyDescent="0.25">
      <c r="A1130">
        <v>1128</v>
      </c>
      <c r="B1130">
        <v>1</v>
      </c>
      <c r="C1130">
        <v>24</v>
      </c>
      <c r="D1130">
        <v>4</v>
      </c>
      <c r="E1130">
        <v>10</v>
      </c>
      <c r="F1130">
        <v>1</v>
      </c>
    </row>
    <row r="1131" spans="1:6" x14ac:dyDescent="0.25">
      <c r="A1131">
        <v>1129</v>
      </c>
      <c r="B1131">
        <v>1</v>
      </c>
      <c r="C1131">
        <v>24</v>
      </c>
      <c r="D1131">
        <v>4</v>
      </c>
      <c r="E1131">
        <v>11</v>
      </c>
      <c r="F1131">
        <v>0</v>
      </c>
    </row>
    <row r="1132" spans="1:6" x14ac:dyDescent="0.25">
      <c r="A1132">
        <v>1130</v>
      </c>
      <c r="B1132">
        <v>1</v>
      </c>
      <c r="C1132">
        <v>24</v>
      </c>
      <c r="D1132">
        <v>4</v>
      </c>
      <c r="E1132">
        <v>11</v>
      </c>
      <c r="F1132">
        <v>0</v>
      </c>
    </row>
    <row r="1133" spans="1:6" x14ac:dyDescent="0.25">
      <c r="A1133">
        <v>1131</v>
      </c>
      <c r="B1133">
        <v>1</v>
      </c>
      <c r="C1133">
        <v>24</v>
      </c>
      <c r="D1133">
        <v>4</v>
      </c>
      <c r="E1133">
        <v>11</v>
      </c>
      <c r="F1133">
        <v>0</v>
      </c>
    </row>
    <row r="1134" spans="1:6" x14ac:dyDescent="0.25">
      <c r="A1134">
        <v>1132</v>
      </c>
      <c r="B1134">
        <v>1</v>
      </c>
      <c r="C1134">
        <v>24</v>
      </c>
      <c r="D1134">
        <v>4</v>
      </c>
      <c r="E1134">
        <v>11</v>
      </c>
      <c r="F1134">
        <v>0</v>
      </c>
    </row>
    <row r="1135" spans="1:6" x14ac:dyDescent="0.25">
      <c r="A1135">
        <v>1133</v>
      </c>
      <c r="B1135">
        <v>1</v>
      </c>
      <c r="C1135">
        <v>24</v>
      </c>
      <c r="D1135">
        <v>4</v>
      </c>
      <c r="E1135">
        <v>11</v>
      </c>
      <c r="F1135">
        <v>0</v>
      </c>
    </row>
    <row r="1136" spans="1:6" x14ac:dyDescent="0.25">
      <c r="A1136">
        <v>1134</v>
      </c>
      <c r="B1136">
        <v>1</v>
      </c>
      <c r="C1136">
        <v>24</v>
      </c>
      <c r="D1136">
        <v>4</v>
      </c>
      <c r="E1136">
        <v>11</v>
      </c>
      <c r="F1136">
        <v>0</v>
      </c>
    </row>
    <row r="1137" spans="1:6" x14ac:dyDescent="0.25">
      <c r="A1137">
        <v>1135</v>
      </c>
      <c r="B1137">
        <v>1</v>
      </c>
      <c r="C1137">
        <v>24</v>
      </c>
      <c r="D1137">
        <v>4</v>
      </c>
      <c r="E1137">
        <v>11</v>
      </c>
      <c r="F1137">
        <v>0</v>
      </c>
    </row>
    <row r="1138" spans="1:6" x14ac:dyDescent="0.25">
      <c r="A1138">
        <v>1136</v>
      </c>
      <c r="B1138">
        <v>1</v>
      </c>
      <c r="C1138">
        <v>24</v>
      </c>
      <c r="D1138">
        <v>4</v>
      </c>
      <c r="E1138">
        <v>11</v>
      </c>
      <c r="F1138">
        <v>1</v>
      </c>
    </row>
    <row r="1139" spans="1:6" x14ac:dyDescent="0.25">
      <c r="A1139">
        <v>1137</v>
      </c>
      <c r="B1139">
        <v>1</v>
      </c>
      <c r="C1139">
        <v>24</v>
      </c>
      <c r="D1139">
        <v>4</v>
      </c>
      <c r="E1139">
        <v>11</v>
      </c>
      <c r="F1139">
        <v>1</v>
      </c>
    </row>
    <row r="1140" spans="1:6" x14ac:dyDescent="0.25">
      <c r="A1140">
        <v>1138</v>
      </c>
      <c r="B1140">
        <v>1</v>
      </c>
      <c r="C1140">
        <v>24</v>
      </c>
      <c r="D1140">
        <v>4</v>
      </c>
      <c r="E1140">
        <v>12</v>
      </c>
      <c r="F1140">
        <v>0</v>
      </c>
    </row>
    <row r="1141" spans="1:6" x14ac:dyDescent="0.25">
      <c r="A1141">
        <v>1139</v>
      </c>
      <c r="B1141">
        <v>1</v>
      </c>
      <c r="C1141">
        <v>24</v>
      </c>
      <c r="D1141">
        <v>4</v>
      </c>
      <c r="E1141">
        <v>12</v>
      </c>
      <c r="F1141">
        <v>0</v>
      </c>
    </row>
    <row r="1142" spans="1:6" x14ac:dyDescent="0.25">
      <c r="A1142">
        <v>1140</v>
      </c>
      <c r="B1142">
        <v>1</v>
      </c>
      <c r="C1142">
        <v>24</v>
      </c>
      <c r="D1142">
        <v>4</v>
      </c>
      <c r="E1142">
        <v>12</v>
      </c>
      <c r="F1142">
        <v>0</v>
      </c>
    </row>
    <row r="1143" spans="1:6" x14ac:dyDescent="0.25">
      <c r="A1143">
        <v>1141</v>
      </c>
      <c r="B1143">
        <v>1</v>
      </c>
      <c r="C1143">
        <v>24</v>
      </c>
      <c r="D1143">
        <v>4</v>
      </c>
      <c r="E1143">
        <v>12</v>
      </c>
      <c r="F1143">
        <v>0</v>
      </c>
    </row>
    <row r="1144" spans="1:6" x14ac:dyDescent="0.25">
      <c r="A1144">
        <v>1142</v>
      </c>
      <c r="B1144">
        <v>1</v>
      </c>
      <c r="C1144">
        <v>24</v>
      </c>
      <c r="D1144">
        <v>4</v>
      </c>
      <c r="E1144">
        <v>12</v>
      </c>
      <c r="F1144">
        <v>0</v>
      </c>
    </row>
    <row r="1145" spans="1:6" x14ac:dyDescent="0.25">
      <c r="A1145">
        <v>1143</v>
      </c>
      <c r="B1145">
        <v>1</v>
      </c>
      <c r="C1145">
        <v>24</v>
      </c>
      <c r="D1145">
        <v>4</v>
      </c>
      <c r="E1145">
        <v>12</v>
      </c>
      <c r="F1145">
        <v>0</v>
      </c>
    </row>
    <row r="1146" spans="1:6" x14ac:dyDescent="0.25">
      <c r="A1146">
        <v>1144</v>
      </c>
      <c r="B1146">
        <v>1</v>
      </c>
      <c r="C1146">
        <v>24</v>
      </c>
      <c r="D1146">
        <v>4</v>
      </c>
      <c r="E1146">
        <v>12</v>
      </c>
      <c r="F1146">
        <v>0</v>
      </c>
    </row>
    <row r="1147" spans="1:6" x14ac:dyDescent="0.25">
      <c r="A1147">
        <v>1145</v>
      </c>
      <c r="B1147">
        <v>1</v>
      </c>
      <c r="C1147">
        <v>24</v>
      </c>
      <c r="D1147">
        <v>4</v>
      </c>
      <c r="E1147">
        <v>12</v>
      </c>
      <c r="F1147">
        <v>0</v>
      </c>
    </row>
    <row r="1148" spans="1:6" x14ac:dyDescent="0.25">
      <c r="A1148">
        <v>1146</v>
      </c>
      <c r="B1148">
        <v>1</v>
      </c>
      <c r="C1148">
        <v>24</v>
      </c>
      <c r="D1148">
        <v>4</v>
      </c>
      <c r="E1148">
        <v>12</v>
      </c>
      <c r="F1148">
        <v>1</v>
      </c>
    </row>
    <row r="1149" spans="1:6" x14ac:dyDescent="0.25">
      <c r="A1149">
        <v>1147</v>
      </c>
      <c r="B1149">
        <v>1</v>
      </c>
      <c r="C1149">
        <v>24</v>
      </c>
      <c r="D1149">
        <v>4</v>
      </c>
      <c r="E1149">
        <v>13</v>
      </c>
      <c r="F1149">
        <v>0</v>
      </c>
    </row>
    <row r="1150" spans="1:6" x14ac:dyDescent="0.25">
      <c r="A1150">
        <v>1148</v>
      </c>
      <c r="B1150">
        <v>1</v>
      </c>
      <c r="C1150">
        <v>24</v>
      </c>
      <c r="D1150">
        <v>4</v>
      </c>
      <c r="E1150">
        <v>13</v>
      </c>
      <c r="F1150">
        <v>0</v>
      </c>
    </row>
    <row r="1151" spans="1:6" x14ac:dyDescent="0.25">
      <c r="A1151">
        <v>1149</v>
      </c>
      <c r="B1151">
        <v>1</v>
      </c>
      <c r="C1151">
        <v>24</v>
      </c>
      <c r="D1151">
        <v>4</v>
      </c>
      <c r="E1151">
        <v>13</v>
      </c>
      <c r="F1151">
        <v>0</v>
      </c>
    </row>
    <row r="1152" spans="1:6" x14ac:dyDescent="0.25">
      <c r="A1152">
        <v>1150</v>
      </c>
      <c r="B1152">
        <v>1</v>
      </c>
      <c r="C1152">
        <v>24</v>
      </c>
      <c r="D1152">
        <v>4</v>
      </c>
      <c r="E1152">
        <v>13</v>
      </c>
      <c r="F1152">
        <v>0</v>
      </c>
    </row>
    <row r="1153" spans="1:6" x14ac:dyDescent="0.25">
      <c r="A1153">
        <v>1151</v>
      </c>
      <c r="B1153">
        <v>1</v>
      </c>
      <c r="C1153">
        <v>24</v>
      </c>
      <c r="D1153">
        <v>4</v>
      </c>
      <c r="E1153">
        <v>13</v>
      </c>
      <c r="F1153">
        <v>0</v>
      </c>
    </row>
    <row r="1154" spans="1:6" x14ac:dyDescent="0.25">
      <c r="A1154">
        <v>1152</v>
      </c>
      <c r="B1154">
        <v>1</v>
      </c>
      <c r="C1154">
        <v>24</v>
      </c>
      <c r="D1154">
        <v>4</v>
      </c>
      <c r="E1154">
        <v>13</v>
      </c>
      <c r="F1154">
        <v>0</v>
      </c>
    </row>
    <row r="1155" spans="1:6" x14ac:dyDescent="0.25">
      <c r="A1155">
        <v>1153</v>
      </c>
      <c r="B1155">
        <v>1</v>
      </c>
      <c r="C1155">
        <v>24</v>
      </c>
      <c r="D1155">
        <v>4</v>
      </c>
      <c r="E1155">
        <v>13</v>
      </c>
      <c r="F1155">
        <v>0</v>
      </c>
    </row>
    <row r="1156" spans="1:6" x14ac:dyDescent="0.25">
      <c r="A1156">
        <v>1154</v>
      </c>
      <c r="B1156">
        <v>1</v>
      </c>
      <c r="C1156">
        <v>24</v>
      </c>
      <c r="D1156">
        <v>4</v>
      </c>
      <c r="E1156">
        <v>13</v>
      </c>
      <c r="F1156">
        <v>0</v>
      </c>
    </row>
    <row r="1157" spans="1:6" x14ac:dyDescent="0.25">
      <c r="A1157">
        <v>1155</v>
      </c>
      <c r="B1157">
        <v>1</v>
      </c>
      <c r="C1157">
        <v>24</v>
      </c>
      <c r="D1157">
        <v>4</v>
      </c>
      <c r="E1157">
        <v>13</v>
      </c>
      <c r="F1157">
        <v>1</v>
      </c>
    </row>
    <row r="1158" spans="1:6" x14ac:dyDescent="0.25">
      <c r="A1158">
        <v>1156</v>
      </c>
      <c r="B1158">
        <v>1</v>
      </c>
      <c r="C1158">
        <v>24</v>
      </c>
      <c r="D1158">
        <v>4</v>
      </c>
      <c r="E1158">
        <v>13</v>
      </c>
      <c r="F1158">
        <v>1</v>
      </c>
    </row>
    <row r="1159" spans="1:6" x14ac:dyDescent="0.25">
      <c r="A1159">
        <v>1157</v>
      </c>
      <c r="B1159">
        <v>1</v>
      </c>
      <c r="C1159">
        <v>24</v>
      </c>
      <c r="D1159">
        <v>4</v>
      </c>
      <c r="E1159">
        <v>13</v>
      </c>
      <c r="F1159">
        <v>1</v>
      </c>
    </row>
    <row r="1160" spans="1:6" x14ac:dyDescent="0.25">
      <c r="A1160">
        <v>1158</v>
      </c>
      <c r="B1160">
        <v>1</v>
      </c>
      <c r="C1160">
        <v>24</v>
      </c>
      <c r="D1160">
        <v>4</v>
      </c>
      <c r="E1160">
        <v>14</v>
      </c>
      <c r="F1160">
        <v>0</v>
      </c>
    </row>
    <row r="1161" spans="1:6" x14ac:dyDescent="0.25">
      <c r="A1161">
        <v>1159</v>
      </c>
      <c r="B1161">
        <v>1</v>
      </c>
      <c r="C1161">
        <v>24</v>
      </c>
      <c r="D1161">
        <v>4</v>
      </c>
      <c r="E1161">
        <v>14</v>
      </c>
      <c r="F1161">
        <v>0</v>
      </c>
    </row>
    <row r="1162" spans="1:6" x14ac:dyDescent="0.25">
      <c r="A1162">
        <v>1160</v>
      </c>
      <c r="B1162">
        <v>1</v>
      </c>
      <c r="C1162">
        <v>24</v>
      </c>
      <c r="D1162">
        <v>4</v>
      </c>
      <c r="E1162">
        <v>14</v>
      </c>
      <c r="F1162">
        <v>0</v>
      </c>
    </row>
    <row r="1163" spans="1:6" x14ac:dyDescent="0.25">
      <c r="A1163">
        <v>1161</v>
      </c>
      <c r="B1163">
        <v>1</v>
      </c>
      <c r="C1163">
        <v>24</v>
      </c>
      <c r="D1163">
        <v>4</v>
      </c>
      <c r="E1163">
        <v>14</v>
      </c>
      <c r="F1163">
        <v>0</v>
      </c>
    </row>
    <row r="1164" spans="1:6" x14ac:dyDescent="0.25">
      <c r="A1164">
        <v>1162</v>
      </c>
      <c r="B1164">
        <v>1</v>
      </c>
      <c r="C1164">
        <v>24</v>
      </c>
      <c r="D1164">
        <v>4</v>
      </c>
      <c r="E1164">
        <v>14</v>
      </c>
      <c r="F1164">
        <v>0</v>
      </c>
    </row>
    <row r="1165" spans="1:6" x14ac:dyDescent="0.25">
      <c r="A1165">
        <v>1163</v>
      </c>
      <c r="B1165">
        <v>1</v>
      </c>
      <c r="C1165">
        <v>24</v>
      </c>
      <c r="D1165">
        <v>4</v>
      </c>
      <c r="E1165">
        <v>14</v>
      </c>
      <c r="F1165">
        <v>0</v>
      </c>
    </row>
    <row r="1166" spans="1:6" x14ac:dyDescent="0.25">
      <c r="A1166">
        <v>1164</v>
      </c>
      <c r="B1166">
        <v>1</v>
      </c>
      <c r="C1166">
        <v>24</v>
      </c>
      <c r="D1166">
        <v>4</v>
      </c>
      <c r="E1166">
        <v>14</v>
      </c>
      <c r="F1166">
        <v>0</v>
      </c>
    </row>
    <row r="1167" spans="1:6" x14ac:dyDescent="0.25">
      <c r="A1167">
        <v>1165</v>
      </c>
      <c r="B1167">
        <v>1</v>
      </c>
      <c r="C1167">
        <v>24</v>
      </c>
      <c r="D1167">
        <v>4</v>
      </c>
      <c r="E1167">
        <v>14</v>
      </c>
      <c r="F1167">
        <v>0</v>
      </c>
    </row>
    <row r="1168" spans="1:6" x14ac:dyDescent="0.25">
      <c r="A1168">
        <v>1166</v>
      </c>
      <c r="B1168">
        <v>1</v>
      </c>
      <c r="C1168">
        <v>24</v>
      </c>
      <c r="D1168">
        <v>4</v>
      </c>
      <c r="E1168">
        <v>14</v>
      </c>
      <c r="F1168">
        <v>1</v>
      </c>
    </row>
    <row r="1169" spans="1:6" x14ac:dyDescent="0.25">
      <c r="A1169">
        <v>1167</v>
      </c>
      <c r="B1169">
        <v>1</v>
      </c>
      <c r="C1169">
        <v>24</v>
      </c>
      <c r="D1169">
        <v>4</v>
      </c>
      <c r="E1169">
        <v>14</v>
      </c>
      <c r="F1169">
        <v>1</v>
      </c>
    </row>
    <row r="1170" spans="1:6" x14ac:dyDescent="0.25">
      <c r="A1170">
        <v>1168</v>
      </c>
      <c r="B1170">
        <v>1</v>
      </c>
      <c r="C1170">
        <v>24</v>
      </c>
      <c r="D1170">
        <v>4</v>
      </c>
      <c r="E1170">
        <v>14</v>
      </c>
      <c r="F1170">
        <v>1</v>
      </c>
    </row>
    <row r="1171" spans="1:6" x14ac:dyDescent="0.25">
      <c r="A1171">
        <v>1169</v>
      </c>
      <c r="B1171">
        <v>1</v>
      </c>
      <c r="C1171">
        <v>24</v>
      </c>
      <c r="D1171">
        <v>4</v>
      </c>
      <c r="E1171">
        <v>14</v>
      </c>
      <c r="F1171">
        <v>1</v>
      </c>
    </row>
    <row r="1172" spans="1:6" x14ac:dyDescent="0.25">
      <c r="A1172">
        <v>1170</v>
      </c>
      <c r="B1172">
        <v>1</v>
      </c>
      <c r="C1172">
        <v>24</v>
      </c>
      <c r="D1172">
        <v>4</v>
      </c>
      <c r="E1172">
        <v>15</v>
      </c>
      <c r="F1172">
        <v>0</v>
      </c>
    </row>
    <row r="1173" spans="1:6" x14ac:dyDescent="0.25">
      <c r="A1173">
        <v>1171</v>
      </c>
      <c r="B1173">
        <v>1</v>
      </c>
      <c r="C1173">
        <v>24</v>
      </c>
      <c r="D1173">
        <v>4</v>
      </c>
      <c r="E1173">
        <v>15</v>
      </c>
      <c r="F1173">
        <v>0</v>
      </c>
    </row>
    <row r="1174" spans="1:6" x14ac:dyDescent="0.25">
      <c r="A1174">
        <v>1172</v>
      </c>
      <c r="B1174">
        <v>1</v>
      </c>
      <c r="C1174">
        <v>24</v>
      </c>
      <c r="D1174">
        <v>4</v>
      </c>
      <c r="E1174">
        <v>15</v>
      </c>
      <c r="F1174">
        <v>0</v>
      </c>
    </row>
    <row r="1175" spans="1:6" x14ac:dyDescent="0.25">
      <c r="A1175">
        <v>1173</v>
      </c>
      <c r="B1175">
        <v>1</v>
      </c>
      <c r="C1175">
        <v>24</v>
      </c>
      <c r="D1175">
        <v>4</v>
      </c>
      <c r="E1175">
        <v>15</v>
      </c>
      <c r="F1175">
        <v>0</v>
      </c>
    </row>
    <row r="1176" spans="1:6" x14ac:dyDescent="0.25">
      <c r="A1176">
        <v>1174</v>
      </c>
      <c r="B1176">
        <v>1</v>
      </c>
      <c r="C1176">
        <v>24</v>
      </c>
      <c r="D1176">
        <v>4</v>
      </c>
      <c r="E1176">
        <v>15</v>
      </c>
      <c r="F1176">
        <v>0</v>
      </c>
    </row>
    <row r="1177" spans="1:6" x14ac:dyDescent="0.25">
      <c r="A1177">
        <v>1175</v>
      </c>
      <c r="B1177">
        <v>1</v>
      </c>
      <c r="C1177">
        <v>24</v>
      </c>
      <c r="D1177">
        <v>4</v>
      </c>
      <c r="E1177">
        <v>15</v>
      </c>
      <c r="F1177">
        <v>0</v>
      </c>
    </row>
    <row r="1178" spans="1:6" x14ac:dyDescent="0.25">
      <c r="A1178">
        <v>1176</v>
      </c>
      <c r="B1178">
        <v>1</v>
      </c>
      <c r="C1178">
        <v>24</v>
      </c>
      <c r="D1178">
        <v>4</v>
      </c>
      <c r="E1178">
        <v>15</v>
      </c>
      <c r="F1178">
        <v>0</v>
      </c>
    </row>
    <row r="1179" spans="1:6" x14ac:dyDescent="0.25">
      <c r="A1179">
        <v>1177</v>
      </c>
      <c r="B1179">
        <v>1</v>
      </c>
      <c r="C1179">
        <v>24</v>
      </c>
      <c r="D1179">
        <v>4</v>
      </c>
      <c r="E1179">
        <v>15</v>
      </c>
      <c r="F1179">
        <v>1</v>
      </c>
    </row>
    <row r="1180" spans="1:6" x14ac:dyDescent="0.25">
      <c r="A1180">
        <v>1178</v>
      </c>
      <c r="B1180">
        <v>1</v>
      </c>
      <c r="C1180">
        <v>24</v>
      </c>
      <c r="D1180">
        <v>4</v>
      </c>
      <c r="E1180">
        <v>16</v>
      </c>
      <c r="F1180">
        <v>0</v>
      </c>
    </row>
    <row r="1181" spans="1:6" x14ac:dyDescent="0.25">
      <c r="A1181">
        <v>1179</v>
      </c>
      <c r="B1181">
        <v>1</v>
      </c>
      <c r="C1181">
        <v>24</v>
      </c>
      <c r="D1181">
        <v>4</v>
      </c>
      <c r="E1181">
        <v>16</v>
      </c>
      <c r="F1181">
        <v>0</v>
      </c>
    </row>
    <row r="1182" spans="1:6" x14ac:dyDescent="0.25">
      <c r="A1182">
        <v>1180</v>
      </c>
      <c r="B1182">
        <v>1</v>
      </c>
      <c r="C1182">
        <v>24</v>
      </c>
      <c r="D1182">
        <v>4</v>
      </c>
      <c r="E1182">
        <v>16</v>
      </c>
      <c r="F1182">
        <v>0</v>
      </c>
    </row>
    <row r="1183" spans="1:6" x14ac:dyDescent="0.25">
      <c r="A1183">
        <v>1181</v>
      </c>
      <c r="B1183">
        <v>1</v>
      </c>
      <c r="C1183">
        <v>24</v>
      </c>
      <c r="D1183">
        <v>4</v>
      </c>
      <c r="E1183">
        <v>16</v>
      </c>
      <c r="F1183">
        <v>0</v>
      </c>
    </row>
    <row r="1184" spans="1:6" x14ac:dyDescent="0.25">
      <c r="A1184">
        <v>1182</v>
      </c>
      <c r="B1184">
        <v>1</v>
      </c>
      <c r="C1184">
        <v>24</v>
      </c>
      <c r="D1184">
        <v>4</v>
      </c>
      <c r="E1184">
        <v>16</v>
      </c>
      <c r="F1184">
        <v>0</v>
      </c>
    </row>
    <row r="1185" spans="1:6" x14ac:dyDescent="0.25">
      <c r="A1185">
        <v>1183</v>
      </c>
      <c r="B1185">
        <v>1</v>
      </c>
      <c r="C1185">
        <v>24</v>
      </c>
      <c r="D1185">
        <v>4</v>
      </c>
      <c r="E1185">
        <v>16</v>
      </c>
      <c r="F1185">
        <v>0</v>
      </c>
    </row>
    <row r="1186" spans="1:6" x14ac:dyDescent="0.25">
      <c r="A1186">
        <v>1184</v>
      </c>
      <c r="B1186">
        <v>1</v>
      </c>
      <c r="C1186">
        <v>24</v>
      </c>
      <c r="D1186">
        <v>4</v>
      </c>
      <c r="E1186">
        <v>16</v>
      </c>
      <c r="F1186">
        <v>0</v>
      </c>
    </row>
    <row r="1187" spans="1:6" x14ac:dyDescent="0.25">
      <c r="A1187">
        <v>1185</v>
      </c>
      <c r="B1187">
        <v>1</v>
      </c>
      <c r="C1187">
        <v>24</v>
      </c>
      <c r="D1187">
        <v>4</v>
      </c>
      <c r="E1187">
        <v>16</v>
      </c>
      <c r="F1187">
        <v>0</v>
      </c>
    </row>
    <row r="1188" spans="1:6" x14ac:dyDescent="0.25">
      <c r="A1188">
        <v>1186</v>
      </c>
      <c r="B1188">
        <v>1</v>
      </c>
      <c r="C1188">
        <v>24</v>
      </c>
      <c r="D1188">
        <v>4</v>
      </c>
      <c r="E1188">
        <v>16</v>
      </c>
      <c r="F1188">
        <v>1</v>
      </c>
    </row>
    <row r="1189" spans="1:6" x14ac:dyDescent="0.25">
      <c r="A1189">
        <v>1187</v>
      </c>
      <c r="B1189">
        <v>1</v>
      </c>
      <c r="C1189">
        <v>24</v>
      </c>
      <c r="D1189">
        <v>4</v>
      </c>
      <c r="E1189">
        <v>16</v>
      </c>
      <c r="F1189">
        <v>1</v>
      </c>
    </row>
    <row r="1190" spans="1:6" x14ac:dyDescent="0.25">
      <c r="A1190">
        <v>1188</v>
      </c>
      <c r="B1190">
        <v>1</v>
      </c>
      <c r="C1190">
        <v>24</v>
      </c>
      <c r="D1190">
        <v>4</v>
      </c>
      <c r="E1190">
        <v>17</v>
      </c>
      <c r="F1190">
        <v>0</v>
      </c>
    </row>
    <row r="1191" spans="1:6" x14ac:dyDescent="0.25">
      <c r="A1191">
        <v>1189</v>
      </c>
      <c r="B1191">
        <v>1</v>
      </c>
      <c r="C1191">
        <v>24</v>
      </c>
      <c r="D1191">
        <v>4</v>
      </c>
      <c r="E1191">
        <v>17</v>
      </c>
      <c r="F1191">
        <v>0</v>
      </c>
    </row>
    <row r="1192" spans="1:6" x14ac:dyDescent="0.25">
      <c r="A1192">
        <v>1190</v>
      </c>
      <c r="B1192">
        <v>1</v>
      </c>
      <c r="C1192">
        <v>24</v>
      </c>
      <c r="D1192">
        <v>4</v>
      </c>
      <c r="E1192">
        <v>17</v>
      </c>
      <c r="F1192">
        <v>0</v>
      </c>
    </row>
    <row r="1193" spans="1:6" x14ac:dyDescent="0.25">
      <c r="A1193">
        <v>1191</v>
      </c>
      <c r="B1193">
        <v>1</v>
      </c>
      <c r="C1193">
        <v>24</v>
      </c>
      <c r="D1193">
        <v>4</v>
      </c>
      <c r="E1193">
        <v>17</v>
      </c>
      <c r="F1193">
        <v>0</v>
      </c>
    </row>
    <row r="1194" spans="1:6" x14ac:dyDescent="0.25">
      <c r="A1194">
        <v>1192</v>
      </c>
      <c r="B1194">
        <v>1</v>
      </c>
      <c r="C1194">
        <v>24</v>
      </c>
      <c r="D1194">
        <v>4</v>
      </c>
      <c r="E1194">
        <v>17</v>
      </c>
      <c r="F1194">
        <v>0</v>
      </c>
    </row>
    <row r="1195" spans="1:6" x14ac:dyDescent="0.25">
      <c r="A1195">
        <v>1193</v>
      </c>
      <c r="B1195">
        <v>1</v>
      </c>
      <c r="C1195">
        <v>24</v>
      </c>
      <c r="D1195">
        <v>4</v>
      </c>
      <c r="E1195">
        <v>17</v>
      </c>
      <c r="F1195">
        <v>0</v>
      </c>
    </row>
    <row r="1196" spans="1:6" x14ac:dyDescent="0.25">
      <c r="A1196">
        <v>1194</v>
      </c>
      <c r="B1196">
        <v>1</v>
      </c>
      <c r="C1196">
        <v>24</v>
      </c>
      <c r="D1196">
        <v>4</v>
      </c>
      <c r="E1196">
        <v>17</v>
      </c>
      <c r="F1196">
        <v>0</v>
      </c>
    </row>
    <row r="1197" spans="1:6" x14ac:dyDescent="0.25">
      <c r="A1197">
        <v>1195</v>
      </c>
      <c r="B1197">
        <v>1</v>
      </c>
      <c r="C1197">
        <v>24</v>
      </c>
      <c r="D1197">
        <v>4</v>
      </c>
      <c r="E1197">
        <v>17</v>
      </c>
      <c r="F1197">
        <v>0</v>
      </c>
    </row>
    <row r="1198" spans="1:6" x14ac:dyDescent="0.25">
      <c r="A1198">
        <v>1196</v>
      </c>
      <c r="B1198">
        <v>1</v>
      </c>
      <c r="C1198">
        <v>24</v>
      </c>
      <c r="D1198">
        <v>4</v>
      </c>
      <c r="E1198">
        <v>17</v>
      </c>
      <c r="F1198">
        <v>1</v>
      </c>
    </row>
    <row r="1199" spans="1:6" x14ac:dyDescent="0.25">
      <c r="A1199">
        <v>1197</v>
      </c>
      <c r="B1199">
        <v>1</v>
      </c>
      <c r="C1199">
        <v>24</v>
      </c>
      <c r="D1199">
        <v>4</v>
      </c>
      <c r="E1199">
        <v>18</v>
      </c>
      <c r="F1199">
        <v>1</v>
      </c>
    </row>
    <row r="1200" spans="1:6" x14ac:dyDescent="0.25">
      <c r="A1200">
        <v>1198</v>
      </c>
      <c r="B1200">
        <v>1</v>
      </c>
      <c r="C1200">
        <v>24</v>
      </c>
      <c r="D1200">
        <v>4</v>
      </c>
      <c r="E1200">
        <v>18</v>
      </c>
      <c r="F1200">
        <v>1</v>
      </c>
    </row>
    <row r="1201" spans="1:6" x14ac:dyDescent="0.25">
      <c r="A1201">
        <v>1199</v>
      </c>
      <c r="B1201">
        <v>1</v>
      </c>
      <c r="C1201">
        <v>24</v>
      </c>
      <c r="D1201">
        <v>4</v>
      </c>
      <c r="E1201">
        <v>18</v>
      </c>
      <c r="F1201">
        <v>1</v>
      </c>
    </row>
    <row r="1202" spans="1:6" x14ac:dyDescent="0.25">
      <c r="A1202">
        <v>1200</v>
      </c>
      <c r="B1202">
        <v>1</v>
      </c>
      <c r="C1202">
        <v>24</v>
      </c>
      <c r="D1202">
        <v>4</v>
      </c>
      <c r="E1202">
        <v>18</v>
      </c>
      <c r="F1202">
        <v>1</v>
      </c>
    </row>
    <row r="1203" spans="1:6" x14ac:dyDescent="0.25">
      <c r="A1203">
        <v>1201</v>
      </c>
      <c r="B1203">
        <v>1</v>
      </c>
      <c r="C1203">
        <v>24</v>
      </c>
      <c r="D1203">
        <v>4</v>
      </c>
      <c r="E1203">
        <v>19</v>
      </c>
      <c r="F1203">
        <v>0</v>
      </c>
    </row>
    <row r="1204" spans="1:6" x14ac:dyDescent="0.25">
      <c r="A1204">
        <v>1202</v>
      </c>
      <c r="B1204">
        <v>1</v>
      </c>
      <c r="C1204">
        <v>24</v>
      </c>
      <c r="D1204">
        <v>4</v>
      </c>
      <c r="E1204">
        <v>19</v>
      </c>
      <c r="F1204">
        <v>0</v>
      </c>
    </row>
    <row r="1205" spans="1:6" x14ac:dyDescent="0.25">
      <c r="A1205">
        <v>1203</v>
      </c>
      <c r="B1205">
        <v>1</v>
      </c>
      <c r="C1205">
        <v>24</v>
      </c>
      <c r="D1205">
        <v>4</v>
      </c>
      <c r="E1205">
        <v>19</v>
      </c>
      <c r="F1205">
        <v>0</v>
      </c>
    </row>
    <row r="1206" spans="1:6" x14ac:dyDescent="0.25">
      <c r="A1206">
        <v>1204</v>
      </c>
      <c r="B1206">
        <v>1</v>
      </c>
      <c r="C1206">
        <v>24</v>
      </c>
      <c r="D1206">
        <v>4</v>
      </c>
      <c r="E1206">
        <v>19</v>
      </c>
      <c r="F1206">
        <v>0</v>
      </c>
    </row>
    <row r="1207" spans="1:6" x14ac:dyDescent="0.25">
      <c r="A1207">
        <v>1205</v>
      </c>
      <c r="B1207">
        <v>1</v>
      </c>
      <c r="C1207">
        <v>24</v>
      </c>
      <c r="D1207">
        <v>4</v>
      </c>
      <c r="E1207">
        <v>19</v>
      </c>
      <c r="F1207">
        <v>0</v>
      </c>
    </row>
    <row r="1208" spans="1:6" x14ac:dyDescent="0.25">
      <c r="A1208">
        <v>1206</v>
      </c>
      <c r="B1208">
        <v>1</v>
      </c>
      <c r="C1208">
        <v>24</v>
      </c>
      <c r="D1208">
        <v>4</v>
      </c>
      <c r="E1208">
        <v>19</v>
      </c>
      <c r="F1208">
        <v>0</v>
      </c>
    </row>
    <row r="1209" spans="1:6" x14ac:dyDescent="0.25">
      <c r="A1209">
        <v>1207</v>
      </c>
      <c r="B1209">
        <v>1</v>
      </c>
      <c r="C1209">
        <v>24</v>
      </c>
      <c r="D1209">
        <v>4</v>
      </c>
      <c r="E1209">
        <v>19</v>
      </c>
      <c r="F1209">
        <v>0</v>
      </c>
    </row>
    <row r="1210" spans="1:6" x14ac:dyDescent="0.25">
      <c r="A1210">
        <v>1208</v>
      </c>
      <c r="B1210">
        <v>1</v>
      </c>
      <c r="C1210">
        <v>24</v>
      </c>
      <c r="D1210">
        <v>4</v>
      </c>
      <c r="E1210">
        <v>19</v>
      </c>
      <c r="F1210">
        <v>0</v>
      </c>
    </row>
    <row r="1211" spans="1:6" x14ac:dyDescent="0.25">
      <c r="A1211">
        <v>1209</v>
      </c>
      <c r="B1211">
        <v>1</v>
      </c>
      <c r="C1211">
        <v>24</v>
      </c>
      <c r="D1211">
        <v>4</v>
      </c>
      <c r="E1211">
        <v>19</v>
      </c>
      <c r="F1211">
        <v>1</v>
      </c>
    </row>
    <row r="1212" spans="1:6" x14ac:dyDescent="0.25">
      <c r="A1212">
        <v>1210</v>
      </c>
      <c r="B1212">
        <v>1</v>
      </c>
      <c r="C1212">
        <v>24</v>
      </c>
      <c r="D1212">
        <v>4</v>
      </c>
      <c r="E1212">
        <v>20</v>
      </c>
      <c r="F1212">
        <v>1</v>
      </c>
    </row>
    <row r="1213" spans="1:6" x14ac:dyDescent="0.25">
      <c r="A1213">
        <v>1211</v>
      </c>
      <c r="B1213">
        <v>1</v>
      </c>
      <c r="C1213">
        <v>24</v>
      </c>
      <c r="D1213">
        <v>4</v>
      </c>
      <c r="E1213">
        <v>20</v>
      </c>
      <c r="F1213">
        <v>1</v>
      </c>
    </row>
    <row r="1214" spans="1:6" x14ac:dyDescent="0.25">
      <c r="A1214">
        <v>1212</v>
      </c>
      <c r="B1214">
        <v>1</v>
      </c>
      <c r="C1214">
        <v>24</v>
      </c>
      <c r="D1214">
        <v>4</v>
      </c>
      <c r="E1214">
        <v>21</v>
      </c>
      <c r="F1214">
        <v>0</v>
      </c>
    </row>
    <row r="1215" spans="1:6" x14ac:dyDescent="0.25">
      <c r="A1215">
        <v>1213</v>
      </c>
      <c r="B1215">
        <v>1</v>
      </c>
      <c r="C1215">
        <v>24</v>
      </c>
      <c r="D1215">
        <v>4</v>
      </c>
      <c r="E1215">
        <v>21</v>
      </c>
      <c r="F1215">
        <v>0</v>
      </c>
    </row>
    <row r="1216" spans="1:6" x14ac:dyDescent="0.25">
      <c r="A1216">
        <v>1214</v>
      </c>
      <c r="B1216">
        <v>1</v>
      </c>
      <c r="C1216">
        <v>24</v>
      </c>
      <c r="D1216">
        <v>4</v>
      </c>
      <c r="E1216">
        <v>21</v>
      </c>
      <c r="F1216">
        <v>0</v>
      </c>
    </row>
    <row r="1217" spans="1:6" x14ac:dyDescent="0.25">
      <c r="A1217">
        <v>1215</v>
      </c>
      <c r="B1217">
        <v>1</v>
      </c>
      <c r="C1217">
        <v>24</v>
      </c>
      <c r="D1217">
        <v>4</v>
      </c>
      <c r="E1217">
        <v>21</v>
      </c>
      <c r="F1217">
        <v>0</v>
      </c>
    </row>
    <row r="1218" spans="1:6" x14ac:dyDescent="0.25">
      <c r="A1218">
        <v>1216</v>
      </c>
      <c r="B1218">
        <v>1</v>
      </c>
      <c r="C1218">
        <v>24</v>
      </c>
      <c r="D1218">
        <v>4</v>
      </c>
      <c r="E1218">
        <v>21</v>
      </c>
      <c r="F1218">
        <v>0</v>
      </c>
    </row>
    <row r="1219" spans="1:6" x14ac:dyDescent="0.25">
      <c r="A1219">
        <v>1217</v>
      </c>
      <c r="B1219">
        <v>1</v>
      </c>
      <c r="C1219">
        <v>24</v>
      </c>
      <c r="D1219">
        <v>4</v>
      </c>
      <c r="E1219">
        <v>21</v>
      </c>
      <c r="F1219">
        <v>0</v>
      </c>
    </row>
    <row r="1220" spans="1:6" x14ac:dyDescent="0.25">
      <c r="A1220">
        <v>1218</v>
      </c>
      <c r="B1220">
        <v>1</v>
      </c>
      <c r="C1220">
        <v>24</v>
      </c>
      <c r="D1220">
        <v>4</v>
      </c>
      <c r="E1220">
        <v>21</v>
      </c>
      <c r="F1220">
        <v>0</v>
      </c>
    </row>
    <row r="1221" spans="1:6" x14ac:dyDescent="0.25">
      <c r="A1221">
        <v>1219</v>
      </c>
      <c r="B1221">
        <v>1</v>
      </c>
      <c r="C1221">
        <v>24</v>
      </c>
      <c r="D1221">
        <v>4</v>
      </c>
      <c r="E1221">
        <v>21</v>
      </c>
      <c r="F1221">
        <v>0</v>
      </c>
    </row>
    <row r="1222" spans="1:6" x14ac:dyDescent="0.25">
      <c r="A1222">
        <v>1220</v>
      </c>
      <c r="B1222">
        <v>1</v>
      </c>
      <c r="C1222">
        <v>24</v>
      </c>
      <c r="D1222">
        <v>4</v>
      </c>
      <c r="E1222">
        <v>21</v>
      </c>
      <c r="F1222">
        <v>1</v>
      </c>
    </row>
    <row r="1223" spans="1:6" x14ac:dyDescent="0.25">
      <c r="A1223">
        <v>1221</v>
      </c>
      <c r="B1223">
        <v>1</v>
      </c>
      <c r="C1223">
        <v>24</v>
      </c>
      <c r="D1223">
        <v>4</v>
      </c>
      <c r="E1223">
        <v>22</v>
      </c>
      <c r="F1223">
        <v>1</v>
      </c>
    </row>
    <row r="1224" spans="1:6" x14ac:dyDescent="0.25">
      <c r="A1224">
        <v>1222</v>
      </c>
      <c r="B1224">
        <v>1</v>
      </c>
      <c r="C1224">
        <v>24</v>
      </c>
      <c r="D1224">
        <v>4</v>
      </c>
      <c r="E1224">
        <v>22</v>
      </c>
      <c r="F1224">
        <v>1</v>
      </c>
    </row>
    <row r="1225" spans="1:6" x14ac:dyDescent="0.25">
      <c r="A1225">
        <v>1223</v>
      </c>
      <c r="B1225">
        <v>1</v>
      </c>
      <c r="C1225">
        <v>24</v>
      </c>
      <c r="D1225">
        <v>4</v>
      </c>
      <c r="E1225">
        <v>23</v>
      </c>
      <c r="F1225">
        <v>0</v>
      </c>
    </row>
    <row r="1226" spans="1:6" x14ac:dyDescent="0.25">
      <c r="A1226">
        <v>1224</v>
      </c>
      <c r="B1226">
        <v>1</v>
      </c>
      <c r="C1226">
        <v>24</v>
      </c>
      <c r="D1226">
        <v>4</v>
      </c>
      <c r="E1226">
        <v>23</v>
      </c>
      <c r="F1226">
        <v>0</v>
      </c>
    </row>
    <row r="1227" spans="1:6" x14ac:dyDescent="0.25">
      <c r="A1227">
        <v>1225</v>
      </c>
      <c r="B1227">
        <v>1</v>
      </c>
      <c r="C1227">
        <v>24</v>
      </c>
      <c r="D1227">
        <v>4</v>
      </c>
      <c r="E1227">
        <v>23</v>
      </c>
      <c r="F1227">
        <v>0</v>
      </c>
    </row>
    <row r="1228" spans="1:6" x14ac:dyDescent="0.25">
      <c r="A1228">
        <v>1226</v>
      </c>
      <c r="B1228">
        <v>1</v>
      </c>
      <c r="C1228">
        <v>24</v>
      </c>
      <c r="D1228">
        <v>4</v>
      </c>
      <c r="E1228">
        <v>23</v>
      </c>
      <c r="F1228">
        <v>0</v>
      </c>
    </row>
    <row r="1229" spans="1:6" x14ac:dyDescent="0.25">
      <c r="A1229">
        <v>1227</v>
      </c>
      <c r="B1229">
        <v>1</v>
      </c>
      <c r="C1229">
        <v>24</v>
      </c>
      <c r="D1229">
        <v>4</v>
      </c>
      <c r="E1229">
        <v>23</v>
      </c>
      <c r="F1229">
        <v>0</v>
      </c>
    </row>
    <row r="1230" spans="1:6" x14ac:dyDescent="0.25">
      <c r="A1230">
        <v>1228</v>
      </c>
      <c r="B1230">
        <v>1</v>
      </c>
      <c r="C1230">
        <v>24</v>
      </c>
      <c r="D1230">
        <v>4</v>
      </c>
      <c r="E1230">
        <v>23</v>
      </c>
      <c r="F1230">
        <v>0</v>
      </c>
    </row>
    <row r="1231" spans="1:6" x14ac:dyDescent="0.25">
      <c r="A1231">
        <v>1229</v>
      </c>
      <c r="B1231">
        <v>1</v>
      </c>
      <c r="C1231">
        <v>24</v>
      </c>
      <c r="D1231">
        <v>4</v>
      </c>
      <c r="E1231">
        <v>23</v>
      </c>
      <c r="F1231">
        <v>0</v>
      </c>
    </row>
    <row r="1232" spans="1:6" x14ac:dyDescent="0.25">
      <c r="A1232">
        <v>1230</v>
      </c>
      <c r="B1232">
        <v>1</v>
      </c>
      <c r="C1232">
        <v>24</v>
      </c>
      <c r="D1232">
        <v>4</v>
      </c>
      <c r="E1232">
        <v>23</v>
      </c>
      <c r="F1232">
        <v>0</v>
      </c>
    </row>
    <row r="1233" spans="1:6" x14ac:dyDescent="0.25">
      <c r="A1233">
        <v>1231</v>
      </c>
      <c r="B1233">
        <v>1</v>
      </c>
      <c r="C1233">
        <v>24</v>
      </c>
      <c r="D1233">
        <v>4</v>
      </c>
      <c r="E1233">
        <v>23</v>
      </c>
      <c r="F1233">
        <v>1</v>
      </c>
    </row>
    <row r="1234" spans="1:6" x14ac:dyDescent="0.25">
      <c r="A1234">
        <v>1232</v>
      </c>
      <c r="B1234">
        <v>1</v>
      </c>
      <c r="C1234">
        <v>24</v>
      </c>
      <c r="D1234">
        <v>4</v>
      </c>
      <c r="E1234">
        <v>23</v>
      </c>
      <c r="F1234">
        <v>1</v>
      </c>
    </row>
    <row r="1235" spans="1:6" x14ac:dyDescent="0.25">
      <c r="A1235">
        <v>1233</v>
      </c>
      <c r="B1235">
        <v>1</v>
      </c>
      <c r="C1235">
        <v>24</v>
      </c>
      <c r="D1235">
        <v>4</v>
      </c>
      <c r="E1235">
        <v>24</v>
      </c>
      <c r="F1235">
        <v>1</v>
      </c>
    </row>
    <row r="1236" spans="1:6" x14ac:dyDescent="0.25">
      <c r="A1236">
        <v>1234</v>
      </c>
      <c r="B1236">
        <v>1</v>
      </c>
      <c r="C1236">
        <v>24</v>
      </c>
      <c r="D1236">
        <v>4</v>
      </c>
      <c r="E1236">
        <v>24</v>
      </c>
      <c r="F1236">
        <v>1</v>
      </c>
    </row>
    <row r="1237" spans="1:6" x14ac:dyDescent="0.25">
      <c r="A1237">
        <v>1235</v>
      </c>
      <c r="B1237">
        <v>1</v>
      </c>
      <c r="C1237">
        <v>24</v>
      </c>
      <c r="D1237">
        <v>4</v>
      </c>
      <c r="E1237">
        <v>25</v>
      </c>
      <c r="F1237">
        <v>0</v>
      </c>
    </row>
    <row r="1238" spans="1:6" x14ac:dyDescent="0.25">
      <c r="A1238">
        <v>1236</v>
      </c>
      <c r="B1238">
        <v>1</v>
      </c>
      <c r="C1238">
        <v>24</v>
      </c>
      <c r="D1238">
        <v>4</v>
      </c>
      <c r="E1238">
        <v>25</v>
      </c>
      <c r="F1238">
        <v>1</v>
      </c>
    </row>
    <row r="1239" spans="1:6" x14ac:dyDescent="0.25">
      <c r="A1239">
        <v>1237</v>
      </c>
      <c r="B1239">
        <v>1</v>
      </c>
      <c r="C1239">
        <v>24</v>
      </c>
      <c r="D1239">
        <v>4</v>
      </c>
      <c r="E1239">
        <v>25</v>
      </c>
      <c r="F1239">
        <v>1</v>
      </c>
    </row>
    <row r="1240" spans="1:6" x14ac:dyDescent="0.25">
      <c r="A1240">
        <v>1238</v>
      </c>
      <c r="B1240">
        <v>1</v>
      </c>
      <c r="C1240">
        <v>24</v>
      </c>
      <c r="D1240">
        <v>4</v>
      </c>
      <c r="E1240">
        <v>25</v>
      </c>
      <c r="F1240">
        <v>1</v>
      </c>
    </row>
    <row r="1241" spans="1:6" x14ac:dyDescent="0.25">
      <c r="A1241">
        <v>1239</v>
      </c>
      <c r="B1241">
        <v>1</v>
      </c>
      <c r="C1241">
        <v>27</v>
      </c>
      <c r="D1241">
        <v>1</v>
      </c>
      <c r="E1241">
        <v>1</v>
      </c>
      <c r="F1241">
        <v>1</v>
      </c>
    </row>
    <row r="1242" spans="1:6" x14ac:dyDescent="0.25">
      <c r="A1242">
        <v>1240</v>
      </c>
      <c r="B1242">
        <v>1</v>
      </c>
      <c r="C1242">
        <v>27</v>
      </c>
      <c r="D1242">
        <v>1</v>
      </c>
      <c r="E1242">
        <v>1</v>
      </c>
      <c r="F1242">
        <v>1</v>
      </c>
    </row>
    <row r="1243" spans="1:6" x14ac:dyDescent="0.25">
      <c r="A1243">
        <v>1241</v>
      </c>
      <c r="B1243">
        <v>1</v>
      </c>
      <c r="C1243">
        <v>27</v>
      </c>
      <c r="D1243">
        <v>1</v>
      </c>
      <c r="E1243">
        <v>1</v>
      </c>
      <c r="F1243">
        <v>1</v>
      </c>
    </row>
    <row r="1244" spans="1:6" x14ac:dyDescent="0.25">
      <c r="A1244">
        <v>1242</v>
      </c>
      <c r="B1244">
        <v>1</v>
      </c>
      <c r="C1244">
        <v>27</v>
      </c>
      <c r="D1244">
        <v>1</v>
      </c>
      <c r="E1244">
        <v>1</v>
      </c>
      <c r="F1244">
        <v>1</v>
      </c>
    </row>
    <row r="1245" spans="1:6" x14ac:dyDescent="0.25">
      <c r="A1245">
        <v>1243</v>
      </c>
      <c r="B1245">
        <v>1</v>
      </c>
      <c r="C1245">
        <v>27</v>
      </c>
      <c r="D1245">
        <v>1</v>
      </c>
      <c r="E1245">
        <v>2</v>
      </c>
      <c r="F1245">
        <v>1</v>
      </c>
    </row>
    <row r="1246" spans="1:6" x14ac:dyDescent="0.25">
      <c r="A1246">
        <v>1244</v>
      </c>
      <c r="B1246">
        <v>1</v>
      </c>
      <c r="C1246">
        <v>27</v>
      </c>
      <c r="D1246">
        <v>1</v>
      </c>
      <c r="E1246">
        <v>2</v>
      </c>
      <c r="F1246">
        <v>1</v>
      </c>
    </row>
    <row r="1247" spans="1:6" x14ac:dyDescent="0.25">
      <c r="A1247">
        <v>1245</v>
      </c>
      <c r="B1247">
        <v>1</v>
      </c>
      <c r="C1247">
        <v>27</v>
      </c>
      <c r="D1247">
        <v>1</v>
      </c>
      <c r="E1247">
        <v>2</v>
      </c>
      <c r="F1247">
        <v>1</v>
      </c>
    </row>
    <row r="1248" spans="1:6" x14ac:dyDescent="0.25">
      <c r="A1248">
        <v>1246</v>
      </c>
      <c r="B1248">
        <v>1</v>
      </c>
      <c r="C1248">
        <v>27</v>
      </c>
      <c r="D1248">
        <v>1</v>
      </c>
      <c r="E1248">
        <v>2</v>
      </c>
      <c r="F1248">
        <v>1</v>
      </c>
    </row>
    <row r="1249" spans="1:6" x14ac:dyDescent="0.25">
      <c r="A1249">
        <v>1247</v>
      </c>
      <c r="B1249">
        <v>1</v>
      </c>
      <c r="C1249">
        <v>27</v>
      </c>
      <c r="D1249">
        <v>1</v>
      </c>
      <c r="E1249">
        <v>2</v>
      </c>
      <c r="F1249">
        <v>1</v>
      </c>
    </row>
    <row r="1250" spans="1:6" x14ac:dyDescent="0.25">
      <c r="A1250">
        <v>1248</v>
      </c>
      <c r="B1250">
        <v>1</v>
      </c>
      <c r="C1250">
        <v>27</v>
      </c>
      <c r="D1250">
        <v>1</v>
      </c>
      <c r="E1250">
        <v>2</v>
      </c>
      <c r="F1250">
        <v>1</v>
      </c>
    </row>
    <row r="1251" spans="1:6" x14ac:dyDescent="0.25">
      <c r="A1251">
        <v>1249</v>
      </c>
      <c r="B1251">
        <v>1</v>
      </c>
      <c r="C1251">
        <v>27</v>
      </c>
      <c r="D1251">
        <v>1</v>
      </c>
      <c r="E1251">
        <v>3</v>
      </c>
      <c r="F1251">
        <v>1</v>
      </c>
    </row>
    <row r="1252" spans="1:6" x14ac:dyDescent="0.25">
      <c r="A1252">
        <v>1250</v>
      </c>
      <c r="B1252">
        <v>1</v>
      </c>
      <c r="C1252">
        <v>27</v>
      </c>
      <c r="D1252">
        <v>1</v>
      </c>
      <c r="E1252">
        <v>3</v>
      </c>
      <c r="F1252">
        <v>1</v>
      </c>
    </row>
    <row r="1253" spans="1:6" x14ac:dyDescent="0.25">
      <c r="A1253">
        <v>1251</v>
      </c>
      <c r="B1253">
        <v>1</v>
      </c>
      <c r="C1253">
        <v>27</v>
      </c>
      <c r="D1253">
        <v>1</v>
      </c>
      <c r="E1253">
        <v>3</v>
      </c>
      <c r="F1253">
        <v>1</v>
      </c>
    </row>
    <row r="1254" spans="1:6" x14ac:dyDescent="0.25">
      <c r="A1254">
        <v>1252</v>
      </c>
      <c r="B1254">
        <v>1</v>
      </c>
      <c r="C1254">
        <v>27</v>
      </c>
      <c r="D1254">
        <v>1</v>
      </c>
      <c r="E1254">
        <v>3</v>
      </c>
      <c r="F1254">
        <v>1</v>
      </c>
    </row>
    <row r="1255" spans="1:6" x14ac:dyDescent="0.25">
      <c r="A1255">
        <v>1253</v>
      </c>
      <c r="B1255">
        <v>1</v>
      </c>
      <c r="C1255">
        <v>27</v>
      </c>
      <c r="D1255">
        <v>1</v>
      </c>
      <c r="E1255">
        <v>4</v>
      </c>
      <c r="F1255">
        <v>1</v>
      </c>
    </row>
    <row r="1256" spans="1:6" x14ac:dyDescent="0.25">
      <c r="A1256">
        <v>1254</v>
      </c>
      <c r="B1256">
        <v>1</v>
      </c>
      <c r="C1256">
        <v>27</v>
      </c>
      <c r="D1256">
        <v>1</v>
      </c>
      <c r="E1256">
        <v>4</v>
      </c>
      <c r="F1256">
        <v>1</v>
      </c>
    </row>
    <row r="1257" spans="1:6" x14ac:dyDescent="0.25">
      <c r="A1257">
        <v>1255</v>
      </c>
      <c r="B1257">
        <v>1</v>
      </c>
      <c r="C1257">
        <v>27</v>
      </c>
      <c r="D1257">
        <v>1</v>
      </c>
      <c r="E1257">
        <v>4</v>
      </c>
      <c r="F1257">
        <v>1</v>
      </c>
    </row>
    <row r="1258" spans="1:6" x14ac:dyDescent="0.25">
      <c r="A1258">
        <v>1256</v>
      </c>
      <c r="B1258">
        <v>1</v>
      </c>
      <c r="C1258">
        <v>27</v>
      </c>
      <c r="D1258">
        <v>1</v>
      </c>
      <c r="E1258">
        <v>5</v>
      </c>
      <c r="F1258">
        <v>1</v>
      </c>
    </row>
    <row r="1259" spans="1:6" x14ac:dyDescent="0.25">
      <c r="A1259">
        <v>1257</v>
      </c>
      <c r="B1259">
        <v>1</v>
      </c>
      <c r="C1259">
        <v>27</v>
      </c>
      <c r="D1259">
        <v>1</v>
      </c>
      <c r="E1259">
        <v>5</v>
      </c>
      <c r="F1259">
        <v>1</v>
      </c>
    </row>
    <row r="1260" spans="1:6" x14ac:dyDescent="0.25">
      <c r="A1260">
        <v>1258</v>
      </c>
      <c r="B1260">
        <v>1</v>
      </c>
      <c r="C1260">
        <v>27</v>
      </c>
      <c r="D1260">
        <v>1</v>
      </c>
      <c r="E1260">
        <v>5</v>
      </c>
      <c r="F1260">
        <v>1</v>
      </c>
    </row>
    <row r="1261" spans="1:6" x14ac:dyDescent="0.25">
      <c r="A1261">
        <v>1259</v>
      </c>
      <c r="B1261">
        <v>1</v>
      </c>
      <c r="C1261">
        <v>27</v>
      </c>
      <c r="D1261">
        <v>1</v>
      </c>
      <c r="E1261">
        <v>6</v>
      </c>
      <c r="F1261">
        <v>1</v>
      </c>
    </row>
    <row r="1262" spans="1:6" x14ac:dyDescent="0.25">
      <c r="A1262">
        <v>1260</v>
      </c>
      <c r="B1262">
        <v>1</v>
      </c>
      <c r="C1262">
        <v>27</v>
      </c>
      <c r="D1262">
        <v>1</v>
      </c>
      <c r="E1262">
        <v>6</v>
      </c>
      <c r="F1262">
        <v>1</v>
      </c>
    </row>
    <row r="1263" spans="1:6" x14ac:dyDescent="0.25">
      <c r="A1263">
        <v>1261</v>
      </c>
      <c r="B1263">
        <v>1</v>
      </c>
      <c r="C1263">
        <v>27</v>
      </c>
      <c r="D1263">
        <v>1</v>
      </c>
      <c r="E1263">
        <v>6</v>
      </c>
      <c r="F1263">
        <v>1</v>
      </c>
    </row>
    <row r="1264" spans="1:6" x14ac:dyDescent="0.25">
      <c r="A1264">
        <v>1262</v>
      </c>
      <c r="B1264">
        <v>1</v>
      </c>
      <c r="C1264">
        <v>27</v>
      </c>
      <c r="D1264">
        <v>1</v>
      </c>
      <c r="E1264">
        <v>7</v>
      </c>
      <c r="F1264">
        <v>0</v>
      </c>
    </row>
    <row r="1265" spans="1:6" x14ac:dyDescent="0.25">
      <c r="A1265">
        <v>1263</v>
      </c>
      <c r="B1265">
        <v>1</v>
      </c>
      <c r="C1265">
        <v>27</v>
      </c>
      <c r="D1265">
        <v>1</v>
      </c>
      <c r="E1265">
        <v>7</v>
      </c>
      <c r="F1265">
        <v>0</v>
      </c>
    </row>
    <row r="1266" spans="1:6" x14ac:dyDescent="0.25">
      <c r="A1266">
        <v>1264</v>
      </c>
      <c r="B1266">
        <v>1</v>
      </c>
      <c r="C1266">
        <v>27</v>
      </c>
      <c r="D1266">
        <v>1</v>
      </c>
      <c r="E1266">
        <v>7</v>
      </c>
      <c r="F1266">
        <v>0</v>
      </c>
    </row>
    <row r="1267" spans="1:6" x14ac:dyDescent="0.25">
      <c r="A1267">
        <v>1265</v>
      </c>
      <c r="B1267">
        <v>1</v>
      </c>
      <c r="C1267">
        <v>27</v>
      </c>
      <c r="D1267">
        <v>1</v>
      </c>
      <c r="E1267">
        <v>7</v>
      </c>
      <c r="F1267">
        <v>0</v>
      </c>
    </row>
    <row r="1268" spans="1:6" x14ac:dyDescent="0.25">
      <c r="A1268">
        <v>1266</v>
      </c>
      <c r="B1268">
        <v>1</v>
      </c>
      <c r="C1268">
        <v>27</v>
      </c>
      <c r="D1268">
        <v>1</v>
      </c>
      <c r="E1268">
        <v>7</v>
      </c>
      <c r="F1268">
        <v>0</v>
      </c>
    </row>
    <row r="1269" spans="1:6" x14ac:dyDescent="0.25">
      <c r="A1269">
        <v>1267</v>
      </c>
      <c r="B1269">
        <v>1</v>
      </c>
      <c r="C1269">
        <v>27</v>
      </c>
      <c r="D1269">
        <v>1</v>
      </c>
      <c r="E1269">
        <v>7</v>
      </c>
      <c r="F1269">
        <v>0</v>
      </c>
    </row>
    <row r="1270" spans="1:6" x14ac:dyDescent="0.25">
      <c r="A1270">
        <v>1268</v>
      </c>
      <c r="B1270">
        <v>1</v>
      </c>
      <c r="C1270">
        <v>27</v>
      </c>
      <c r="D1270">
        <v>1</v>
      </c>
      <c r="E1270">
        <v>7</v>
      </c>
      <c r="F1270">
        <v>0</v>
      </c>
    </row>
    <row r="1271" spans="1:6" x14ac:dyDescent="0.25">
      <c r="A1271">
        <v>1269</v>
      </c>
      <c r="B1271">
        <v>1</v>
      </c>
      <c r="C1271">
        <v>27</v>
      </c>
      <c r="D1271">
        <v>1</v>
      </c>
      <c r="E1271">
        <v>7</v>
      </c>
      <c r="F1271">
        <v>0</v>
      </c>
    </row>
    <row r="1272" spans="1:6" x14ac:dyDescent="0.25">
      <c r="A1272">
        <v>1270</v>
      </c>
      <c r="B1272">
        <v>1</v>
      </c>
      <c r="C1272">
        <v>27</v>
      </c>
      <c r="D1272">
        <v>1</v>
      </c>
      <c r="E1272">
        <v>7</v>
      </c>
      <c r="F1272">
        <v>0</v>
      </c>
    </row>
    <row r="1273" spans="1:6" x14ac:dyDescent="0.25">
      <c r="A1273">
        <v>1271</v>
      </c>
      <c r="B1273">
        <v>1</v>
      </c>
      <c r="C1273">
        <v>27</v>
      </c>
      <c r="D1273">
        <v>1</v>
      </c>
      <c r="E1273">
        <v>7</v>
      </c>
      <c r="F1273">
        <v>0</v>
      </c>
    </row>
    <row r="1274" spans="1:6" x14ac:dyDescent="0.25">
      <c r="A1274">
        <v>1272</v>
      </c>
      <c r="B1274">
        <v>1</v>
      </c>
      <c r="C1274">
        <v>27</v>
      </c>
      <c r="D1274">
        <v>1</v>
      </c>
      <c r="E1274">
        <v>7</v>
      </c>
      <c r="F1274">
        <v>1</v>
      </c>
    </row>
    <row r="1275" spans="1:6" x14ac:dyDescent="0.25">
      <c r="A1275">
        <v>1273</v>
      </c>
      <c r="B1275">
        <v>1</v>
      </c>
      <c r="C1275">
        <v>27</v>
      </c>
      <c r="D1275">
        <v>1</v>
      </c>
      <c r="E1275">
        <v>7</v>
      </c>
      <c r="F1275">
        <v>1</v>
      </c>
    </row>
    <row r="1276" spans="1:6" x14ac:dyDescent="0.25">
      <c r="A1276">
        <v>1274</v>
      </c>
      <c r="B1276">
        <v>1</v>
      </c>
      <c r="C1276">
        <v>27</v>
      </c>
      <c r="D1276">
        <v>1</v>
      </c>
      <c r="E1276">
        <v>7</v>
      </c>
      <c r="F1276">
        <v>1</v>
      </c>
    </row>
    <row r="1277" spans="1:6" x14ac:dyDescent="0.25">
      <c r="A1277">
        <v>1275</v>
      </c>
      <c r="B1277">
        <v>1</v>
      </c>
      <c r="C1277">
        <v>27</v>
      </c>
      <c r="D1277">
        <v>1</v>
      </c>
      <c r="E1277">
        <v>7</v>
      </c>
      <c r="F1277">
        <v>1</v>
      </c>
    </row>
    <row r="1278" spans="1:6" x14ac:dyDescent="0.25">
      <c r="A1278">
        <v>1276</v>
      </c>
      <c r="B1278">
        <v>1</v>
      </c>
      <c r="C1278">
        <v>27</v>
      </c>
      <c r="D1278">
        <v>1</v>
      </c>
      <c r="E1278">
        <v>8</v>
      </c>
      <c r="F1278">
        <v>0</v>
      </c>
    </row>
    <row r="1279" spans="1:6" x14ac:dyDescent="0.25">
      <c r="A1279">
        <v>1277</v>
      </c>
      <c r="B1279">
        <v>1</v>
      </c>
      <c r="C1279">
        <v>27</v>
      </c>
      <c r="D1279">
        <v>1</v>
      </c>
      <c r="E1279">
        <v>8</v>
      </c>
      <c r="F1279">
        <v>0</v>
      </c>
    </row>
    <row r="1280" spans="1:6" x14ac:dyDescent="0.25">
      <c r="A1280">
        <v>1278</v>
      </c>
      <c r="B1280">
        <v>1</v>
      </c>
      <c r="C1280">
        <v>27</v>
      </c>
      <c r="D1280">
        <v>1</v>
      </c>
      <c r="E1280">
        <v>8</v>
      </c>
      <c r="F1280">
        <v>0</v>
      </c>
    </row>
    <row r="1281" spans="1:6" x14ac:dyDescent="0.25">
      <c r="A1281">
        <v>1279</v>
      </c>
      <c r="B1281">
        <v>1</v>
      </c>
      <c r="C1281">
        <v>27</v>
      </c>
      <c r="D1281">
        <v>1</v>
      </c>
      <c r="E1281">
        <v>8</v>
      </c>
      <c r="F1281">
        <v>0</v>
      </c>
    </row>
    <row r="1282" spans="1:6" x14ac:dyDescent="0.25">
      <c r="A1282">
        <v>1280</v>
      </c>
      <c r="B1282">
        <v>1</v>
      </c>
      <c r="C1282">
        <v>27</v>
      </c>
      <c r="D1282">
        <v>1</v>
      </c>
      <c r="E1282">
        <v>8</v>
      </c>
      <c r="F1282">
        <v>0</v>
      </c>
    </row>
    <row r="1283" spans="1:6" x14ac:dyDescent="0.25">
      <c r="A1283">
        <v>1281</v>
      </c>
      <c r="B1283">
        <v>1</v>
      </c>
      <c r="C1283">
        <v>27</v>
      </c>
      <c r="D1283">
        <v>1</v>
      </c>
      <c r="E1283">
        <v>8</v>
      </c>
      <c r="F1283">
        <v>0</v>
      </c>
    </row>
    <row r="1284" spans="1:6" x14ac:dyDescent="0.25">
      <c r="A1284">
        <v>1282</v>
      </c>
      <c r="B1284">
        <v>1</v>
      </c>
      <c r="C1284">
        <v>27</v>
      </c>
      <c r="D1284">
        <v>1</v>
      </c>
      <c r="E1284">
        <v>8</v>
      </c>
      <c r="F1284">
        <v>0</v>
      </c>
    </row>
    <row r="1285" spans="1:6" x14ac:dyDescent="0.25">
      <c r="A1285">
        <v>1283</v>
      </c>
      <c r="B1285">
        <v>1</v>
      </c>
      <c r="C1285">
        <v>27</v>
      </c>
      <c r="D1285">
        <v>1</v>
      </c>
      <c r="E1285">
        <v>8</v>
      </c>
      <c r="F1285">
        <v>0</v>
      </c>
    </row>
    <row r="1286" spans="1:6" x14ac:dyDescent="0.25">
      <c r="A1286">
        <v>1284</v>
      </c>
      <c r="B1286">
        <v>1</v>
      </c>
      <c r="C1286">
        <v>27</v>
      </c>
      <c r="D1286">
        <v>1</v>
      </c>
      <c r="E1286">
        <v>8</v>
      </c>
      <c r="F1286">
        <v>1</v>
      </c>
    </row>
    <row r="1287" spans="1:6" x14ac:dyDescent="0.25">
      <c r="A1287">
        <v>1285</v>
      </c>
      <c r="B1287">
        <v>1</v>
      </c>
      <c r="C1287">
        <v>27</v>
      </c>
      <c r="D1287">
        <v>1</v>
      </c>
      <c r="E1287">
        <v>9</v>
      </c>
      <c r="F1287">
        <v>0</v>
      </c>
    </row>
    <row r="1288" spans="1:6" x14ac:dyDescent="0.25">
      <c r="A1288">
        <v>1286</v>
      </c>
      <c r="B1288">
        <v>1</v>
      </c>
      <c r="C1288">
        <v>27</v>
      </c>
      <c r="D1288">
        <v>1</v>
      </c>
      <c r="E1288">
        <v>9</v>
      </c>
      <c r="F1288">
        <v>0</v>
      </c>
    </row>
    <row r="1289" spans="1:6" x14ac:dyDescent="0.25">
      <c r="A1289">
        <v>1287</v>
      </c>
      <c r="B1289">
        <v>1</v>
      </c>
      <c r="C1289">
        <v>27</v>
      </c>
      <c r="D1289">
        <v>1</v>
      </c>
      <c r="E1289">
        <v>9</v>
      </c>
      <c r="F1289">
        <v>0</v>
      </c>
    </row>
    <row r="1290" spans="1:6" x14ac:dyDescent="0.25">
      <c r="A1290">
        <v>1288</v>
      </c>
      <c r="B1290">
        <v>1</v>
      </c>
      <c r="C1290">
        <v>27</v>
      </c>
      <c r="D1290">
        <v>1</v>
      </c>
      <c r="E1290">
        <v>9</v>
      </c>
      <c r="F1290">
        <v>0</v>
      </c>
    </row>
    <row r="1291" spans="1:6" x14ac:dyDescent="0.25">
      <c r="A1291">
        <v>1289</v>
      </c>
      <c r="B1291">
        <v>1</v>
      </c>
      <c r="C1291">
        <v>27</v>
      </c>
      <c r="D1291">
        <v>1</v>
      </c>
      <c r="E1291">
        <v>9</v>
      </c>
      <c r="F1291">
        <v>0</v>
      </c>
    </row>
    <row r="1292" spans="1:6" x14ac:dyDescent="0.25">
      <c r="A1292">
        <v>1290</v>
      </c>
      <c r="B1292">
        <v>1</v>
      </c>
      <c r="C1292">
        <v>27</v>
      </c>
      <c r="D1292">
        <v>1</v>
      </c>
      <c r="E1292">
        <v>9</v>
      </c>
      <c r="F1292">
        <v>0</v>
      </c>
    </row>
    <row r="1293" spans="1:6" x14ac:dyDescent="0.25">
      <c r="A1293">
        <v>1291</v>
      </c>
      <c r="B1293">
        <v>1</v>
      </c>
      <c r="C1293">
        <v>27</v>
      </c>
      <c r="D1293">
        <v>1</v>
      </c>
      <c r="E1293">
        <v>9</v>
      </c>
      <c r="F1293">
        <v>0</v>
      </c>
    </row>
    <row r="1294" spans="1:6" x14ac:dyDescent="0.25">
      <c r="A1294">
        <v>1292</v>
      </c>
      <c r="B1294">
        <v>1</v>
      </c>
      <c r="C1294">
        <v>27</v>
      </c>
      <c r="D1294">
        <v>1</v>
      </c>
      <c r="E1294">
        <v>9</v>
      </c>
      <c r="F1294">
        <v>0</v>
      </c>
    </row>
    <row r="1295" spans="1:6" x14ac:dyDescent="0.25">
      <c r="A1295">
        <v>1293</v>
      </c>
      <c r="B1295">
        <v>1</v>
      </c>
      <c r="C1295">
        <v>27</v>
      </c>
      <c r="D1295">
        <v>1</v>
      </c>
      <c r="E1295">
        <v>9</v>
      </c>
      <c r="F1295">
        <v>0</v>
      </c>
    </row>
    <row r="1296" spans="1:6" x14ac:dyDescent="0.25">
      <c r="A1296">
        <v>1294</v>
      </c>
      <c r="B1296">
        <v>1</v>
      </c>
      <c r="C1296">
        <v>27</v>
      </c>
      <c r="D1296">
        <v>1</v>
      </c>
      <c r="E1296">
        <v>9</v>
      </c>
      <c r="F1296">
        <v>1</v>
      </c>
    </row>
    <row r="1297" spans="1:6" x14ac:dyDescent="0.25">
      <c r="A1297">
        <v>1295</v>
      </c>
      <c r="B1297">
        <v>1</v>
      </c>
      <c r="C1297">
        <v>27</v>
      </c>
      <c r="D1297">
        <v>1</v>
      </c>
      <c r="E1297">
        <v>9</v>
      </c>
      <c r="F1297">
        <v>1</v>
      </c>
    </row>
    <row r="1298" spans="1:6" x14ac:dyDescent="0.25">
      <c r="A1298">
        <v>1296</v>
      </c>
      <c r="B1298">
        <v>1</v>
      </c>
      <c r="C1298">
        <v>27</v>
      </c>
      <c r="D1298">
        <v>1</v>
      </c>
      <c r="E1298">
        <v>9</v>
      </c>
      <c r="F1298">
        <v>1</v>
      </c>
    </row>
    <row r="1299" spans="1:6" x14ac:dyDescent="0.25">
      <c r="A1299">
        <v>1297</v>
      </c>
      <c r="B1299">
        <v>1</v>
      </c>
      <c r="C1299">
        <v>27</v>
      </c>
      <c r="D1299">
        <v>1</v>
      </c>
      <c r="E1299">
        <v>10</v>
      </c>
      <c r="F1299">
        <v>0</v>
      </c>
    </row>
    <row r="1300" spans="1:6" x14ac:dyDescent="0.25">
      <c r="A1300">
        <v>1298</v>
      </c>
      <c r="B1300">
        <v>1</v>
      </c>
      <c r="C1300">
        <v>27</v>
      </c>
      <c r="D1300">
        <v>1</v>
      </c>
      <c r="E1300">
        <v>10</v>
      </c>
      <c r="F1300">
        <v>0</v>
      </c>
    </row>
    <row r="1301" spans="1:6" x14ac:dyDescent="0.25">
      <c r="A1301">
        <v>1299</v>
      </c>
      <c r="B1301">
        <v>1</v>
      </c>
      <c r="C1301">
        <v>27</v>
      </c>
      <c r="D1301">
        <v>1</v>
      </c>
      <c r="E1301">
        <v>10</v>
      </c>
      <c r="F1301">
        <v>0</v>
      </c>
    </row>
    <row r="1302" spans="1:6" x14ac:dyDescent="0.25">
      <c r="A1302">
        <v>1300</v>
      </c>
      <c r="B1302">
        <v>1</v>
      </c>
      <c r="C1302">
        <v>27</v>
      </c>
      <c r="D1302">
        <v>1</v>
      </c>
      <c r="E1302">
        <v>10</v>
      </c>
      <c r="F1302">
        <v>0</v>
      </c>
    </row>
    <row r="1303" spans="1:6" x14ac:dyDescent="0.25">
      <c r="A1303">
        <v>1301</v>
      </c>
      <c r="B1303">
        <v>1</v>
      </c>
      <c r="C1303">
        <v>27</v>
      </c>
      <c r="D1303">
        <v>1</v>
      </c>
      <c r="E1303">
        <v>10</v>
      </c>
      <c r="F1303">
        <v>0</v>
      </c>
    </row>
    <row r="1304" spans="1:6" x14ac:dyDescent="0.25">
      <c r="A1304">
        <v>1302</v>
      </c>
      <c r="B1304">
        <v>1</v>
      </c>
      <c r="C1304">
        <v>27</v>
      </c>
      <c r="D1304">
        <v>1</v>
      </c>
      <c r="E1304">
        <v>10</v>
      </c>
      <c r="F1304">
        <v>0</v>
      </c>
    </row>
    <row r="1305" spans="1:6" x14ac:dyDescent="0.25">
      <c r="A1305">
        <v>1303</v>
      </c>
      <c r="B1305">
        <v>1</v>
      </c>
      <c r="C1305">
        <v>27</v>
      </c>
      <c r="D1305">
        <v>1</v>
      </c>
      <c r="E1305">
        <v>10</v>
      </c>
      <c r="F1305">
        <v>0</v>
      </c>
    </row>
    <row r="1306" spans="1:6" x14ac:dyDescent="0.25">
      <c r="A1306">
        <v>1304</v>
      </c>
      <c r="B1306">
        <v>1</v>
      </c>
      <c r="C1306">
        <v>27</v>
      </c>
      <c r="D1306">
        <v>1</v>
      </c>
      <c r="E1306">
        <v>10</v>
      </c>
      <c r="F1306">
        <v>0</v>
      </c>
    </row>
    <row r="1307" spans="1:6" x14ac:dyDescent="0.25">
      <c r="A1307">
        <v>1305</v>
      </c>
      <c r="B1307">
        <v>1</v>
      </c>
      <c r="C1307">
        <v>27</v>
      </c>
      <c r="D1307">
        <v>1</v>
      </c>
      <c r="E1307">
        <v>10</v>
      </c>
      <c r="F1307">
        <v>0</v>
      </c>
    </row>
    <row r="1308" spans="1:6" x14ac:dyDescent="0.25">
      <c r="A1308">
        <v>1306</v>
      </c>
      <c r="B1308">
        <v>1</v>
      </c>
      <c r="C1308">
        <v>27</v>
      </c>
      <c r="D1308">
        <v>1</v>
      </c>
      <c r="E1308">
        <v>10</v>
      </c>
      <c r="F1308">
        <v>1</v>
      </c>
    </row>
    <row r="1309" spans="1:6" x14ac:dyDescent="0.25">
      <c r="A1309">
        <v>1307</v>
      </c>
      <c r="B1309">
        <v>1</v>
      </c>
      <c r="C1309">
        <v>27</v>
      </c>
      <c r="D1309">
        <v>1</v>
      </c>
      <c r="E1309">
        <v>10</v>
      </c>
      <c r="F1309">
        <v>1</v>
      </c>
    </row>
    <row r="1310" spans="1:6" x14ac:dyDescent="0.25">
      <c r="A1310">
        <v>1308</v>
      </c>
      <c r="B1310">
        <v>1</v>
      </c>
      <c r="C1310">
        <v>27</v>
      </c>
      <c r="D1310">
        <v>1</v>
      </c>
      <c r="E1310">
        <v>10</v>
      </c>
      <c r="F1310">
        <v>1</v>
      </c>
    </row>
    <row r="1311" spans="1:6" x14ac:dyDescent="0.25">
      <c r="A1311">
        <v>1309</v>
      </c>
      <c r="B1311">
        <v>1</v>
      </c>
      <c r="C1311">
        <v>27</v>
      </c>
      <c r="D1311">
        <v>1</v>
      </c>
      <c r="E1311">
        <v>10</v>
      </c>
      <c r="F1311">
        <v>1</v>
      </c>
    </row>
    <row r="1312" spans="1:6" x14ac:dyDescent="0.25">
      <c r="A1312">
        <v>1310</v>
      </c>
      <c r="B1312">
        <v>1</v>
      </c>
      <c r="C1312">
        <v>27</v>
      </c>
      <c r="D1312">
        <v>1</v>
      </c>
      <c r="E1312">
        <v>11</v>
      </c>
      <c r="F1312">
        <v>0</v>
      </c>
    </row>
    <row r="1313" spans="1:6" x14ac:dyDescent="0.25">
      <c r="A1313">
        <v>1311</v>
      </c>
      <c r="B1313">
        <v>1</v>
      </c>
      <c r="C1313">
        <v>27</v>
      </c>
      <c r="D1313">
        <v>1</v>
      </c>
      <c r="E1313">
        <v>11</v>
      </c>
      <c r="F1313">
        <v>0</v>
      </c>
    </row>
    <row r="1314" spans="1:6" x14ac:dyDescent="0.25">
      <c r="A1314">
        <v>1312</v>
      </c>
      <c r="B1314">
        <v>1</v>
      </c>
      <c r="C1314">
        <v>27</v>
      </c>
      <c r="D1314">
        <v>1</v>
      </c>
      <c r="E1314">
        <v>11</v>
      </c>
      <c r="F1314">
        <v>0</v>
      </c>
    </row>
    <row r="1315" spans="1:6" x14ac:dyDescent="0.25">
      <c r="A1315">
        <v>1313</v>
      </c>
      <c r="B1315">
        <v>1</v>
      </c>
      <c r="C1315">
        <v>27</v>
      </c>
      <c r="D1315">
        <v>1</v>
      </c>
      <c r="E1315">
        <v>11</v>
      </c>
      <c r="F1315">
        <v>0</v>
      </c>
    </row>
    <row r="1316" spans="1:6" x14ac:dyDescent="0.25">
      <c r="A1316">
        <v>1314</v>
      </c>
      <c r="B1316">
        <v>1</v>
      </c>
      <c r="C1316">
        <v>27</v>
      </c>
      <c r="D1316">
        <v>1</v>
      </c>
      <c r="E1316">
        <v>11</v>
      </c>
      <c r="F1316">
        <v>0</v>
      </c>
    </row>
    <row r="1317" spans="1:6" x14ac:dyDescent="0.25">
      <c r="A1317">
        <v>1315</v>
      </c>
      <c r="B1317">
        <v>1</v>
      </c>
      <c r="C1317">
        <v>27</v>
      </c>
      <c r="D1317">
        <v>1</v>
      </c>
      <c r="E1317">
        <v>11</v>
      </c>
      <c r="F1317">
        <v>0</v>
      </c>
    </row>
    <row r="1318" spans="1:6" x14ac:dyDescent="0.25">
      <c r="A1318">
        <v>1316</v>
      </c>
      <c r="B1318">
        <v>1</v>
      </c>
      <c r="C1318">
        <v>27</v>
      </c>
      <c r="D1318">
        <v>1</v>
      </c>
      <c r="E1318">
        <v>11</v>
      </c>
      <c r="F1318">
        <v>0</v>
      </c>
    </row>
    <row r="1319" spans="1:6" x14ac:dyDescent="0.25">
      <c r="A1319">
        <v>1317</v>
      </c>
      <c r="B1319">
        <v>1</v>
      </c>
      <c r="C1319">
        <v>27</v>
      </c>
      <c r="D1319">
        <v>1</v>
      </c>
      <c r="E1319">
        <v>11</v>
      </c>
      <c r="F1319">
        <v>1</v>
      </c>
    </row>
    <row r="1320" spans="1:6" x14ac:dyDescent="0.25">
      <c r="A1320">
        <v>1318</v>
      </c>
      <c r="B1320">
        <v>1</v>
      </c>
      <c r="C1320">
        <v>27</v>
      </c>
      <c r="D1320">
        <v>1</v>
      </c>
      <c r="E1320">
        <v>11</v>
      </c>
      <c r="F1320">
        <v>1</v>
      </c>
    </row>
    <row r="1321" spans="1:6" x14ac:dyDescent="0.25">
      <c r="A1321">
        <v>1319</v>
      </c>
      <c r="B1321">
        <v>1</v>
      </c>
      <c r="C1321">
        <v>27</v>
      </c>
      <c r="D1321">
        <v>1</v>
      </c>
      <c r="E1321">
        <v>12</v>
      </c>
      <c r="F1321">
        <v>0</v>
      </c>
    </row>
    <row r="1322" spans="1:6" x14ac:dyDescent="0.25">
      <c r="A1322">
        <v>1320</v>
      </c>
      <c r="B1322">
        <v>1</v>
      </c>
      <c r="C1322">
        <v>27</v>
      </c>
      <c r="D1322">
        <v>1</v>
      </c>
      <c r="E1322">
        <v>12</v>
      </c>
      <c r="F1322">
        <v>0</v>
      </c>
    </row>
    <row r="1323" spans="1:6" x14ac:dyDescent="0.25">
      <c r="A1323">
        <v>1321</v>
      </c>
      <c r="B1323">
        <v>1</v>
      </c>
      <c r="C1323">
        <v>27</v>
      </c>
      <c r="D1323">
        <v>1</v>
      </c>
      <c r="E1323">
        <v>12</v>
      </c>
      <c r="F1323">
        <v>0</v>
      </c>
    </row>
    <row r="1324" spans="1:6" x14ac:dyDescent="0.25">
      <c r="A1324">
        <v>1322</v>
      </c>
      <c r="B1324">
        <v>1</v>
      </c>
      <c r="C1324">
        <v>27</v>
      </c>
      <c r="D1324">
        <v>1</v>
      </c>
      <c r="E1324">
        <v>12</v>
      </c>
      <c r="F1324">
        <v>0</v>
      </c>
    </row>
    <row r="1325" spans="1:6" x14ac:dyDescent="0.25">
      <c r="A1325">
        <v>1323</v>
      </c>
      <c r="B1325">
        <v>1</v>
      </c>
      <c r="C1325">
        <v>27</v>
      </c>
      <c r="D1325">
        <v>1</v>
      </c>
      <c r="E1325">
        <v>12</v>
      </c>
      <c r="F1325">
        <v>0</v>
      </c>
    </row>
    <row r="1326" spans="1:6" x14ac:dyDescent="0.25">
      <c r="A1326">
        <v>1324</v>
      </c>
      <c r="B1326">
        <v>1</v>
      </c>
      <c r="C1326">
        <v>27</v>
      </c>
      <c r="D1326">
        <v>1</v>
      </c>
      <c r="E1326">
        <v>12</v>
      </c>
      <c r="F1326">
        <v>0</v>
      </c>
    </row>
    <row r="1327" spans="1:6" x14ac:dyDescent="0.25">
      <c r="A1327">
        <v>1325</v>
      </c>
      <c r="B1327">
        <v>1</v>
      </c>
      <c r="C1327">
        <v>27</v>
      </c>
      <c r="D1327">
        <v>1</v>
      </c>
      <c r="E1327">
        <v>12</v>
      </c>
      <c r="F1327">
        <v>0</v>
      </c>
    </row>
    <row r="1328" spans="1:6" x14ac:dyDescent="0.25">
      <c r="A1328">
        <v>1326</v>
      </c>
      <c r="B1328">
        <v>1</v>
      </c>
      <c r="C1328">
        <v>27</v>
      </c>
      <c r="D1328">
        <v>1</v>
      </c>
      <c r="E1328">
        <v>12</v>
      </c>
      <c r="F1328">
        <v>0</v>
      </c>
    </row>
    <row r="1329" spans="1:6" x14ac:dyDescent="0.25">
      <c r="A1329">
        <v>1327</v>
      </c>
      <c r="B1329">
        <v>1</v>
      </c>
      <c r="C1329">
        <v>27</v>
      </c>
      <c r="D1329">
        <v>1</v>
      </c>
      <c r="E1329">
        <v>12</v>
      </c>
      <c r="F1329">
        <v>1</v>
      </c>
    </row>
    <row r="1330" spans="1:6" x14ac:dyDescent="0.25">
      <c r="A1330">
        <v>1328</v>
      </c>
      <c r="B1330">
        <v>1</v>
      </c>
      <c r="C1330">
        <v>27</v>
      </c>
      <c r="D1330">
        <v>1</v>
      </c>
      <c r="E1330">
        <v>12</v>
      </c>
      <c r="F1330">
        <v>1</v>
      </c>
    </row>
    <row r="1331" spans="1:6" x14ac:dyDescent="0.25">
      <c r="A1331">
        <v>1329</v>
      </c>
      <c r="B1331">
        <v>1</v>
      </c>
      <c r="C1331">
        <v>27</v>
      </c>
      <c r="D1331">
        <v>1</v>
      </c>
      <c r="E1331">
        <v>12</v>
      </c>
      <c r="F1331">
        <v>1</v>
      </c>
    </row>
    <row r="1332" spans="1:6" x14ac:dyDescent="0.25">
      <c r="A1332">
        <v>1330</v>
      </c>
      <c r="B1332">
        <v>1</v>
      </c>
      <c r="C1332">
        <v>27</v>
      </c>
      <c r="D1332">
        <v>1</v>
      </c>
      <c r="E1332">
        <v>12</v>
      </c>
      <c r="F1332">
        <v>1</v>
      </c>
    </row>
    <row r="1333" spans="1:6" x14ac:dyDescent="0.25">
      <c r="A1333">
        <v>1331</v>
      </c>
      <c r="B1333">
        <v>1</v>
      </c>
      <c r="C1333">
        <v>27</v>
      </c>
      <c r="D1333">
        <v>1</v>
      </c>
      <c r="E1333">
        <v>13</v>
      </c>
      <c r="F1333">
        <v>0</v>
      </c>
    </row>
    <row r="1334" spans="1:6" x14ac:dyDescent="0.25">
      <c r="A1334">
        <v>1332</v>
      </c>
      <c r="B1334">
        <v>1</v>
      </c>
      <c r="C1334">
        <v>27</v>
      </c>
      <c r="D1334">
        <v>1</v>
      </c>
      <c r="E1334">
        <v>13</v>
      </c>
      <c r="F1334">
        <v>0</v>
      </c>
    </row>
    <row r="1335" spans="1:6" x14ac:dyDescent="0.25">
      <c r="A1335">
        <v>1333</v>
      </c>
      <c r="B1335">
        <v>1</v>
      </c>
      <c r="C1335">
        <v>27</v>
      </c>
      <c r="D1335">
        <v>1</v>
      </c>
      <c r="E1335">
        <v>13</v>
      </c>
      <c r="F1335">
        <v>0</v>
      </c>
    </row>
    <row r="1336" spans="1:6" x14ac:dyDescent="0.25">
      <c r="A1336">
        <v>1334</v>
      </c>
      <c r="B1336">
        <v>1</v>
      </c>
      <c r="C1336">
        <v>27</v>
      </c>
      <c r="D1336">
        <v>1</v>
      </c>
      <c r="E1336">
        <v>13</v>
      </c>
      <c r="F1336">
        <v>0</v>
      </c>
    </row>
    <row r="1337" spans="1:6" x14ac:dyDescent="0.25">
      <c r="A1337">
        <v>1335</v>
      </c>
      <c r="B1337">
        <v>1</v>
      </c>
      <c r="C1337">
        <v>27</v>
      </c>
      <c r="D1337">
        <v>1</v>
      </c>
      <c r="E1337">
        <v>13</v>
      </c>
      <c r="F1337">
        <v>0</v>
      </c>
    </row>
    <row r="1338" spans="1:6" x14ac:dyDescent="0.25">
      <c r="A1338">
        <v>1336</v>
      </c>
      <c r="B1338">
        <v>1</v>
      </c>
      <c r="C1338">
        <v>27</v>
      </c>
      <c r="D1338">
        <v>1</v>
      </c>
      <c r="E1338">
        <v>13</v>
      </c>
      <c r="F1338">
        <v>0</v>
      </c>
    </row>
    <row r="1339" spans="1:6" x14ac:dyDescent="0.25">
      <c r="A1339">
        <v>1337</v>
      </c>
      <c r="B1339">
        <v>1</v>
      </c>
      <c r="C1339">
        <v>27</v>
      </c>
      <c r="D1339">
        <v>1</v>
      </c>
      <c r="E1339">
        <v>13</v>
      </c>
      <c r="F1339">
        <v>0</v>
      </c>
    </row>
    <row r="1340" spans="1:6" x14ac:dyDescent="0.25">
      <c r="A1340">
        <v>1338</v>
      </c>
      <c r="B1340">
        <v>1</v>
      </c>
      <c r="C1340">
        <v>27</v>
      </c>
      <c r="D1340">
        <v>1</v>
      </c>
      <c r="E1340">
        <v>13</v>
      </c>
      <c r="F1340">
        <v>0</v>
      </c>
    </row>
    <row r="1341" spans="1:6" x14ac:dyDescent="0.25">
      <c r="A1341">
        <v>1339</v>
      </c>
      <c r="B1341">
        <v>1</v>
      </c>
      <c r="C1341">
        <v>27</v>
      </c>
      <c r="D1341">
        <v>1</v>
      </c>
      <c r="E1341">
        <v>13</v>
      </c>
      <c r="F1341">
        <v>1</v>
      </c>
    </row>
    <row r="1342" spans="1:6" x14ac:dyDescent="0.25">
      <c r="A1342">
        <v>1340</v>
      </c>
      <c r="B1342">
        <v>1</v>
      </c>
      <c r="C1342">
        <v>27</v>
      </c>
      <c r="D1342">
        <v>1</v>
      </c>
      <c r="E1342">
        <v>13</v>
      </c>
      <c r="F1342">
        <v>1</v>
      </c>
    </row>
    <row r="1343" spans="1:6" x14ac:dyDescent="0.25">
      <c r="A1343">
        <v>1341</v>
      </c>
      <c r="B1343">
        <v>1</v>
      </c>
      <c r="C1343">
        <v>27</v>
      </c>
      <c r="D1343">
        <v>1</v>
      </c>
      <c r="E1343">
        <v>13</v>
      </c>
      <c r="F1343">
        <v>1</v>
      </c>
    </row>
    <row r="1344" spans="1:6" x14ac:dyDescent="0.25">
      <c r="A1344">
        <v>1342</v>
      </c>
      <c r="B1344">
        <v>1</v>
      </c>
      <c r="C1344">
        <v>27</v>
      </c>
      <c r="D1344">
        <v>1</v>
      </c>
      <c r="E1344">
        <v>14</v>
      </c>
      <c r="F1344">
        <v>0</v>
      </c>
    </row>
    <row r="1345" spans="1:6" x14ac:dyDescent="0.25">
      <c r="A1345">
        <v>1343</v>
      </c>
      <c r="B1345">
        <v>1</v>
      </c>
      <c r="C1345">
        <v>27</v>
      </c>
      <c r="D1345">
        <v>1</v>
      </c>
      <c r="E1345">
        <v>14</v>
      </c>
      <c r="F1345">
        <v>0</v>
      </c>
    </row>
    <row r="1346" spans="1:6" x14ac:dyDescent="0.25">
      <c r="A1346">
        <v>1344</v>
      </c>
      <c r="B1346">
        <v>1</v>
      </c>
      <c r="C1346">
        <v>27</v>
      </c>
      <c r="D1346">
        <v>1</v>
      </c>
      <c r="E1346">
        <v>14</v>
      </c>
      <c r="F1346">
        <v>0</v>
      </c>
    </row>
    <row r="1347" spans="1:6" x14ac:dyDescent="0.25">
      <c r="A1347">
        <v>1345</v>
      </c>
      <c r="B1347">
        <v>1</v>
      </c>
      <c r="C1347">
        <v>27</v>
      </c>
      <c r="D1347">
        <v>1</v>
      </c>
      <c r="E1347">
        <v>14</v>
      </c>
      <c r="F1347">
        <v>0</v>
      </c>
    </row>
    <row r="1348" spans="1:6" x14ac:dyDescent="0.25">
      <c r="A1348">
        <v>1346</v>
      </c>
      <c r="B1348">
        <v>1</v>
      </c>
      <c r="C1348">
        <v>27</v>
      </c>
      <c r="D1348">
        <v>1</v>
      </c>
      <c r="E1348">
        <v>14</v>
      </c>
      <c r="F1348">
        <v>0</v>
      </c>
    </row>
    <row r="1349" spans="1:6" x14ac:dyDescent="0.25">
      <c r="A1349">
        <v>1347</v>
      </c>
      <c r="B1349">
        <v>1</v>
      </c>
      <c r="C1349">
        <v>27</v>
      </c>
      <c r="D1349">
        <v>1</v>
      </c>
      <c r="E1349">
        <v>14</v>
      </c>
      <c r="F1349">
        <v>0</v>
      </c>
    </row>
    <row r="1350" spans="1:6" x14ac:dyDescent="0.25">
      <c r="A1350">
        <v>1348</v>
      </c>
      <c r="B1350">
        <v>1</v>
      </c>
      <c r="C1350">
        <v>27</v>
      </c>
      <c r="D1350">
        <v>1</v>
      </c>
      <c r="E1350">
        <v>14</v>
      </c>
      <c r="F1350">
        <v>0</v>
      </c>
    </row>
    <row r="1351" spans="1:6" x14ac:dyDescent="0.25">
      <c r="A1351">
        <v>1349</v>
      </c>
      <c r="B1351">
        <v>1</v>
      </c>
      <c r="C1351">
        <v>27</v>
      </c>
      <c r="D1351">
        <v>1</v>
      </c>
      <c r="E1351">
        <v>14</v>
      </c>
      <c r="F1351">
        <v>0</v>
      </c>
    </row>
    <row r="1352" spans="1:6" x14ac:dyDescent="0.25">
      <c r="A1352">
        <v>1350</v>
      </c>
      <c r="B1352">
        <v>1</v>
      </c>
      <c r="C1352">
        <v>27</v>
      </c>
      <c r="D1352">
        <v>1</v>
      </c>
      <c r="E1352">
        <v>14</v>
      </c>
      <c r="F1352">
        <v>1</v>
      </c>
    </row>
    <row r="1353" spans="1:6" x14ac:dyDescent="0.25">
      <c r="A1353">
        <v>1351</v>
      </c>
      <c r="B1353">
        <v>1</v>
      </c>
      <c r="C1353">
        <v>27</v>
      </c>
      <c r="D1353">
        <v>1</v>
      </c>
      <c r="E1353">
        <v>14</v>
      </c>
      <c r="F1353">
        <v>1</v>
      </c>
    </row>
    <row r="1354" spans="1:6" x14ac:dyDescent="0.25">
      <c r="A1354">
        <v>1352</v>
      </c>
      <c r="B1354">
        <v>1</v>
      </c>
      <c r="C1354">
        <v>27</v>
      </c>
      <c r="D1354">
        <v>1</v>
      </c>
      <c r="E1354">
        <v>14</v>
      </c>
      <c r="F1354">
        <v>1</v>
      </c>
    </row>
    <row r="1355" spans="1:6" x14ac:dyDescent="0.25">
      <c r="A1355">
        <v>1353</v>
      </c>
      <c r="B1355">
        <v>1</v>
      </c>
      <c r="C1355">
        <v>27</v>
      </c>
      <c r="D1355">
        <v>1</v>
      </c>
      <c r="E1355">
        <v>15</v>
      </c>
      <c r="F1355">
        <v>0</v>
      </c>
    </row>
    <row r="1356" spans="1:6" x14ac:dyDescent="0.25">
      <c r="A1356">
        <v>1354</v>
      </c>
      <c r="B1356">
        <v>1</v>
      </c>
      <c r="C1356">
        <v>27</v>
      </c>
      <c r="D1356">
        <v>1</v>
      </c>
      <c r="E1356">
        <v>15</v>
      </c>
      <c r="F1356">
        <v>0</v>
      </c>
    </row>
    <row r="1357" spans="1:6" x14ac:dyDescent="0.25">
      <c r="A1357">
        <v>1355</v>
      </c>
      <c r="B1357">
        <v>1</v>
      </c>
      <c r="C1357">
        <v>27</v>
      </c>
      <c r="D1357">
        <v>1</v>
      </c>
      <c r="E1357">
        <v>15</v>
      </c>
      <c r="F1357">
        <v>0</v>
      </c>
    </row>
    <row r="1358" spans="1:6" x14ac:dyDescent="0.25">
      <c r="A1358">
        <v>1356</v>
      </c>
      <c r="B1358">
        <v>1</v>
      </c>
      <c r="C1358">
        <v>27</v>
      </c>
      <c r="D1358">
        <v>1</v>
      </c>
      <c r="E1358">
        <v>15</v>
      </c>
      <c r="F1358">
        <v>0</v>
      </c>
    </row>
    <row r="1359" spans="1:6" x14ac:dyDescent="0.25">
      <c r="A1359">
        <v>1357</v>
      </c>
      <c r="B1359">
        <v>1</v>
      </c>
      <c r="C1359">
        <v>27</v>
      </c>
      <c r="D1359">
        <v>1</v>
      </c>
      <c r="E1359">
        <v>15</v>
      </c>
      <c r="F1359">
        <v>0</v>
      </c>
    </row>
    <row r="1360" spans="1:6" x14ac:dyDescent="0.25">
      <c r="A1360">
        <v>1358</v>
      </c>
      <c r="B1360">
        <v>1</v>
      </c>
      <c r="C1360">
        <v>27</v>
      </c>
      <c r="D1360">
        <v>1</v>
      </c>
      <c r="E1360">
        <v>15</v>
      </c>
      <c r="F1360">
        <v>0</v>
      </c>
    </row>
    <row r="1361" spans="1:6" x14ac:dyDescent="0.25">
      <c r="A1361">
        <v>1359</v>
      </c>
      <c r="B1361">
        <v>1</v>
      </c>
      <c r="C1361">
        <v>27</v>
      </c>
      <c r="D1361">
        <v>1</v>
      </c>
      <c r="E1361">
        <v>15</v>
      </c>
      <c r="F1361">
        <v>0</v>
      </c>
    </row>
    <row r="1362" spans="1:6" x14ac:dyDescent="0.25">
      <c r="A1362">
        <v>1360</v>
      </c>
      <c r="B1362">
        <v>1</v>
      </c>
      <c r="C1362">
        <v>27</v>
      </c>
      <c r="D1362">
        <v>1</v>
      </c>
      <c r="E1362">
        <v>15</v>
      </c>
      <c r="F1362">
        <v>0</v>
      </c>
    </row>
    <row r="1363" spans="1:6" x14ac:dyDescent="0.25">
      <c r="A1363">
        <v>1361</v>
      </c>
      <c r="B1363">
        <v>1</v>
      </c>
      <c r="C1363">
        <v>27</v>
      </c>
      <c r="D1363">
        <v>1</v>
      </c>
      <c r="E1363">
        <v>15</v>
      </c>
      <c r="F1363">
        <v>1</v>
      </c>
    </row>
    <row r="1364" spans="1:6" x14ac:dyDescent="0.25">
      <c r="A1364">
        <v>1362</v>
      </c>
      <c r="B1364">
        <v>1</v>
      </c>
      <c r="C1364">
        <v>27</v>
      </c>
      <c r="D1364">
        <v>1</v>
      </c>
      <c r="E1364">
        <v>15</v>
      </c>
      <c r="F1364">
        <v>1</v>
      </c>
    </row>
    <row r="1365" spans="1:6" x14ac:dyDescent="0.25">
      <c r="A1365">
        <v>1363</v>
      </c>
      <c r="B1365">
        <v>1</v>
      </c>
      <c r="C1365">
        <v>27</v>
      </c>
      <c r="D1365">
        <v>1</v>
      </c>
      <c r="E1365">
        <v>15</v>
      </c>
      <c r="F1365">
        <v>1</v>
      </c>
    </row>
    <row r="1366" spans="1:6" x14ac:dyDescent="0.25">
      <c r="A1366">
        <v>1364</v>
      </c>
      <c r="B1366">
        <v>1</v>
      </c>
      <c r="C1366">
        <v>27</v>
      </c>
      <c r="D1366">
        <v>1</v>
      </c>
      <c r="E1366">
        <v>16</v>
      </c>
      <c r="F1366">
        <v>0</v>
      </c>
    </row>
    <row r="1367" spans="1:6" x14ac:dyDescent="0.25">
      <c r="A1367">
        <v>1365</v>
      </c>
      <c r="B1367">
        <v>1</v>
      </c>
      <c r="C1367">
        <v>27</v>
      </c>
      <c r="D1367">
        <v>1</v>
      </c>
      <c r="E1367">
        <v>16</v>
      </c>
      <c r="F1367">
        <v>0</v>
      </c>
    </row>
    <row r="1368" spans="1:6" x14ac:dyDescent="0.25">
      <c r="A1368">
        <v>1366</v>
      </c>
      <c r="B1368">
        <v>1</v>
      </c>
      <c r="C1368">
        <v>27</v>
      </c>
      <c r="D1368">
        <v>1</v>
      </c>
      <c r="E1368">
        <v>16</v>
      </c>
      <c r="F1368">
        <v>0</v>
      </c>
    </row>
    <row r="1369" spans="1:6" x14ac:dyDescent="0.25">
      <c r="A1369">
        <v>1367</v>
      </c>
      <c r="B1369">
        <v>1</v>
      </c>
      <c r="C1369">
        <v>27</v>
      </c>
      <c r="D1369">
        <v>1</v>
      </c>
      <c r="E1369">
        <v>16</v>
      </c>
      <c r="F1369">
        <v>0</v>
      </c>
    </row>
    <row r="1370" spans="1:6" x14ac:dyDescent="0.25">
      <c r="A1370">
        <v>1368</v>
      </c>
      <c r="B1370">
        <v>1</v>
      </c>
      <c r="C1370">
        <v>27</v>
      </c>
      <c r="D1370">
        <v>1</v>
      </c>
      <c r="E1370">
        <v>16</v>
      </c>
      <c r="F1370">
        <v>0</v>
      </c>
    </row>
    <row r="1371" spans="1:6" x14ac:dyDescent="0.25">
      <c r="A1371">
        <v>1369</v>
      </c>
      <c r="B1371">
        <v>1</v>
      </c>
      <c r="C1371">
        <v>27</v>
      </c>
      <c r="D1371">
        <v>1</v>
      </c>
      <c r="E1371">
        <v>16</v>
      </c>
      <c r="F1371">
        <v>0</v>
      </c>
    </row>
    <row r="1372" spans="1:6" x14ac:dyDescent="0.25">
      <c r="A1372">
        <v>1370</v>
      </c>
      <c r="B1372">
        <v>1</v>
      </c>
      <c r="C1372">
        <v>27</v>
      </c>
      <c r="D1372">
        <v>1</v>
      </c>
      <c r="E1372">
        <v>16</v>
      </c>
      <c r="F1372">
        <v>0</v>
      </c>
    </row>
    <row r="1373" spans="1:6" x14ac:dyDescent="0.25">
      <c r="A1373">
        <v>1371</v>
      </c>
      <c r="B1373">
        <v>1</v>
      </c>
      <c r="C1373">
        <v>27</v>
      </c>
      <c r="D1373">
        <v>1</v>
      </c>
      <c r="E1373">
        <v>16</v>
      </c>
      <c r="F1373">
        <v>0</v>
      </c>
    </row>
    <row r="1374" spans="1:6" x14ac:dyDescent="0.25">
      <c r="A1374">
        <v>1372</v>
      </c>
      <c r="B1374">
        <v>1</v>
      </c>
      <c r="C1374">
        <v>27</v>
      </c>
      <c r="D1374">
        <v>1</v>
      </c>
      <c r="E1374">
        <v>16</v>
      </c>
      <c r="F1374">
        <v>1</v>
      </c>
    </row>
    <row r="1375" spans="1:6" x14ac:dyDescent="0.25">
      <c r="A1375">
        <v>1373</v>
      </c>
      <c r="B1375">
        <v>1</v>
      </c>
      <c r="C1375">
        <v>27</v>
      </c>
      <c r="D1375">
        <v>1</v>
      </c>
      <c r="E1375">
        <v>16</v>
      </c>
      <c r="F1375">
        <v>1</v>
      </c>
    </row>
    <row r="1376" spans="1:6" x14ac:dyDescent="0.25">
      <c r="A1376">
        <v>1374</v>
      </c>
      <c r="B1376">
        <v>1</v>
      </c>
      <c r="C1376">
        <v>27</v>
      </c>
      <c r="D1376">
        <v>1</v>
      </c>
      <c r="E1376">
        <v>16</v>
      </c>
      <c r="F1376">
        <v>1</v>
      </c>
    </row>
    <row r="1377" spans="1:6" x14ac:dyDescent="0.25">
      <c r="A1377">
        <v>1375</v>
      </c>
      <c r="B1377">
        <v>1</v>
      </c>
      <c r="C1377">
        <v>27</v>
      </c>
      <c r="D1377">
        <v>1</v>
      </c>
      <c r="E1377">
        <v>17</v>
      </c>
      <c r="F1377">
        <v>1</v>
      </c>
    </row>
    <row r="1378" spans="1:6" x14ac:dyDescent="0.25">
      <c r="A1378">
        <v>1376</v>
      </c>
      <c r="B1378">
        <v>1</v>
      </c>
      <c r="C1378">
        <v>27</v>
      </c>
      <c r="D1378">
        <v>1</v>
      </c>
      <c r="E1378">
        <v>17</v>
      </c>
      <c r="F1378">
        <v>1</v>
      </c>
    </row>
    <row r="1379" spans="1:6" x14ac:dyDescent="0.25">
      <c r="A1379">
        <v>1377</v>
      </c>
      <c r="B1379">
        <v>1</v>
      </c>
      <c r="C1379">
        <v>27</v>
      </c>
      <c r="D1379">
        <v>1</v>
      </c>
      <c r="E1379">
        <v>18</v>
      </c>
      <c r="F1379">
        <v>0</v>
      </c>
    </row>
    <row r="1380" spans="1:6" x14ac:dyDescent="0.25">
      <c r="A1380">
        <v>1378</v>
      </c>
      <c r="B1380">
        <v>1</v>
      </c>
      <c r="C1380">
        <v>27</v>
      </c>
      <c r="D1380">
        <v>1</v>
      </c>
      <c r="E1380">
        <v>18</v>
      </c>
      <c r="F1380">
        <v>0</v>
      </c>
    </row>
    <row r="1381" spans="1:6" x14ac:dyDescent="0.25">
      <c r="A1381">
        <v>1379</v>
      </c>
      <c r="B1381">
        <v>1</v>
      </c>
      <c r="C1381">
        <v>27</v>
      </c>
      <c r="D1381">
        <v>1</v>
      </c>
      <c r="E1381">
        <v>18</v>
      </c>
      <c r="F1381">
        <v>0</v>
      </c>
    </row>
    <row r="1382" spans="1:6" x14ac:dyDescent="0.25">
      <c r="A1382">
        <v>1380</v>
      </c>
      <c r="B1382">
        <v>1</v>
      </c>
      <c r="C1382">
        <v>27</v>
      </c>
      <c r="D1382">
        <v>1</v>
      </c>
      <c r="E1382">
        <v>18</v>
      </c>
      <c r="F1382">
        <v>0</v>
      </c>
    </row>
    <row r="1383" spans="1:6" x14ac:dyDescent="0.25">
      <c r="A1383">
        <v>1381</v>
      </c>
      <c r="B1383">
        <v>1</v>
      </c>
      <c r="C1383">
        <v>27</v>
      </c>
      <c r="D1383">
        <v>1</v>
      </c>
      <c r="E1383">
        <v>18</v>
      </c>
      <c r="F1383">
        <v>0</v>
      </c>
    </row>
    <row r="1384" spans="1:6" x14ac:dyDescent="0.25">
      <c r="A1384">
        <v>1382</v>
      </c>
      <c r="B1384">
        <v>1</v>
      </c>
      <c r="C1384">
        <v>27</v>
      </c>
      <c r="D1384">
        <v>1</v>
      </c>
      <c r="E1384">
        <v>18</v>
      </c>
      <c r="F1384">
        <v>0</v>
      </c>
    </row>
    <row r="1385" spans="1:6" x14ac:dyDescent="0.25">
      <c r="A1385">
        <v>1383</v>
      </c>
      <c r="B1385">
        <v>1</v>
      </c>
      <c r="C1385">
        <v>27</v>
      </c>
      <c r="D1385">
        <v>1</v>
      </c>
      <c r="E1385">
        <v>18</v>
      </c>
      <c r="F1385">
        <v>0</v>
      </c>
    </row>
    <row r="1386" spans="1:6" x14ac:dyDescent="0.25">
      <c r="A1386">
        <v>1384</v>
      </c>
      <c r="B1386">
        <v>1</v>
      </c>
      <c r="C1386">
        <v>27</v>
      </c>
      <c r="D1386">
        <v>1</v>
      </c>
      <c r="E1386">
        <v>18</v>
      </c>
      <c r="F1386">
        <v>0</v>
      </c>
    </row>
    <row r="1387" spans="1:6" x14ac:dyDescent="0.25">
      <c r="A1387">
        <v>1385</v>
      </c>
      <c r="B1387">
        <v>1</v>
      </c>
      <c r="C1387">
        <v>27</v>
      </c>
      <c r="D1387">
        <v>1</v>
      </c>
      <c r="E1387">
        <v>18</v>
      </c>
      <c r="F1387">
        <v>1</v>
      </c>
    </row>
    <row r="1388" spans="1:6" x14ac:dyDescent="0.25">
      <c r="A1388">
        <v>1386</v>
      </c>
      <c r="B1388">
        <v>1</v>
      </c>
      <c r="C1388">
        <v>27</v>
      </c>
      <c r="D1388">
        <v>1</v>
      </c>
      <c r="E1388">
        <v>18</v>
      </c>
      <c r="F1388">
        <v>1</v>
      </c>
    </row>
    <row r="1389" spans="1:6" x14ac:dyDescent="0.25">
      <c r="A1389">
        <v>1387</v>
      </c>
      <c r="B1389">
        <v>1</v>
      </c>
      <c r="C1389">
        <v>27</v>
      </c>
      <c r="D1389">
        <v>1</v>
      </c>
      <c r="E1389">
        <v>19</v>
      </c>
      <c r="F1389">
        <v>1</v>
      </c>
    </row>
    <row r="1390" spans="1:6" x14ac:dyDescent="0.25">
      <c r="A1390">
        <v>1388</v>
      </c>
      <c r="B1390">
        <v>1</v>
      </c>
      <c r="C1390">
        <v>27</v>
      </c>
      <c r="D1390">
        <v>1</v>
      </c>
      <c r="E1390">
        <v>20</v>
      </c>
      <c r="F1390">
        <v>1</v>
      </c>
    </row>
    <row r="1391" spans="1:6" x14ac:dyDescent="0.25">
      <c r="A1391">
        <v>1389</v>
      </c>
      <c r="B1391">
        <v>1</v>
      </c>
      <c r="C1391">
        <v>27</v>
      </c>
      <c r="D1391">
        <v>1</v>
      </c>
      <c r="E1391">
        <v>20</v>
      </c>
      <c r="F1391">
        <v>0</v>
      </c>
    </row>
    <row r="1392" spans="1:6" x14ac:dyDescent="0.25">
      <c r="A1392">
        <v>1390</v>
      </c>
      <c r="B1392">
        <v>1</v>
      </c>
      <c r="C1392">
        <v>27</v>
      </c>
      <c r="D1392">
        <v>1</v>
      </c>
      <c r="E1392">
        <v>20</v>
      </c>
      <c r="F1392">
        <v>0</v>
      </c>
    </row>
    <row r="1393" spans="1:6" x14ac:dyDescent="0.25">
      <c r="A1393">
        <v>1391</v>
      </c>
      <c r="B1393">
        <v>1</v>
      </c>
      <c r="C1393">
        <v>27</v>
      </c>
      <c r="D1393">
        <v>2</v>
      </c>
      <c r="E1393">
        <v>1</v>
      </c>
      <c r="F1393">
        <v>1</v>
      </c>
    </row>
    <row r="1394" spans="1:6" x14ac:dyDescent="0.25">
      <c r="A1394">
        <v>1392</v>
      </c>
      <c r="B1394">
        <v>1</v>
      </c>
      <c r="C1394">
        <v>27</v>
      </c>
      <c r="D1394">
        <v>2</v>
      </c>
      <c r="E1394">
        <v>1</v>
      </c>
      <c r="F1394">
        <v>1</v>
      </c>
    </row>
    <row r="1395" spans="1:6" x14ac:dyDescent="0.25">
      <c r="A1395">
        <v>1393</v>
      </c>
      <c r="B1395">
        <v>1</v>
      </c>
      <c r="C1395">
        <v>27</v>
      </c>
      <c r="D1395">
        <v>2</v>
      </c>
      <c r="E1395">
        <v>1</v>
      </c>
      <c r="F1395">
        <v>1</v>
      </c>
    </row>
    <row r="1396" spans="1:6" x14ac:dyDescent="0.25">
      <c r="A1396">
        <v>1394</v>
      </c>
      <c r="B1396">
        <v>1</v>
      </c>
      <c r="C1396">
        <v>27</v>
      </c>
      <c r="D1396">
        <v>2</v>
      </c>
      <c r="E1396">
        <v>1</v>
      </c>
      <c r="F1396">
        <v>1</v>
      </c>
    </row>
    <row r="1397" spans="1:6" x14ac:dyDescent="0.25">
      <c r="A1397">
        <v>1395</v>
      </c>
      <c r="B1397">
        <v>1</v>
      </c>
      <c r="C1397">
        <v>27</v>
      </c>
      <c r="D1397">
        <v>2</v>
      </c>
      <c r="E1397">
        <v>1</v>
      </c>
      <c r="F1397">
        <v>1</v>
      </c>
    </row>
    <row r="1398" spans="1:6" x14ac:dyDescent="0.25">
      <c r="A1398">
        <v>1396</v>
      </c>
      <c r="B1398">
        <v>1</v>
      </c>
      <c r="C1398">
        <v>27</v>
      </c>
      <c r="D1398">
        <v>2</v>
      </c>
      <c r="E1398">
        <v>2</v>
      </c>
      <c r="F1398">
        <v>1</v>
      </c>
    </row>
    <row r="1399" spans="1:6" x14ac:dyDescent="0.25">
      <c r="A1399">
        <v>1397</v>
      </c>
      <c r="B1399">
        <v>1</v>
      </c>
      <c r="C1399">
        <v>27</v>
      </c>
      <c r="D1399">
        <v>2</v>
      </c>
      <c r="E1399">
        <v>2</v>
      </c>
      <c r="F1399">
        <v>1</v>
      </c>
    </row>
    <row r="1400" spans="1:6" x14ac:dyDescent="0.25">
      <c r="A1400">
        <v>1398</v>
      </c>
      <c r="B1400">
        <v>1</v>
      </c>
      <c r="C1400">
        <v>27</v>
      </c>
      <c r="D1400">
        <v>2</v>
      </c>
      <c r="E1400">
        <v>2</v>
      </c>
      <c r="F1400">
        <v>1</v>
      </c>
    </row>
    <row r="1401" spans="1:6" x14ac:dyDescent="0.25">
      <c r="A1401">
        <v>1399</v>
      </c>
      <c r="B1401">
        <v>1</v>
      </c>
      <c r="C1401">
        <v>27</v>
      </c>
      <c r="D1401">
        <v>2</v>
      </c>
      <c r="E1401">
        <v>2</v>
      </c>
      <c r="F1401">
        <v>1</v>
      </c>
    </row>
    <row r="1402" spans="1:6" x14ac:dyDescent="0.25">
      <c r="A1402">
        <v>1400</v>
      </c>
      <c r="B1402">
        <v>1</v>
      </c>
      <c r="C1402">
        <v>27</v>
      </c>
      <c r="D1402">
        <v>2</v>
      </c>
      <c r="E1402">
        <v>3</v>
      </c>
      <c r="F1402">
        <v>1</v>
      </c>
    </row>
    <row r="1403" spans="1:6" x14ac:dyDescent="0.25">
      <c r="A1403">
        <v>1401</v>
      </c>
      <c r="B1403">
        <v>1</v>
      </c>
      <c r="C1403">
        <v>27</v>
      </c>
      <c r="D1403">
        <v>2</v>
      </c>
      <c r="E1403">
        <v>3</v>
      </c>
      <c r="F1403">
        <v>1</v>
      </c>
    </row>
    <row r="1404" spans="1:6" x14ac:dyDescent="0.25">
      <c r="A1404">
        <v>1402</v>
      </c>
      <c r="B1404">
        <v>1</v>
      </c>
      <c r="C1404">
        <v>27</v>
      </c>
      <c r="D1404">
        <v>2</v>
      </c>
      <c r="E1404">
        <v>3</v>
      </c>
      <c r="F1404">
        <v>1</v>
      </c>
    </row>
    <row r="1405" spans="1:6" x14ac:dyDescent="0.25">
      <c r="A1405">
        <v>1403</v>
      </c>
      <c r="B1405">
        <v>1</v>
      </c>
      <c r="C1405">
        <v>27</v>
      </c>
      <c r="D1405">
        <v>2</v>
      </c>
      <c r="E1405">
        <v>4</v>
      </c>
      <c r="F1405">
        <v>1</v>
      </c>
    </row>
    <row r="1406" spans="1:6" x14ac:dyDescent="0.25">
      <c r="A1406">
        <v>1404</v>
      </c>
      <c r="B1406">
        <v>1</v>
      </c>
      <c r="C1406">
        <v>27</v>
      </c>
      <c r="D1406">
        <v>2</v>
      </c>
      <c r="E1406">
        <v>4</v>
      </c>
      <c r="F1406">
        <v>1</v>
      </c>
    </row>
    <row r="1407" spans="1:6" x14ac:dyDescent="0.25">
      <c r="A1407">
        <v>1405</v>
      </c>
      <c r="B1407">
        <v>1</v>
      </c>
      <c r="C1407">
        <v>27</v>
      </c>
      <c r="D1407">
        <v>2</v>
      </c>
      <c r="E1407">
        <v>5</v>
      </c>
      <c r="F1407">
        <v>1</v>
      </c>
    </row>
    <row r="1408" spans="1:6" x14ac:dyDescent="0.25">
      <c r="A1408">
        <v>1406</v>
      </c>
      <c r="B1408">
        <v>1</v>
      </c>
      <c r="C1408">
        <v>27</v>
      </c>
      <c r="D1408">
        <v>2</v>
      </c>
      <c r="E1408">
        <v>5</v>
      </c>
      <c r="F1408">
        <v>1</v>
      </c>
    </row>
    <row r="1409" spans="1:6" x14ac:dyDescent="0.25">
      <c r="A1409">
        <v>1407</v>
      </c>
      <c r="B1409">
        <v>1</v>
      </c>
      <c r="C1409">
        <v>27</v>
      </c>
      <c r="D1409">
        <v>2</v>
      </c>
      <c r="E1409">
        <v>5</v>
      </c>
      <c r="F1409">
        <v>1</v>
      </c>
    </row>
    <row r="1410" spans="1:6" x14ac:dyDescent="0.25">
      <c r="A1410">
        <v>1408</v>
      </c>
      <c r="B1410">
        <v>1</v>
      </c>
      <c r="C1410">
        <v>27</v>
      </c>
      <c r="D1410">
        <v>2</v>
      </c>
      <c r="E1410">
        <v>6</v>
      </c>
      <c r="F1410">
        <v>1</v>
      </c>
    </row>
    <row r="1411" spans="1:6" x14ac:dyDescent="0.25">
      <c r="A1411">
        <v>1409</v>
      </c>
      <c r="B1411">
        <v>1</v>
      </c>
      <c r="C1411">
        <v>27</v>
      </c>
      <c r="D1411">
        <v>2</v>
      </c>
      <c r="E1411">
        <v>6</v>
      </c>
      <c r="F1411">
        <v>1</v>
      </c>
    </row>
    <row r="1412" spans="1:6" x14ac:dyDescent="0.25">
      <c r="A1412">
        <v>1410</v>
      </c>
      <c r="B1412">
        <v>1</v>
      </c>
      <c r="C1412">
        <v>27</v>
      </c>
      <c r="D1412">
        <v>2</v>
      </c>
      <c r="E1412">
        <v>7</v>
      </c>
      <c r="F1412">
        <v>0</v>
      </c>
    </row>
    <row r="1413" spans="1:6" x14ac:dyDescent="0.25">
      <c r="A1413">
        <v>1411</v>
      </c>
      <c r="B1413">
        <v>1</v>
      </c>
      <c r="C1413">
        <v>27</v>
      </c>
      <c r="D1413">
        <v>2</v>
      </c>
      <c r="E1413">
        <v>7</v>
      </c>
      <c r="F1413">
        <v>0</v>
      </c>
    </row>
    <row r="1414" spans="1:6" x14ac:dyDescent="0.25">
      <c r="A1414">
        <v>1412</v>
      </c>
      <c r="B1414">
        <v>1</v>
      </c>
      <c r="C1414">
        <v>27</v>
      </c>
      <c r="D1414">
        <v>2</v>
      </c>
      <c r="E1414">
        <v>7</v>
      </c>
      <c r="F1414">
        <v>0</v>
      </c>
    </row>
    <row r="1415" spans="1:6" x14ac:dyDescent="0.25">
      <c r="A1415">
        <v>1413</v>
      </c>
      <c r="B1415">
        <v>1</v>
      </c>
      <c r="C1415">
        <v>27</v>
      </c>
      <c r="D1415">
        <v>2</v>
      </c>
      <c r="E1415">
        <v>7</v>
      </c>
      <c r="F1415">
        <v>0</v>
      </c>
    </row>
    <row r="1416" spans="1:6" x14ac:dyDescent="0.25">
      <c r="A1416">
        <v>1414</v>
      </c>
      <c r="B1416">
        <v>1</v>
      </c>
      <c r="C1416">
        <v>27</v>
      </c>
      <c r="D1416">
        <v>2</v>
      </c>
      <c r="E1416">
        <v>7</v>
      </c>
      <c r="F1416">
        <v>0</v>
      </c>
    </row>
    <row r="1417" spans="1:6" x14ac:dyDescent="0.25">
      <c r="A1417">
        <v>1415</v>
      </c>
      <c r="B1417">
        <v>1</v>
      </c>
      <c r="C1417">
        <v>27</v>
      </c>
      <c r="D1417">
        <v>2</v>
      </c>
      <c r="E1417">
        <v>7</v>
      </c>
      <c r="F1417">
        <v>0</v>
      </c>
    </row>
    <row r="1418" spans="1:6" x14ac:dyDescent="0.25">
      <c r="A1418">
        <v>1416</v>
      </c>
      <c r="B1418">
        <v>1</v>
      </c>
      <c r="C1418">
        <v>27</v>
      </c>
      <c r="D1418">
        <v>2</v>
      </c>
      <c r="E1418">
        <v>7</v>
      </c>
      <c r="F1418">
        <v>0</v>
      </c>
    </row>
    <row r="1419" spans="1:6" x14ac:dyDescent="0.25">
      <c r="A1419">
        <v>1417</v>
      </c>
      <c r="B1419">
        <v>1</v>
      </c>
      <c r="C1419">
        <v>27</v>
      </c>
      <c r="D1419">
        <v>2</v>
      </c>
      <c r="E1419">
        <v>7</v>
      </c>
      <c r="F1419">
        <v>0</v>
      </c>
    </row>
    <row r="1420" spans="1:6" x14ac:dyDescent="0.25">
      <c r="A1420">
        <v>1418</v>
      </c>
      <c r="B1420">
        <v>1</v>
      </c>
      <c r="C1420">
        <v>27</v>
      </c>
      <c r="D1420">
        <v>2</v>
      </c>
      <c r="E1420">
        <v>7</v>
      </c>
      <c r="F1420">
        <v>0</v>
      </c>
    </row>
    <row r="1421" spans="1:6" x14ac:dyDescent="0.25">
      <c r="A1421">
        <v>1419</v>
      </c>
      <c r="B1421">
        <v>1</v>
      </c>
      <c r="C1421">
        <v>27</v>
      </c>
      <c r="D1421">
        <v>2</v>
      </c>
      <c r="E1421">
        <v>7</v>
      </c>
      <c r="F1421">
        <v>0</v>
      </c>
    </row>
    <row r="1422" spans="1:6" x14ac:dyDescent="0.25">
      <c r="A1422">
        <v>1420</v>
      </c>
      <c r="B1422">
        <v>1</v>
      </c>
      <c r="C1422">
        <v>27</v>
      </c>
      <c r="D1422">
        <v>2</v>
      </c>
      <c r="E1422">
        <v>7</v>
      </c>
      <c r="F1422">
        <v>1</v>
      </c>
    </row>
    <row r="1423" spans="1:6" x14ac:dyDescent="0.25">
      <c r="A1423">
        <v>1421</v>
      </c>
      <c r="B1423">
        <v>1</v>
      </c>
      <c r="C1423">
        <v>27</v>
      </c>
      <c r="D1423">
        <v>2</v>
      </c>
      <c r="E1423">
        <v>7</v>
      </c>
      <c r="F1423">
        <v>1</v>
      </c>
    </row>
    <row r="1424" spans="1:6" x14ac:dyDescent="0.25">
      <c r="A1424">
        <v>1422</v>
      </c>
      <c r="B1424">
        <v>1</v>
      </c>
      <c r="C1424">
        <v>27</v>
      </c>
      <c r="D1424">
        <v>2</v>
      </c>
      <c r="E1424">
        <v>8</v>
      </c>
      <c r="F1424">
        <v>0</v>
      </c>
    </row>
    <row r="1425" spans="1:6" x14ac:dyDescent="0.25">
      <c r="A1425">
        <v>1423</v>
      </c>
      <c r="B1425">
        <v>1</v>
      </c>
      <c r="C1425">
        <v>27</v>
      </c>
      <c r="D1425">
        <v>2</v>
      </c>
      <c r="E1425">
        <v>8</v>
      </c>
      <c r="F1425">
        <v>0</v>
      </c>
    </row>
    <row r="1426" spans="1:6" x14ac:dyDescent="0.25">
      <c r="A1426">
        <v>1424</v>
      </c>
      <c r="B1426">
        <v>1</v>
      </c>
      <c r="C1426">
        <v>27</v>
      </c>
      <c r="D1426">
        <v>2</v>
      </c>
      <c r="E1426">
        <v>8</v>
      </c>
      <c r="F1426">
        <v>0</v>
      </c>
    </row>
    <row r="1427" spans="1:6" x14ac:dyDescent="0.25">
      <c r="A1427">
        <v>1425</v>
      </c>
      <c r="B1427">
        <v>1</v>
      </c>
      <c r="C1427">
        <v>27</v>
      </c>
      <c r="D1427">
        <v>2</v>
      </c>
      <c r="E1427">
        <v>8</v>
      </c>
      <c r="F1427">
        <v>0</v>
      </c>
    </row>
    <row r="1428" spans="1:6" x14ac:dyDescent="0.25">
      <c r="A1428">
        <v>1426</v>
      </c>
      <c r="B1428">
        <v>1</v>
      </c>
      <c r="C1428">
        <v>27</v>
      </c>
      <c r="D1428">
        <v>2</v>
      </c>
      <c r="E1428">
        <v>8</v>
      </c>
      <c r="F1428">
        <v>0</v>
      </c>
    </row>
    <row r="1429" spans="1:6" x14ac:dyDescent="0.25">
      <c r="A1429">
        <v>1427</v>
      </c>
      <c r="B1429">
        <v>1</v>
      </c>
      <c r="C1429">
        <v>27</v>
      </c>
      <c r="D1429">
        <v>2</v>
      </c>
      <c r="E1429">
        <v>8</v>
      </c>
      <c r="F1429">
        <v>0</v>
      </c>
    </row>
    <row r="1430" spans="1:6" x14ac:dyDescent="0.25">
      <c r="A1430">
        <v>1428</v>
      </c>
      <c r="B1430">
        <v>1</v>
      </c>
      <c r="C1430">
        <v>27</v>
      </c>
      <c r="D1430">
        <v>2</v>
      </c>
      <c r="E1430">
        <v>8</v>
      </c>
      <c r="F1430">
        <v>0</v>
      </c>
    </row>
    <row r="1431" spans="1:6" x14ac:dyDescent="0.25">
      <c r="A1431">
        <v>1429</v>
      </c>
      <c r="B1431">
        <v>1</v>
      </c>
      <c r="C1431">
        <v>27</v>
      </c>
      <c r="D1431">
        <v>2</v>
      </c>
      <c r="E1431">
        <v>8</v>
      </c>
      <c r="F1431">
        <v>0</v>
      </c>
    </row>
    <row r="1432" spans="1:6" x14ac:dyDescent="0.25">
      <c r="A1432">
        <v>1430</v>
      </c>
      <c r="B1432">
        <v>1</v>
      </c>
      <c r="C1432">
        <v>27</v>
      </c>
      <c r="D1432">
        <v>2</v>
      </c>
      <c r="E1432">
        <v>8</v>
      </c>
      <c r="F1432">
        <v>0</v>
      </c>
    </row>
    <row r="1433" spans="1:6" x14ac:dyDescent="0.25">
      <c r="A1433">
        <v>1431</v>
      </c>
      <c r="B1433">
        <v>1</v>
      </c>
      <c r="C1433">
        <v>27</v>
      </c>
      <c r="D1433">
        <v>2</v>
      </c>
      <c r="E1433">
        <v>8</v>
      </c>
      <c r="F1433">
        <v>1</v>
      </c>
    </row>
    <row r="1434" spans="1:6" x14ac:dyDescent="0.25">
      <c r="A1434">
        <v>1432</v>
      </c>
      <c r="B1434">
        <v>1</v>
      </c>
      <c r="C1434">
        <v>27</v>
      </c>
      <c r="D1434">
        <v>2</v>
      </c>
      <c r="E1434">
        <v>8</v>
      </c>
      <c r="F1434">
        <v>1</v>
      </c>
    </row>
    <row r="1435" spans="1:6" x14ac:dyDescent="0.25">
      <c r="A1435">
        <v>1433</v>
      </c>
      <c r="B1435">
        <v>1</v>
      </c>
      <c r="C1435">
        <v>27</v>
      </c>
      <c r="D1435">
        <v>2</v>
      </c>
      <c r="E1435">
        <v>8</v>
      </c>
      <c r="F1435">
        <v>1</v>
      </c>
    </row>
    <row r="1436" spans="1:6" x14ac:dyDescent="0.25">
      <c r="A1436">
        <v>1434</v>
      </c>
      <c r="B1436">
        <v>1</v>
      </c>
      <c r="C1436">
        <v>27</v>
      </c>
      <c r="D1436">
        <v>2</v>
      </c>
      <c r="E1436">
        <v>8</v>
      </c>
      <c r="F1436">
        <v>1</v>
      </c>
    </row>
    <row r="1437" spans="1:6" x14ac:dyDescent="0.25">
      <c r="A1437">
        <v>1435</v>
      </c>
      <c r="B1437">
        <v>1</v>
      </c>
      <c r="C1437">
        <v>27</v>
      </c>
      <c r="D1437">
        <v>2</v>
      </c>
      <c r="E1437">
        <v>8</v>
      </c>
      <c r="F1437">
        <v>1</v>
      </c>
    </row>
    <row r="1438" spans="1:6" x14ac:dyDescent="0.25">
      <c r="A1438">
        <v>1436</v>
      </c>
      <c r="B1438">
        <v>1</v>
      </c>
      <c r="C1438">
        <v>27</v>
      </c>
      <c r="D1438">
        <v>2</v>
      </c>
      <c r="E1438">
        <v>9</v>
      </c>
      <c r="F1438">
        <v>0</v>
      </c>
    </row>
    <row r="1439" spans="1:6" x14ac:dyDescent="0.25">
      <c r="A1439">
        <v>1437</v>
      </c>
      <c r="B1439">
        <v>1</v>
      </c>
      <c r="C1439">
        <v>27</v>
      </c>
      <c r="D1439">
        <v>2</v>
      </c>
      <c r="E1439">
        <v>9</v>
      </c>
      <c r="F1439">
        <v>0</v>
      </c>
    </row>
    <row r="1440" spans="1:6" x14ac:dyDescent="0.25">
      <c r="A1440">
        <v>1438</v>
      </c>
      <c r="B1440">
        <v>1</v>
      </c>
      <c r="C1440">
        <v>27</v>
      </c>
      <c r="D1440">
        <v>2</v>
      </c>
      <c r="E1440">
        <v>9</v>
      </c>
      <c r="F1440">
        <v>0</v>
      </c>
    </row>
    <row r="1441" spans="1:6" x14ac:dyDescent="0.25">
      <c r="A1441">
        <v>1439</v>
      </c>
      <c r="B1441">
        <v>1</v>
      </c>
      <c r="C1441">
        <v>27</v>
      </c>
      <c r="D1441">
        <v>2</v>
      </c>
      <c r="E1441">
        <v>9</v>
      </c>
      <c r="F1441">
        <v>0</v>
      </c>
    </row>
    <row r="1442" spans="1:6" x14ac:dyDescent="0.25">
      <c r="A1442">
        <v>1440</v>
      </c>
      <c r="B1442">
        <v>1</v>
      </c>
      <c r="C1442">
        <v>27</v>
      </c>
      <c r="D1442">
        <v>2</v>
      </c>
      <c r="E1442">
        <v>9</v>
      </c>
      <c r="F1442">
        <v>0</v>
      </c>
    </row>
    <row r="1443" spans="1:6" x14ac:dyDescent="0.25">
      <c r="A1443">
        <v>1441</v>
      </c>
      <c r="B1443">
        <v>1</v>
      </c>
      <c r="C1443">
        <v>27</v>
      </c>
      <c r="D1443">
        <v>2</v>
      </c>
      <c r="E1443">
        <v>9</v>
      </c>
      <c r="F1443">
        <v>0</v>
      </c>
    </row>
    <row r="1444" spans="1:6" x14ac:dyDescent="0.25">
      <c r="A1444">
        <v>1442</v>
      </c>
      <c r="B1444">
        <v>1</v>
      </c>
      <c r="C1444">
        <v>27</v>
      </c>
      <c r="D1444">
        <v>2</v>
      </c>
      <c r="E1444">
        <v>9</v>
      </c>
      <c r="F1444">
        <v>0</v>
      </c>
    </row>
    <row r="1445" spans="1:6" x14ac:dyDescent="0.25">
      <c r="A1445">
        <v>1443</v>
      </c>
      <c r="B1445">
        <v>1</v>
      </c>
      <c r="C1445">
        <v>27</v>
      </c>
      <c r="D1445">
        <v>2</v>
      </c>
      <c r="E1445">
        <v>9</v>
      </c>
      <c r="F1445">
        <v>0</v>
      </c>
    </row>
    <row r="1446" spans="1:6" x14ac:dyDescent="0.25">
      <c r="A1446">
        <v>1444</v>
      </c>
      <c r="B1446">
        <v>1</v>
      </c>
      <c r="C1446">
        <v>27</v>
      </c>
      <c r="D1446">
        <v>2</v>
      </c>
      <c r="E1446">
        <v>9</v>
      </c>
      <c r="F1446">
        <v>1</v>
      </c>
    </row>
    <row r="1447" spans="1:6" x14ac:dyDescent="0.25">
      <c r="A1447">
        <v>1445</v>
      </c>
      <c r="B1447">
        <v>1</v>
      </c>
      <c r="C1447">
        <v>27</v>
      </c>
      <c r="D1447">
        <v>2</v>
      </c>
      <c r="E1447">
        <v>10</v>
      </c>
      <c r="F1447">
        <v>0</v>
      </c>
    </row>
    <row r="1448" spans="1:6" x14ac:dyDescent="0.25">
      <c r="A1448">
        <v>1446</v>
      </c>
      <c r="B1448">
        <v>1</v>
      </c>
      <c r="C1448">
        <v>27</v>
      </c>
      <c r="D1448">
        <v>2</v>
      </c>
      <c r="E1448">
        <v>10</v>
      </c>
      <c r="F1448">
        <v>0</v>
      </c>
    </row>
    <row r="1449" spans="1:6" x14ac:dyDescent="0.25">
      <c r="A1449">
        <v>1447</v>
      </c>
      <c r="B1449">
        <v>1</v>
      </c>
      <c r="C1449">
        <v>27</v>
      </c>
      <c r="D1449">
        <v>2</v>
      </c>
      <c r="E1449">
        <v>10</v>
      </c>
      <c r="F1449">
        <v>0</v>
      </c>
    </row>
    <row r="1450" spans="1:6" x14ac:dyDescent="0.25">
      <c r="A1450">
        <v>1448</v>
      </c>
      <c r="B1450">
        <v>1</v>
      </c>
      <c r="C1450">
        <v>27</v>
      </c>
      <c r="D1450">
        <v>2</v>
      </c>
      <c r="E1450">
        <v>10</v>
      </c>
      <c r="F1450">
        <v>0</v>
      </c>
    </row>
    <row r="1451" spans="1:6" x14ac:dyDescent="0.25">
      <c r="A1451">
        <v>1449</v>
      </c>
      <c r="B1451">
        <v>1</v>
      </c>
      <c r="C1451">
        <v>27</v>
      </c>
      <c r="D1451">
        <v>2</v>
      </c>
      <c r="E1451">
        <v>10</v>
      </c>
      <c r="F1451">
        <v>0</v>
      </c>
    </row>
    <row r="1452" spans="1:6" x14ac:dyDescent="0.25">
      <c r="A1452">
        <v>1450</v>
      </c>
      <c r="B1452">
        <v>1</v>
      </c>
      <c r="C1452">
        <v>27</v>
      </c>
      <c r="D1452">
        <v>2</v>
      </c>
      <c r="E1452">
        <v>10</v>
      </c>
      <c r="F1452">
        <v>0</v>
      </c>
    </row>
    <row r="1453" spans="1:6" x14ac:dyDescent="0.25">
      <c r="A1453">
        <v>1451</v>
      </c>
      <c r="B1453">
        <v>1</v>
      </c>
      <c r="C1453">
        <v>27</v>
      </c>
      <c r="D1453">
        <v>2</v>
      </c>
      <c r="E1453">
        <v>10</v>
      </c>
      <c r="F1453">
        <v>0</v>
      </c>
    </row>
    <row r="1454" spans="1:6" x14ac:dyDescent="0.25">
      <c r="A1454">
        <v>1452</v>
      </c>
      <c r="B1454">
        <v>1</v>
      </c>
      <c r="C1454">
        <v>27</v>
      </c>
      <c r="D1454">
        <v>2</v>
      </c>
      <c r="E1454">
        <v>10</v>
      </c>
      <c r="F1454">
        <v>0</v>
      </c>
    </row>
    <row r="1455" spans="1:6" x14ac:dyDescent="0.25">
      <c r="A1455">
        <v>1453</v>
      </c>
      <c r="B1455">
        <v>1</v>
      </c>
      <c r="C1455">
        <v>27</v>
      </c>
      <c r="D1455">
        <v>2</v>
      </c>
      <c r="E1455">
        <v>10</v>
      </c>
      <c r="F1455">
        <v>1</v>
      </c>
    </row>
    <row r="1456" spans="1:6" x14ac:dyDescent="0.25">
      <c r="A1456">
        <v>1454</v>
      </c>
      <c r="B1456">
        <v>1</v>
      </c>
      <c r="C1456">
        <v>27</v>
      </c>
      <c r="D1456">
        <v>2</v>
      </c>
      <c r="E1456">
        <v>10</v>
      </c>
      <c r="F1456">
        <v>1</v>
      </c>
    </row>
    <row r="1457" spans="1:6" x14ac:dyDescent="0.25">
      <c r="A1457">
        <v>1455</v>
      </c>
      <c r="B1457">
        <v>1</v>
      </c>
      <c r="C1457">
        <v>27</v>
      </c>
      <c r="D1457">
        <v>2</v>
      </c>
      <c r="E1457">
        <v>10</v>
      </c>
      <c r="F1457">
        <v>1</v>
      </c>
    </row>
    <row r="1458" spans="1:6" x14ac:dyDescent="0.25">
      <c r="A1458">
        <v>1456</v>
      </c>
      <c r="B1458">
        <v>1</v>
      </c>
      <c r="C1458">
        <v>27</v>
      </c>
      <c r="D1458">
        <v>2</v>
      </c>
      <c r="E1458">
        <v>10</v>
      </c>
      <c r="F1458">
        <v>1</v>
      </c>
    </row>
    <row r="1459" spans="1:6" x14ac:dyDescent="0.25">
      <c r="A1459">
        <v>1457</v>
      </c>
      <c r="B1459">
        <v>1</v>
      </c>
      <c r="C1459">
        <v>27</v>
      </c>
      <c r="D1459">
        <v>2</v>
      </c>
      <c r="E1459">
        <v>11</v>
      </c>
      <c r="F1459">
        <v>0</v>
      </c>
    </row>
    <row r="1460" spans="1:6" x14ac:dyDescent="0.25">
      <c r="A1460">
        <v>1458</v>
      </c>
      <c r="B1460">
        <v>1</v>
      </c>
      <c r="C1460">
        <v>27</v>
      </c>
      <c r="D1460">
        <v>2</v>
      </c>
      <c r="E1460">
        <v>11</v>
      </c>
      <c r="F1460">
        <v>0</v>
      </c>
    </row>
    <row r="1461" spans="1:6" x14ac:dyDescent="0.25">
      <c r="A1461">
        <v>1459</v>
      </c>
      <c r="B1461">
        <v>1</v>
      </c>
      <c r="C1461">
        <v>27</v>
      </c>
      <c r="D1461">
        <v>2</v>
      </c>
      <c r="E1461">
        <v>11</v>
      </c>
      <c r="F1461">
        <v>0</v>
      </c>
    </row>
    <row r="1462" spans="1:6" x14ac:dyDescent="0.25">
      <c r="A1462">
        <v>1460</v>
      </c>
      <c r="B1462">
        <v>1</v>
      </c>
      <c r="C1462">
        <v>27</v>
      </c>
      <c r="D1462">
        <v>2</v>
      </c>
      <c r="E1462">
        <v>11</v>
      </c>
      <c r="F1462">
        <v>0</v>
      </c>
    </row>
    <row r="1463" spans="1:6" x14ac:dyDescent="0.25">
      <c r="A1463">
        <v>1461</v>
      </c>
      <c r="B1463">
        <v>1</v>
      </c>
      <c r="C1463">
        <v>27</v>
      </c>
      <c r="D1463">
        <v>2</v>
      </c>
      <c r="E1463">
        <v>11</v>
      </c>
      <c r="F1463">
        <v>0</v>
      </c>
    </row>
    <row r="1464" spans="1:6" x14ac:dyDescent="0.25">
      <c r="A1464">
        <v>1462</v>
      </c>
      <c r="B1464">
        <v>1</v>
      </c>
      <c r="C1464">
        <v>27</v>
      </c>
      <c r="D1464">
        <v>2</v>
      </c>
      <c r="E1464">
        <v>11</v>
      </c>
      <c r="F1464">
        <v>0</v>
      </c>
    </row>
    <row r="1465" spans="1:6" x14ac:dyDescent="0.25">
      <c r="A1465">
        <v>1463</v>
      </c>
      <c r="B1465">
        <v>1</v>
      </c>
      <c r="C1465">
        <v>27</v>
      </c>
      <c r="D1465">
        <v>2</v>
      </c>
      <c r="E1465">
        <v>11</v>
      </c>
      <c r="F1465">
        <v>0</v>
      </c>
    </row>
    <row r="1466" spans="1:6" x14ac:dyDescent="0.25">
      <c r="A1466">
        <v>1464</v>
      </c>
      <c r="B1466">
        <v>1</v>
      </c>
      <c r="C1466">
        <v>27</v>
      </c>
      <c r="D1466">
        <v>2</v>
      </c>
      <c r="E1466">
        <v>11</v>
      </c>
      <c r="F1466">
        <v>1</v>
      </c>
    </row>
    <row r="1467" spans="1:6" x14ac:dyDescent="0.25">
      <c r="A1467">
        <v>1465</v>
      </c>
      <c r="B1467">
        <v>1</v>
      </c>
      <c r="C1467">
        <v>27</v>
      </c>
      <c r="D1467">
        <v>2</v>
      </c>
      <c r="E1467">
        <v>12</v>
      </c>
      <c r="F1467">
        <v>0</v>
      </c>
    </row>
    <row r="1468" spans="1:6" x14ac:dyDescent="0.25">
      <c r="A1468">
        <v>1466</v>
      </c>
      <c r="B1468">
        <v>1</v>
      </c>
      <c r="C1468">
        <v>27</v>
      </c>
      <c r="D1468">
        <v>2</v>
      </c>
      <c r="E1468">
        <v>12</v>
      </c>
      <c r="F1468">
        <v>0</v>
      </c>
    </row>
    <row r="1469" spans="1:6" x14ac:dyDescent="0.25">
      <c r="A1469">
        <v>1467</v>
      </c>
      <c r="B1469">
        <v>1</v>
      </c>
      <c r="C1469">
        <v>27</v>
      </c>
      <c r="D1469">
        <v>2</v>
      </c>
      <c r="E1469">
        <v>12</v>
      </c>
      <c r="F1469">
        <v>0</v>
      </c>
    </row>
    <row r="1470" spans="1:6" x14ac:dyDescent="0.25">
      <c r="A1470">
        <v>1468</v>
      </c>
      <c r="B1470">
        <v>1</v>
      </c>
      <c r="C1470">
        <v>27</v>
      </c>
      <c r="D1470">
        <v>2</v>
      </c>
      <c r="E1470">
        <v>12</v>
      </c>
      <c r="F1470">
        <v>0</v>
      </c>
    </row>
    <row r="1471" spans="1:6" x14ac:dyDescent="0.25">
      <c r="A1471">
        <v>1469</v>
      </c>
      <c r="B1471">
        <v>1</v>
      </c>
      <c r="C1471">
        <v>27</v>
      </c>
      <c r="D1471">
        <v>2</v>
      </c>
      <c r="E1471">
        <v>12</v>
      </c>
      <c r="F1471">
        <v>0</v>
      </c>
    </row>
    <row r="1472" spans="1:6" x14ac:dyDescent="0.25">
      <c r="A1472">
        <v>1470</v>
      </c>
      <c r="B1472">
        <v>1</v>
      </c>
      <c r="C1472">
        <v>27</v>
      </c>
      <c r="D1472">
        <v>2</v>
      </c>
      <c r="E1472">
        <v>12</v>
      </c>
      <c r="F1472">
        <v>0</v>
      </c>
    </row>
    <row r="1473" spans="1:6" x14ac:dyDescent="0.25">
      <c r="A1473">
        <v>1471</v>
      </c>
      <c r="B1473">
        <v>1</v>
      </c>
      <c r="C1473">
        <v>27</v>
      </c>
      <c r="D1473">
        <v>2</v>
      </c>
      <c r="E1473">
        <v>12</v>
      </c>
      <c r="F1473">
        <v>0</v>
      </c>
    </row>
    <row r="1474" spans="1:6" x14ac:dyDescent="0.25">
      <c r="A1474">
        <v>1472</v>
      </c>
      <c r="B1474">
        <v>1</v>
      </c>
      <c r="C1474">
        <v>27</v>
      </c>
      <c r="D1474">
        <v>2</v>
      </c>
      <c r="E1474">
        <v>12</v>
      </c>
      <c r="F1474">
        <v>0</v>
      </c>
    </row>
    <row r="1475" spans="1:6" x14ac:dyDescent="0.25">
      <c r="A1475">
        <v>1473</v>
      </c>
      <c r="B1475">
        <v>1</v>
      </c>
      <c r="C1475">
        <v>27</v>
      </c>
      <c r="D1475">
        <v>2</v>
      </c>
      <c r="E1475">
        <v>12</v>
      </c>
      <c r="F1475">
        <v>1</v>
      </c>
    </row>
    <row r="1476" spans="1:6" x14ac:dyDescent="0.25">
      <c r="A1476">
        <v>1474</v>
      </c>
      <c r="B1476">
        <v>1</v>
      </c>
      <c r="C1476">
        <v>27</v>
      </c>
      <c r="D1476">
        <v>2</v>
      </c>
      <c r="E1476">
        <v>12</v>
      </c>
      <c r="F1476">
        <v>1</v>
      </c>
    </row>
    <row r="1477" spans="1:6" x14ac:dyDescent="0.25">
      <c r="A1477">
        <v>1475</v>
      </c>
      <c r="B1477">
        <v>1</v>
      </c>
      <c r="C1477">
        <v>27</v>
      </c>
      <c r="D1477">
        <v>2</v>
      </c>
      <c r="E1477">
        <v>12</v>
      </c>
      <c r="F1477">
        <v>1</v>
      </c>
    </row>
    <row r="1478" spans="1:6" x14ac:dyDescent="0.25">
      <c r="A1478">
        <v>1476</v>
      </c>
      <c r="B1478">
        <v>1</v>
      </c>
      <c r="C1478">
        <v>27</v>
      </c>
      <c r="D1478">
        <v>2</v>
      </c>
      <c r="E1478">
        <v>12</v>
      </c>
      <c r="F1478">
        <v>1</v>
      </c>
    </row>
    <row r="1479" spans="1:6" x14ac:dyDescent="0.25">
      <c r="A1479">
        <v>1477</v>
      </c>
      <c r="B1479">
        <v>1</v>
      </c>
      <c r="C1479">
        <v>27</v>
      </c>
      <c r="D1479">
        <v>2</v>
      </c>
      <c r="E1479">
        <v>13</v>
      </c>
      <c r="F1479">
        <v>0</v>
      </c>
    </row>
    <row r="1480" spans="1:6" x14ac:dyDescent="0.25">
      <c r="A1480">
        <v>1478</v>
      </c>
      <c r="B1480">
        <v>1</v>
      </c>
      <c r="C1480">
        <v>27</v>
      </c>
      <c r="D1480">
        <v>2</v>
      </c>
      <c r="E1480">
        <v>13</v>
      </c>
      <c r="F1480">
        <v>0</v>
      </c>
    </row>
    <row r="1481" spans="1:6" x14ac:dyDescent="0.25">
      <c r="A1481">
        <v>1479</v>
      </c>
      <c r="B1481">
        <v>1</v>
      </c>
      <c r="C1481">
        <v>27</v>
      </c>
      <c r="D1481">
        <v>2</v>
      </c>
      <c r="E1481">
        <v>13</v>
      </c>
      <c r="F1481">
        <v>0</v>
      </c>
    </row>
    <row r="1482" spans="1:6" x14ac:dyDescent="0.25">
      <c r="A1482">
        <v>1480</v>
      </c>
      <c r="B1482">
        <v>1</v>
      </c>
      <c r="C1482">
        <v>27</v>
      </c>
      <c r="D1482">
        <v>2</v>
      </c>
      <c r="E1482">
        <v>13</v>
      </c>
      <c r="F1482">
        <v>0</v>
      </c>
    </row>
    <row r="1483" spans="1:6" x14ac:dyDescent="0.25">
      <c r="A1483">
        <v>1481</v>
      </c>
      <c r="B1483">
        <v>1</v>
      </c>
      <c r="C1483">
        <v>27</v>
      </c>
      <c r="D1483">
        <v>2</v>
      </c>
      <c r="E1483">
        <v>13</v>
      </c>
      <c r="F1483">
        <v>0</v>
      </c>
    </row>
    <row r="1484" spans="1:6" x14ac:dyDescent="0.25">
      <c r="A1484">
        <v>1482</v>
      </c>
      <c r="B1484">
        <v>1</v>
      </c>
      <c r="C1484">
        <v>27</v>
      </c>
      <c r="D1484">
        <v>2</v>
      </c>
      <c r="E1484">
        <v>13</v>
      </c>
      <c r="F1484">
        <v>0</v>
      </c>
    </row>
    <row r="1485" spans="1:6" x14ac:dyDescent="0.25">
      <c r="A1485">
        <v>1483</v>
      </c>
      <c r="B1485">
        <v>1</v>
      </c>
      <c r="C1485">
        <v>27</v>
      </c>
      <c r="D1485">
        <v>2</v>
      </c>
      <c r="E1485">
        <v>13</v>
      </c>
      <c r="F1485">
        <v>0</v>
      </c>
    </row>
    <row r="1486" spans="1:6" x14ac:dyDescent="0.25">
      <c r="A1486">
        <v>1484</v>
      </c>
      <c r="B1486">
        <v>1</v>
      </c>
      <c r="C1486">
        <v>27</v>
      </c>
      <c r="D1486">
        <v>2</v>
      </c>
      <c r="E1486">
        <v>13</v>
      </c>
      <c r="F1486">
        <v>0</v>
      </c>
    </row>
    <row r="1487" spans="1:6" x14ac:dyDescent="0.25">
      <c r="A1487">
        <v>1485</v>
      </c>
      <c r="B1487">
        <v>1</v>
      </c>
      <c r="C1487">
        <v>27</v>
      </c>
      <c r="D1487">
        <v>2</v>
      </c>
      <c r="E1487">
        <v>14</v>
      </c>
      <c r="F1487">
        <v>0</v>
      </c>
    </row>
    <row r="1488" spans="1:6" x14ac:dyDescent="0.25">
      <c r="A1488">
        <v>1486</v>
      </c>
      <c r="B1488">
        <v>1</v>
      </c>
      <c r="C1488">
        <v>27</v>
      </c>
      <c r="D1488">
        <v>2</v>
      </c>
      <c r="E1488">
        <v>14</v>
      </c>
      <c r="F1488">
        <v>0</v>
      </c>
    </row>
    <row r="1489" spans="1:6" x14ac:dyDescent="0.25">
      <c r="A1489">
        <v>1487</v>
      </c>
      <c r="B1489">
        <v>1</v>
      </c>
      <c r="C1489">
        <v>27</v>
      </c>
      <c r="D1489">
        <v>2</v>
      </c>
      <c r="E1489">
        <v>14</v>
      </c>
      <c r="F1489">
        <v>0</v>
      </c>
    </row>
    <row r="1490" spans="1:6" x14ac:dyDescent="0.25">
      <c r="A1490">
        <v>1488</v>
      </c>
      <c r="B1490">
        <v>1</v>
      </c>
      <c r="C1490">
        <v>27</v>
      </c>
      <c r="D1490">
        <v>2</v>
      </c>
      <c r="E1490">
        <v>14</v>
      </c>
      <c r="F1490">
        <v>0</v>
      </c>
    </row>
    <row r="1491" spans="1:6" x14ac:dyDescent="0.25">
      <c r="A1491">
        <v>1489</v>
      </c>
      <c r="B1491">
        <v>1</v>
      </c>
      <c r="C1491">
        <v>27</v>
      </c>
      <c r="D1491">
        <v>2</v>
      </c>
      <c r="E1491">
        <v>14</v>
      </c>
      <c r="F1491">
        <v>0</v>
      </c>
    </row>
    <row r="1492" spans="1:6" x14ac:dyDescent="0.25">
      <c r="A1492">
        <v>1490</v>
      </c>
      <c r="B1492">
        <v>1</v>
      </c>
      <c r="C1492">
        <v>27</v>
      </c>
      <c r="D1492">
        <v>2</v>
      </c>
      <c r="E1492">
        <v>14</v>
      </c>
      <c r="F1492">
        <v>0</v>
      </c>
    </row>
    <row r="1493" spans="1:6" x14ac:dyDescent="0.25">
      <c r="A1493">
        <v>1491</v>
      </c>
      <c r="B1493">
        <v>1</v>
      </c>
      <c r="C1493">
        <v>27</v>
      </c>
      <c r="D1493">
        <v>2</v>
      </c>
      <c r="E1493">
        <v>14</v>
      </c>
      <c r="F1493">
        <v>0</v>
      </c>
    </row>
    <row r="1494" spans="1:6" x14ac:dyDescent="0.25">
      <c r="A1494">
        <v>1492</v>
      </c>
      <c r="B1494">
        <v>1</v>
      </c>
      <c r="C1494">
        <v>27</v>
      </c>
      <c r="D1494">
        <v>2</v>
      </c>
      <c r="E1494">
        <v>14</v>
      </c>
      <c r="F1494">
        <v>0</v>
      </c>
    </row>
    <row r="1495" spans="1:6" x14ac:dyDescent="0.25">
      <c r="A1495">
        <v>1493</v>
      </c>
      <c r="B1495">
        <v>1</v>
      </c>
      <c r="C1495">
        <v>27</v>
      </c>
      <c r="D1495">
        <v>2</v>
      </c>
      <c r="E1495">
        <v>14</v>
      </c>
      <c r="F1495">
        <v>0</v>
      </c>
    </row>
    <row r="1496" spans="1:6" x14ac:dyDescent="0.25">
      <c r="A1496">
        <v>1494</v>
      </c>
      <c r="B1496">
        <v>1</v>
      </c>
      <c r="C1496">
        <v>27</v>
      </c>
      <c r="D1496">
        <v>2</v>
      </c>
      <c r="E1496">
        <v>14</v>
      </c>
      <c r="F1496">
        <v>1</v>
      </c>
    </row>
    <row r="1497" spans="1:6" x14ac:dyDescent="0.25">
      <c r="A1497">
        <v>1495</v>
      </c>
      <c r="B1497">
        <v>1</v>
      </c>
      <c r="C1497">
        <v>27</v>
      </c>
      <c r="D1497">
        <v>2</v>
      </c>
      <c r="E1497">
        <v>14</v>
      </c>
      <c r="F1497">
        <v>1</v>
      </c>
    </row>
    <row r="1498" spans="1:6" x14ac:dyDescent="0.25">
      <c r="A1498">
        <v>1496</v>
      </c>
      <c r="B1498">
        <v>1</v>
      </c>
      <c r="C1498">
        <v>27</v>
      </c>
      <c r="D1498">
        <v>2</v>
      </c>
      <c r="E1498">
        <v>15</v>
      </c>
      <c r="F1498">
        <v>0</v>
      </c>
    </row>
    <row r="1499" spans="1:6" x14ac:dyDescent="0.25">
      <c r="A1499">
        <v>1497</v>
      </c>
      <c r="B1499">
        <v>1</v>
      </c>
      <c r="C1499">
        <v>27</v>
      </c>
      <c r="D1499">
        <v>2</v>
      </c>
      <c r="E1499">
        <v>15</v>
      </c>
      <c r="F1499">
        <v>0</v>
      </c>
    </row>
    <row r="1500" spans="1:6" x14ac:dyDescent="0.25">
      <c r="A1500">
        <v>1498</v>
      </c>
      <c r="B1500">
        <v>1</v>
      </c>
      <c r="C1500">
        <v>27</v>
      </c>
      <c r="D1500">
        <v>2</v>
      </c>
      <c r="E1500">
        <v>15</v>
      </c>
      <c r="F1500">
        <v>0</v>
      </c>
    </row>
    <row r="1501" spans="1:6" x14ac:dyDescent="0.25">
      <c r="A1501">
        <v>1499</v>
      </c>
      <c r="B1501">
        <v>1</v>
      </c>
      <c r="C1501">
        <v>27</v>
      </c>
      <c r="D1501">
        <v>2</v>
      </c>
      <c r="E1501">
        <v>15</v>
      </c>
      <c r="F1501">
        <v>0</v>
      </c>
    </row>
    <row r="1502" spans="1:6" x14ac:dyDescent="0.25">
      <c r="A1502">
        <v>1500</v>
      </c>
      <c r="B1502">
        <v>1</v>
      </c>
      <c r="C1502">
        <v>27</v>
      </c>
      <c r="D1502">
        <v>2</v>
      </c>
      <c r="E1502">
        <v>15</v>
      </c>
      <c r="F1502">
        <v>0</v>
      </c>
    </row>
    <row r="1503" spans="1:6" x14ac:dyDescent="0.25">
      <c r="A1503">
        <v>1501</v>
      </c>
      <c r="B1503">
        <v>1</v>
      </c>
      <c r="C1503">
        <v>27</v>
      </c>
      <c r="D1503">
        <v>2</v>
      </c>
      <c r="E1503">
        <v>15</v>
      </c>
      <c r="F1503">
        <v>0</v>
      </c>
    </row>
    <row r="1504" spans="1:6" x14ac:dyDescent="0.25">
      <c r="A1504">
        <v>1502</v>
      </c>
      <c r="B1504">
        <v>1</v>
      </c>
      <c r="C1504">
        <v>27</v>
      </c>
      <c r="D1504">
        <v>2</v>
      </c>
      <c r="E1504">
        <v>15</v>
      </c>
      <c r="F1504">
        <v>0</v>
      </c>
    </row>
    <row r="1505" spans="1:6" x14ac:dyDescent="0.25">
      <c r="A1505">
        <v>1503</v>
      </c>
      <c r="B1505">
        <v>1</v>
      </c>
      <c r="C1505">
        <v>27</v>
      </c>
      <c r="D1505">
        <v>2</v>
      </c>
      <c r="E1505">
        <v>15</v>
      </c>
      <c r="F1505">
        <v>0</v>
      </c>
    </row>
    <row r="1506" spans="1:6" x14ac:dyDescent="0.25">
      <c r="A1506">
        <v>1504</v>
      </c>
      <c r="B1506">
        <v>1</v>
      </c>
      <c r="C1506">
        <v>27</v>
      </c>
      <c r="D1506">
        <v>2</v>
      </c>
      <c r="E1506">
        <v>15</v>
      </c>
      <c r="F1506">
        <v>1</v>
      </c>
    </row>
    <row r="1507" spans="1:6" x14ac:dyDescent="0.25">
      <c r="A1507">
        <v>1505</v>
      </c>
      <c r="B1507">
        <v>1</v>
      </c>
      <c r="C1507">
        <v>27</v>
      </c>
      <c r="D1507">
        <v>2</v>
      </c>
      <c r="E1507">
        <v>15</v>
      </c>
      <c r="F1507">
        <v>1</v>
      </c>
    </row>
    <row r="1508" spans="1:6" x14ac:dyDescent="0.25">
      <c r="A1508">
        <v>1506</v>
      </c>
      <c r="B1508">
        <v>1</v>
      </c>
      <c r="C1508">
        <v>27</v>
      </c>
      <c r="D1508">
        <v>2</v>
      </c>
      <c r="E1508">
        <v>16</v>
      </c>
      <c r="F1508">
        <v>0</v>
      </c>
    </row>
    <row r="1509" spans="1:6" x14ac:dyDescent="0.25">
      <c r="A1509">
        <v>1507</v>
      </c>
      <c r="B1509">
        <v>1</v>
      </c>
      <c r="C1509">
        <v>27</v>
      </c>
      <c r="D1509">
        <v>2</v>
      </c>
      <c r="E1509">
        <v>16</v>
      </c>
      <c r="F1509">
        <v>0</v>
      </c>
    </row>
    <row r="1510" spans="1:6" x14ac:dyDescent="0.25">
      <c r="A1510">
        <v>1508</v>
      </c>
      <c r="B1510">
        <v>1</v>
      </c>
      <c r="C1510">
        <v>27</v>
      </c>
      <c r="D1510">
        <v>2</v>
      </c>
      <c r="E1510">
        <v>16</v>
      </c>
      <c r="F1510">
        <v>0</v>
      </c>
    </row>
    <row r="1511" spans="1:6" x14ac:dyDescent="0.25">
      <c r="A1511">
        <v>1509</v>
      </c>
      <c r="B1511">
        <v>1</v>
      </c>
      <c r="C1511">
        <v>27</v>
      </c>
      <c r="D1511">
        <v>2</v>
      </c>
      <c r="E1511">
        <v>16</v>
      </c>
      <c r="F1511">
        <v>0</v>
      </c>
    </row>
    <row r="1512" spans="1:6" x14ac:dyDescent="0.25">
      <c r="A1512">
        <v>1510</v>
      </c>
      <c r="B1512">
        <v>1</v>
      </c>
      <c r="C1512">
        <v>27</v>
      </c>
      <c r="D1512">
        <v>2</v>
      </c>
      <c r="E1512">
        <v>16</v>
      </c>
      <c r="F1512">
        <v>0</v>
      </c>
    </row>
    <row r="1513" spans="1:6" x14ac:dyDescent="0.25">
      <c r="A1513">
        <v>1511</v>
      </c>
      <c r="B1513">
        <v>1</v>
      </c>
      <c r="C1513">
        <v>27</v>
      </c>
      <c r="D1513">
        <v>2</v>
      </c>
      <c r="E1513">
        <v>16</v>
      </c>
      <c r="F1513">
        <v>0</v>
      </c>
    </row>
    <row r="1514" spans="1:6" x14ac:dyDescent="0.25">
      <c r="A1514">
        <v>1512</v>
      </c>
      <c r="B1514">
        <v>1</v>
      </c>
      <c r="C1514">
        <v>27</v>
      </c>
      <c r="D1514">
        <v>2</v>
      </c>
      <c r="E1514">
        <v>16</v>
      </c>
      <c r="F1514">
        <v>1</v>
      </c>
    </row>
    <row r="1515" spans="1:6" x14ac:dyDescent="0.25">
      <c r="A1515">
        <v>1513</v>
      </c>
      <c r="B1515">
        <v>1</v>
      </c>
      <c r="C1515">
        <v>27</v>
      </c>
      <c r="D1515">
        <v>2</v>
      </c>
      <c r="E1515">
        <v>17</v>
      </c>
      <c r="F1515">
        <v>1</v>
      </c>
    </row>
    <row r="1516" spans="1:6" x14ac:dyDescent="0.25">
      <c r="A1516">
        <v>1514</v>
      </c>
      <c r="B1516">
        <v>1</v>
      </c>
      <c r="C1516">
        <v>27</v>
      </c>
      <c r="D1516">
        <v>2</v>
      </c>
      <c r="E1516">
        <v>18</v>
      </c>
      <c r="F1516">
        <v>0</v>
      </c>
    </row>
    <row r="1517" spans="1:6" x14ac:dyDescent="0.25">
      <c r="A1517">
        <v>1515</v>
      </c>
      <c r="B1517">
        <v>1</v>
      </c>
      <c r="C1517">
        <v>27</v>
      </c>
      <c r="D1517">
        <v>2</v>
      </c>
      <c r="E1517">
        <v>18</v>
      </c>
      <c r="F1517">
        <v>0</v>
      </c>
    </row>
    <row r="1518" spans="1:6" x14ac:dyDescent="0.25">
      <c r="A1518">
        <v>1516</v>
      </c>
      <c r="B1518">
        <v>1</v>
      </c>
      <c r="C1518">
        <v>27</v>
      </c>
      <c r="D1518">
        <v>2</v>
      </c>
      <c r="E1518">
        <v>18</v>
      </c>
      <c r="F1518">
        <v>0</v>
      </c>
    </row>
    <row r="1519" spans="1:6" x14ac:dyDescent="0.25">
      <c r="A1519">
        <v>1517</v>
      </c>
      <c r="B1519">
        <v>1</v>
      </c>
      <c r="C1519">
        <v>27</v>
      </c>
      <c r="D1519">
        <v>2</v>
      </c>
      <c r="E1519">
        <v>18</v>
      </c>
      <c r="F1519">
        <v>0</v>
      </c>
    </row>
    <row r="1520" spans="1:6" x14ac:dyDescent="0.25">
      <c r="A1520">
        <v>1518</v>
      </c>
      <c r="B1520">
        <v>1</v>
      </c>
      <c r="C1520">
        <v>27</v>
      </c>
      <c r="D1520">
        <v>2</v>
      </c>
      <c r="E1520">
        <v>18</v>
      </c>
      <c r="F1520">
        <v>0</v>
      </c>
    </row>
    <row r="1521" spans="1:6" x14ac:dyDescent="0.25">
      <c r="A1521">
        <v>1519</v>
      </c>
      <c r="B1521">
        <v>1</v>
      </c>
      <c r="C1521">
        <v>27</v>
      </c>
      <c r="D1521">
        <v>2</v>
      </c>
      <c r="E1521">
        <v>18</v>
      </c>
      <c r="F1521">
        <v>0</v>
      </c>
    </row>
    <row r="1522" spans="1:6" x14ac:dyDescent="0.25">
      <c r="A1522">
        <v>1520</v>
      </c>
      <c r="B1522">
        <v>1</v>
      </c>
      <c r="C1522">
        <v>27</v>
      </c>
      <c r="D1522">
        <v>2</v>
      </c>
      <c r="E1522">
        <v>18</v>
      </c>
      <c r="F1522">
        <v>0</v>
      </c>
    </row>
    <row r="1523" spans="1:6" x14ac:dyDescent="0.25">
      <c r="A1523">
        <v>1521</v>
      </c>
      <c r="B1523">
        <v>1</v>
      </c>
      <c r="C1523">
        <v>27</v>
      </c>
      <c r="D1523">
        <v>2</v>
      </c>
      <c r="E1523">
        <v>18</v>
      </c>
      <c r="F1523">
        <v>0</v>
      </c>
    </row>
    <row r="1524" spans="1:6" x14ac:dyDescent="0.25">
      <c r="A1524">
        <v>1522</v>
      </c>
      <c r="B1524">
        <v>1</v>
      </c>
      <c r="C1524">
        <v>27</v>
      </c>
      <c r="D1524">
        <v>2</v>
      </c>
      <c r="E1524">
        <v>18</v>
      </c>
      <c r="F1524">
        <v>1</v>
      </c>
    </row>
    <row r="1525" spans="1:6" x14ac:dyDescent="0.25">
      <c r="A1525">
        <v>1523</v>
      </c>
      <c r="B1525">
        <v>1</v>
      </c>
      <c r="C1525">
        <v>27</v>
      </c>
      <c r="D1525">
        <v>2</v>
      </c>
      <c r="E1525">
        <v>18</v>
      </c>
      <c r="F1525">
        <v>1</v>
      </c>
    </row>
    <row r="1526" spans="1:6" x14ac:dyDescent="0.25">
      <c r="A1526">
        <v>1524</v>
      </c>
      <c r="B1526">
        <v>1</v>
      </c>
      <c r="C1526">
        <v>27</v>
      </c>
      <c r="D1526">
        <v>2</v>
      </c>
      <c r="E1526">
        <v>18</v>
      </c>
      <c r="F1526">
        <v>1</v>
      </c>
    </row>
    <row r="1527" spans="1:6" x14ac:dyDescent="0.25">
      <c r="A1527">
        <v>1525</v>
      </c>
      <c r="B1527">
        <v>1</v>
      </c>
      <c r="C1527">
        <v>27</v>
      </c>
      <c r="D1527">
        <v>2</v>
      </c>
      <c r="E1527">
        <v>19</v>
      </c>
      <c r="F1527">
        <v>1</v>
      </c>
    </row>
    <row r="1528" spans="1:6" x14ac:dyDescent="0.25">
      <c r="A1528">
        <v>1526</v>
      </c>
      <c r="B1528">
        <v>1</v>
      </c>
      <c r="C1528">
        <v>27</v>
      </c>
      <c r="D1528">
        <v>2</v>
      </c>
      <c r="E1528">
        <v>19</v>
      </c>
      <c r="F1528">
        <v>1</v>
      </c>
    </row>
    <row r="1529" spans="1:6" x14ac:dyDescent="0.25">
      <c r="A1529">
        <v>1527</v>
      </c>
      <c r="B1529">
        <v>1</v>
      </c>
      <c r="C1529">
        <v>27</v>
      </c>
      <c r="D1529">
        <v>2</v>
      </c>
      <c r="E1529">
        <v>20</v>
      </c>
      <c r="F1529">
        <v>1</v>
      </c>
    </row>
    <row r="1530" spans="1:6" x14ac:dyDescent="0.25">
      <c r="A1530">
        <v>1528</v>
      </c>
      <c r="B1530">
        <v>1</v>
      </c>
      <c r="C1530">
        <v>27</v>
      </c>
      <c r="D1530">
        <v>2</v>
      </c>
      <c r="E1530">
        <v>20</v>
      </c>
      <c r="F1530">
        <v>0</v>
      </c>
    </row>
    <row r="1531" spans="1:6" x14ac:dyDescent="0.25">
      <c r="A1531">
        <v>1529</v>
      </c>
      <c r="B1531">
        <v>1</v>
      </c>
      <c r="C1531">
        <v>27</v>
      </c>
      <c r="D1531">
        <v>2</v>
      </c>
      <c r="E1531">
        <v>20</v>
      </c>
      <c r="F1531">
        <v>0</v>
      </c>
    </row>
    <row r="1532" spans="1:6" x14ac:dyDescent="0.25">
      <c r="A1532">
        <v>1530</v>
      </c>
      <c r="B1532">
        <v>1</v>
      </c>
      <c r="C1532">
        <v>27</v>
      </c>
      <c r="D1532">
        <v>2</v>
      </c>
      <c r="E1532">
        <v>20</v>
      </c>
      <c r="F1532">
        <v>0</v>
      </c>
    </row>
    <row r="1533" spans="1:6" x14ac:dyDescent="0.25">
      <c r="A1533">
        <v>1531</v>
      </c>
      <c r="B1533">
        <v>1</v>
      </c>
      <c r="C1533">
        <v>27</v>
      </c>
      <c r="D1533">
        <v>2</v>
      </c>
      <c r="E1533">
        <v>20</v>
      </c>
      <c r="F1533">
        <v>0</v>
      </c>
    </row>
    <row r="1534" spans="1:6" x14ac:dyDescent="0.25">
      <c r="A1534">
        <v>1532</v>
      </c>
      <c r="B1534">
        <v>1</v>
      </c>
      <c r="C1534">
        <v>27</v>
      </c>
      <c r="D1534">
        <v>2</v>
      </c>
      <c r="E1534">
        <v>20</v>
      </c>
      <c r="F1534">
        <v>0</v>
      </c>
    </row>
    <row r="1535" spans="1:6" x14ac:dyDescent="0.25">
      <c r="A1535">
        <v>1533</v>
      </c>
      <c r="B1535">
        <v>1</v>
      </c>
      <c r="C1535">
        <v>27</v>
      </c>
      <c r="D1535">
        <v>2</v>
      </c>
      <c r="E1535">
        <v>21</v>
      </c>
      <c r="F1535">
        <v>1</v>
      </c>
    </row>
    <row r="1536" spans="1:6" x14ac:dyDescent="0.25">
      <c r="A1536">
        <v>1534</v>
      </c>
      <c r="B1536">
        <v>1</v>
      </c>
      <c r="C1536">
        <v>27</v>
      </c>
      <c r="D1536">
        <v>2</v>
      </c>
      <c r="E1536">
        <v>22</v>
      </c>
      <c r="F1536">
        <v>0</v>
      </c>
    </row>
    <row r="1537" spans="1:6" x14ac:dyDescent="0.25">
      <c r="A1537">
        <v>1535</v>
      </c>
      <c r="B1537">
        <v>1</v>
      </c>
      <c r="C1537">
        <v>27</v>
      </c>
      <c r="D1537">
        <v>2</v>
      </c>
      <c r="E1537">
        <v>22</v>
      </c>
      <c r="F1537">
        <v>0</v>
      </c>
    </row>
    <row r="1538" spans="1:6" x14ac:dyDescent="0.25">
      <c r="A1538">
        <v>1536</v>
      </c>
      <c r="B1538">
        <v>1</v>
      </c>
      <c r="C1538">
        <v>27</v>
      </c>
      <c r="D1538">
        <v>2</v>
      </c>
      <c r="E1538">
        <v>22</v>
      </c>
      <c r="F1538">
        <v>0</v>
      </c>
    </row>
    <row r="1539" spans="1:6" x14ac:dyDescent="0.25">
      <c r="A1539">
        <v>1537</v>
      </c>
      <c r="B1539">
        <v>1</v>
      </c>
      <c r="C1539">
        <v>27</v>
      </c>
      <c r="D1539">
        <v>2</v>
      </c>
      <c r="E1539">
        <v>22</v>
      </c>
      <c r="F1539">
        <v>0</v>
      </c>
    </row>
    <row r="1540" spans="1:6" x14ac:dyDescent="0.25">
      <c r="A1540">
        <v>1538</v>
      </c>
      <c r="B1540">
        <v>1</v>
      </c>
      <c r="C1540">
        <v>27</v>
      </c>
      <c r="D1540">
        <v>2</v>
      </c>
      <c r="E1540">
        <v>22</v>
      </c>
      <c r="F1540">
        <v>0</v>
      </c>
    </row>
    <row r="1541" spans="1:6" x14ac:dyDescent="0.25">
      <c r="A1541">
        <v>1539</v>
      </c>
      <c r="B1541">
        <v>1</v>
      </c>
      <c r="C1541">
        <v>27</v>
      </c>
      <c r="D1541">
        <v>2</v>
      </c>
      <c r="E1541">
        <v>22</v>
      </c>
      <c r="F1541">
        <v>0</v>
      </c>
    </row>
    <row r="1542" spans="1:6" x14ac:dyDescent="0.25">
      <c r="A1542">
        <v>1540</v>
      </c>
      <c r="B1542">
        <v>1</v>
      </c>
      <c r="C1542">
        <v>27</v>
      </c>
      <c r="D1542">
        <v>2</v>
      </c>
      <c r="E1542">
        <v>22</v>
      </c>
      <c r="F1542">
        <v>0</v>
      </c>
    </row>
    <row r="1543" spans="1:6" x14ac:dyDescent="0.25">
      <c r="A1543">
        <v>1541</v>
      </c>
      <c r="B1543">
        <v>1</v>
      </c>
      <c r="C1543">
        <v>27</v>
      </c>
      <c r="D1543">
        <v>2</v>
      </c>
      <c r="E1543">
        <v>22</v>
      </c>
      <c r="F1543">
        <v>1</v>
      </c>
    </row>
    <row r="1544" spans="1:6" x14ac:dyDescent="0.25">
      <c r="A1544">
        <v>1542</v>
      </c>
      <c r="B1544">
        <v>1</v>
      </c>
      <c r="C1544">
        <v>27</v>
      </c>
      <c r="D1544">
        <v>3</v>
      </c>
      <c r="E1544">
        <v>1</v>
      </c>
      <c r="F1544">
        <v>1</v>
      </c>
    </row>
    <row r="1545" spans="1:6" x14ac:dyDescent="0.25">
      <c r="A1545">
        <v>1543</v>
      </c>
      <c r="B1545">
        <v>1</v>
      </c>
      <c r="C1545">
        <v>27</v>
      </c>
      <c r="D1545">
        <v>3</v>
      </c>
      <c r="E1545">
        <v>1</v>
      </c>
      <c r="F1545">
        <v>1</v>
      </c>
    </row>
    <row r="1546" spans="1:6" x14ac:dyDescent="0.25">
      <c r="A1546">
        <v>1544</v>
      </c>
      <c r="B1546">
        <v>1</v>
      </c>
      <c r="C1546">
        <v>27</v>
      </c>
      <c r="D1546">
        <v>3</v>
      </c>
      <c r="E1546">
        <v>1</v>
      </c>
      <c r="F1546">
        <v>1</v>
      </c>
    </row>
    <row r="1547" spans="1:6" x14ac:dyDescent="0.25">
      <c r="A1547">
        <v>1545</v>
      </c>
      <c r="B1547">
        <v>1</v>
      </c>
      <c r="C1547">
        <v>27</v>
      </c>
      <c r="D1547">
        <v>3</v>
      </c>
      <c r="E1547">
        <v>1</v>
      </c>
      <c r="F1547">
        <v>1</v>
      </c>
    </row>
    <row r="1548" spans="1:6" x14ac:dyDescent="0.25">
      <c r="A1548">
        <v>1546</v>
      </c>
      <c r="B1548">
        <v>1</v>
      </c>
      <c r="C1548">
        <v>27</v>
      </c>
      <c r="D1548">
        <v>3</v>
      </c>
      <c r="E1548">
        <v>1</v>
      </c>
      <c r="F1548">
        <v>1</v>
      </c>
    </row>
    <row r="1549" spans="1:6" x14ac:dyDescent="0.25">
      <c r="A1549">
        <v>1547</v>
      </c>
      <c r="B1549">
        <v>1</v>
      </c>
      <c r="C1549">
        <v>27</v>
      </c>
      <c r="D1549">
        <v>3</v>
      </c>
      <c r="E1549">
        <v>1</v>
      </c>
      <c r="F1549">
        <v>1</v>
      </c>
    </row>
    <row r="1550" spans="1:6" x14ac:dyDescent="0.25">
      <c r="A1550">
        <v>1548</v>
      </c>
      <c r="B1550">
        <v>1</v>
      </c>
      <c r="C1550">
        <v>27</v>
      </c>
      <c r="D1550">
        <v>3</v>
      </c>
      <c r="E1550">
        <v>1</v>
      </c>
      <c r="F1550">
        <v>1</v>
      </c>
    </row>
    <row r="1551" spans="1:6" x14ac:dyDescent="0.25">
      <c r="A1551">
        <v>1549</v>
      </c>
      <c r="B1551">
        <v>1</v>
      </c>
      <c r="C1551">
        <v>27</v>
      </c>
      <c r="D1551">
        <v>3</v>
      </c>
      <c r="E1551">
        <v>2</v>
      </c>
      <c r="F1551">
        <v>1</v>
      </c>
    </row>
    <row r="1552" spans="1:6" x14ac:dyDescent="0.25">
      <c r="A1552">
        <v>1550</v>
      </c>
      <c r="B1552">
        <v>1</v>
      </c>
      <c r="C1552">
        <v>27</v>
      </c>
      <c r="D1552">
        <v>3</v>
      </c>
      <c r="E1552">
        <v>2</v>
      </c>
      <c r="F1552">
        <v>1</v>
      </c>
    </row>
    <row r="1553" spans="1:6" x14ac:dyDescent="0.25">
      <c r="A1553">
        <v>1551</v>
      </c>
      <c r="B1553">
        <v>1</v>
      </c>
      <c r="C1553">
        <v>27</v>
      </c>
      <c r="D1553">
        <v>3</v>
      </c>
      <c r="E1553">
        <v>2</v>
      </c>
      <c r="F1553">
        <v>1</v>
      </c>
    </row>
    <row r="1554" spans="1:6" x14ac:dyDescent="0.25">
      <c r="A1554">
        <v>1552</v>
      </c>
      <c r="B1554">
        <v>1</v>
      </c>
      <c r="C1554">
        <v>27</v>
      </c>
      <c r="D1554">
        <v>3</v>
      </c>
      <c r="E1554">
        <v>3</v>
      </c>
      <c r="F1554">
        <v>1</v>
      </c>
    </row>
    <row r="1555" spans="1:6" x14ac:dyDescent="0.25">
      <c r="A1555">
        <v>1553</v>
      </c>
      <c r="B1555">
        <v>1</v>
      </c>
      <c r="C1555">
        <v>27</v>
      </c>
      <c r="D1555">
        <v>3</v>
      </c>
      <c r="E1555">
        <v>3</v>
      </c>
      <c r="F1555">
        <v>1</v>
      </c>
    </row>
    <row r="1556" spans="1:6" x14ac:dyDescent="0.25">
      <c r="A1556">
        <v>1554</v>
      </c>
      <c r="B1556">
        <v>1</v>
      </c>
      <c r="C1556">
        <v>27</v>
      </c>
      <c r="D1556">
        <v>3</v>
      </c>
      <c r="E1556">
        <v>3</v>
      </c>
      <c r="F1556">
        <v>1</v>
      </c>
    </row>
    <row r="1557" spans="1:6" x14ac:dyDescent="0.25">
      <c r="A1557">
        <v>1555</v>
      </c>
      <c r="B1557">
        <v>1</v>
      </c>
      <c r="C1557">
        <v>27</v>
      </c>
      <c r="D1557">
        <v>3</v>
      </c>
      <c r="E1557">
        <v>3</v>
      </c>
      <c r="F1557">
        <v>1</v>
      </c>
    </row>
    <row r="1558" spans="1:6" x14ac:dyDescent="0.25">
      <c r="A1558">
        <v>1556</v>
      </c>
      <c r="B1558">
        <v>1</v>
      </c>
      <c r="C1558">
        <v>27</v>
      </c>
      <c r="D1558">
        <v>3</v>
      </c>
      <c r="E1558">
        <v>4</v>
      </c>
      <c r="F1558">
        <v>1</v>
      </c>
    </row>
    <row r="1559" spans="1:6" x14ac:dyDescent="0.25">
      <c r="A1559">
        <v>1557</v>
      </c>
      <c r="B1559">
        <v>1</v>
      </c>
      <c r="C1559">
        <v>27</v>
      </c>
      <c r="D1559">
        <v>3</v>
      </c>
      <c r="E1559">
        <v>4</v>
      </c>
      <c r="F1559">
        <v>1</v>
      </c>
    </row>
    <row r="1560" spans="1:6" x14ac:dyDescent="0.25">
      <c r="A1560">
        <v>1558</v>
      </c>
      <c r="B1560">
        <v>1</v>
      </c>
      <c r="C1560">
        <v>27</v>
      </c>
      <c r="D1560">
        <v>3</v>
      </c>
      <c r="E1560">
        <v>4</v>
      </c>
      <c r="F1560">
        <v>1</v>
      </c>
    </row>
    <row r="1561" spans="1:6" x14ac:dyDescent="0.25">
      <c r="A1561">
        <v>1559</v>
      </c>
      <c r="B1561">
        <v>1</v>
      </c>
      <c r="C1561">
        <v>27</v>
      </c>
      <c r="D1561">
        <v>3</v>
      </c>
      <c r="E1561">
        <v>4</v>
      </c>
      <c r="F1561">
        <v>1</v>
      </c>
    </row>
    <row r="1562" spans="1:6" x14ac:dyDescent="0.25">
      <c r="A1562">
        <v>1560</v>
      </c>
      <c r="B1562">
        <v>1</v>
      </c>
      <c r="C1562">
        <v>27</v>
      </c>
      <c r="D1562">
        <v>3</v>
      </c>
      <c r="E1562">
        <v>4</v>
      </c>
      <c r="F1562">
        <v>1</v>
      </c>
    </row>
    <row r="1563" spans="1:6" x14ac:dyDescent="0.25">
      <c r="A1563">
        <v>1561</v>
      </c>
      <c r="B1563">
        <v>1</v>
      </c>
      <c r="C1563">
        <v>27</v>
      </c>
      <c r="D1563">
        <v>3</v>
      </c>
      <c r="E1563">
        <v>4</v>
      </c>
      <c r="F1563">
        <v>1</v>
      </c>
    </row>
    <row r="1564" spans="1:6" x14ac:dyDescent="0.25">
      <c r="A1564">
        <v>1562</v>
      </c>
      <c r="B1564">
        <v>1</v>
      </c>
      <c r="C1564">
        <v>27</v>
      </c>
      <c r="D1564">
        <v>3</v>
      </c>
      <c r="E1564">
        <v>5</v>
      </c>
      <c r="F1564">
        <v>1</v>
      </c>
    </row>
    <row r="1565" spans="1:6" x14ac:dyDescent="0.25">
      <c r="A1565">
        <v>1563</v>
      </c>
      <c r="B1565">
        <v>1</v>
      </c>
      <c r="C1565">
        <v>27</v>
      </c>
      <c r="D1565">
        <v>3</v>
      </c>
      <c r="E1565">
        <v>5</v>
      </c>
      <c r="F1565">
        <v>1</v>
      </c>
    </row>
    <row r="1566" spans="1:6" x14ac:dyDescent="0.25">
      <c r="A1566">
        <v>1564</v>
      </c>
      <c r="B1566">
        <v>1</v>
      </c>
      <c r="C1566">
        <v>27</v>
      </c>
      <c r="D1566">
        <v>3</v>
      </c>
      <c r="E1566">
        <v>5</v>
      </c>
      <c r="F1566">
        <v>1</v>
      </c>
    </row>
    <row r="1567" spans="1:6" x14ac:dyDescent="0.25">
      <c r="A1567">
        <v>1565</v>
      </c>
      <c r="B1567">
        <v>1</v>
      </c>
      <c r="C1567">
        <v>27</v>
      </c>
      <c r="D1567">
        <v>3</v>
      </c>
      <c r="E1567">
        <v>6</v>
      </c>
      <c r="F1567">
        <v>1</v>
      </c>
    </row>
    <row r="1568" spans="1:6" x14ac:dyDescent="0.25">
      <c r="A1568">
        <v>1566</v>
      </c>
      <c r="B1568">
        <v>1</v>
      </c>
      <c r="C1568">
        <v>27</v>
      </c>
      <c r="D1568">
        <v>3</v>
      </c>
      <c r="E1568">
        <v>7</v>
      </c>
      <c r="F1568">
        <v>0</v>
      </c>
    </row>
    <row r="1569" spans="1:6" x14ac:dyDescent="0.25">
      <c r="A1569">
        <v>1567</v>
      </c>
      <c r="B1569">
        <v>1</v>
      </c>
      <c r="C1569">
        <v>27</v>
      </c>
      <c r="D1569">
        <v>3</v>
      </c>
      <c r="E1569">
        <v>7</v>
      </c>
      <c r="F1569">
        <v>0</v>
      </c>
    </row>
    <row r="1570" spans="1:6" x14ac:dyDescent="0.25">
      <c r="A1570">
        <v>1568</v>
      </c>
      <c r="B1570">
        <v>1</v>
      </c>
      <c r="C1570">
        <v>27</v>
      </c>
      <c r="D1570">
        <v>3</v>
      </c>
      <c r="E1570">
        <v>7</v>
      </c>
      <c r="F1570">
        <v>0</v>
      </c>
    </row>
    <row r="1571" spans="1:6" x14ac:dyDescent="0.25">
      <c r="A1571">
        <v>1569</v>
      </c>
      <c r="B1571">
        <v>1</v>
      </c>
      <c r="C1571">
        <v>27</v>
      </c>
      <c r="D1571">
        <v>3</v>
      </c>
      <c r="E1571">
        <v>7</v>
      </c>
      <c r="F1571">
        <v>0</v>
      </c>
    </row>
    <row r="1572" spans="1:6" x14ac:dyDescent="0.25">
      <c r="A1572">
        <v>1570</v>
      </c>
      <c r="B1572">
        <v>1</v>
      </c>
      <c r="C1572">
        <v>27</v>
      </c>
      <c r="D1572">
        <v>3</v>
      </c>
      <c r="E1572">
        <v>7</v>
      </c>
      <c r="F1572">
        <v>0</v>
      </c>
    </row>
    <row r="1573" spans="1:6" x14ac:dyDescent="0.25">
      <c r="A1573">
        <v>1571</v>
      </c>
      <c r="B1573">
        <v>1</v>
      </c>
      <c r="C1573">
        <v>27</v>
      </c>
      <c r="D1573">
        <v>3</v>
      </c>
      <c r="E1573">
        <v>7</v>
      </c>
      <c r="F1573">
        <v>0</v>
      </c>
    </row>
    <row r="1574" spans="1:6" x14ac:dyDescent="0.25">
      <c r="A1574">
        <v>1572</v>
      </c>
      <c r="B1574">
        <v>1</v>
      </c>
      <c r="C1574">
        <v>27</v>
      </c>
      <c r="D1574">
        <v>3</v>
      </c>
      <c r="E1574">
        <v>7</v>
      </c>
      <c r="F1574">
        <v>0</v>
      </c>
    </row>
    <row r="1575" spans="1:6" x14ac:dyDescent="0.25">
      <c r="A1575">
        <v>1573</v>
      </c>
      <c r="B1575">
        <v>1</v>
      </c>
      <c r="C1575">
        <v>27</v>
      </c>
      <c r="D1575">
        <v>3</v>
      </c>
      <c r="E1575">
        <v>7</v>
      </c>
      <c r="F1575">
        <v>0</v>
      </c>
    </row>
    <row r="1576" spans="1:6" x14ac:dyDescent="0.25">
      <c r="A1576">
        <v>1574</v>
      </c>
      <c r="B1576">
        <v>1</v>
      </c>
      <c r="C1576">
        <v>27</v>
      </c>
      <c r="D1576">
        <v>3</v>
      </c>
      <c r="E1576">
        <v>7</v>
      </c>
      <c r="F1576">
        <v>1</v>
      </c>
    </row>
    <row r="1577" spans="1:6" x14ac:dyDescent="0.25">
      <c r="A1577">
        <v>1575</v>
      </c>
      <c r="B1577">
        <v>1</v>
      </c>
      <c r="C1577">
        <v>27</v>
      </c>
      <c r="D1577">
        <v>3</v>
      </c>
      <c r="E1577">
        <v>7</v>
      </c>
      <c r="F1577">
        <v>1</v>
      </c>
    </row>
    <row r="1578" spans="1:6" x14ac:dyDescent="0.25">
      <c r="A1578">
        <v>1576</v>
      </c>
      <c r="B1578">
        <v>1</v>
      </c>
      <c r="C1578">
        <v>27</v>
      </c>
      <c r="D1578">
        <v>3</v>
      </c>
      <c r="E1578">
        <v>8</v>
      </c>
      <c r="F1578">
        <v>0</v>
      </c>
    </row>
    <row r="1579" spans="1:6" x14ac:dyDescent="0.25">
      <c r="A1579">
        <v>1577</v>
      </c>
      <c r="B1579">
        <v>1</v>
      </c>
      <c r="C1579">
        <v>27</v>
      </c>
      <c r="D1579">
        <v>3</v>
      </c>
      <c r="E1579">
        <v>8</v>
      </c>
      <c r="F1579">
        <v>0</v>
      </c>
    </row>
    <row r="1580" spans="1:6" x14ac:dyDescent="0.25">
      <c r="A1580">
        <v>1578</v>
      </c>
      <c r="B1580">
        <v>1</v>
      </c>
      <c r="C1580">
        <v>27</v>
      </c>
      <c r="D1580">
        <v>3</v>
      </c>
      <c r="E1580">
        <v>8</v>
      </c>
      <c r="F1580">
        <v>0</v>
      </c>
    </row>
    <row r="1581" spans="1:6" x14ac:dyDescent="0.25">
      <c r="A1581">
        <v>1579</v>
      </c>
      <c r="B1581">
        <v>1</v>
      </c>
      <c r="C1581">
        <v>27</v>
      </c>
      <c r="D1581">
        <v>3</v>
      </c>
      <c r="E1581">
        <v>8</v>
      </c>
      <c r="F1581">
        <v>0</v>
      </c>
    </row>
    <row r="1582" spans="1:6" x14ac:dyDescent="0.25">
      <c r="A1582">
        <v>1580</v>
      </c>
      <c r="B1582">
        <v>1</v>
      </c>
      <c r="C1582">
        <v>27</v>
      </c>
      <c r="D1582">
        <v>3</v>
      </c>
      <c r="E1582">
        <v>8</v>
      </c>
      <c r="F1582">
        <v>0</v>
      </c>
    </row>
    <row r="1583" spans="1:6" x14ac:dyDescent="0.25">
      <c r="A1583">
        <v>1581</v>
      </c>
      <c r="B1583">
        <v>1</v>
      </c>
      <c r="C1583">
        <v>27</v>
      </c>
      <c r="D1583">
        <v>3</v>
      </c>
      <c r="E1583">
        <v>8</v>
      </c>
      <c r="F1583">
        <v>0</v>
      </c>
    </row>
    <row r="1584" spans="1:6" x14ac:dyDescent="0.25">
      <c r="A1584">
        <v>1582</v>
      </c>
      <c r="B1584">
        <v>1</v>
      </c>
      <c r="C1584">
        <v>27</v>
      </c>
      <c r="D1584">
        <v>3</v>
      </c>
      <c r="E1584">
        <v>8</v>
      </c>
      <c r="F1584">
        <v>0</v>
      </c>
    </row>
    <row r="1585" spans="1:6" x14ac:dyDescent="0.25">
      <c r="A1585">
        <v>1583</v>
      </c>
      <c r="B1585">
        <v>1</v>
      </c>
      <c r="C1585">
        <v>27</v>
      </c>
      <c r="D1585">
        <v>3</v>
      </c>
      <c r="E1585">
        <v>8</v>
      </c>
      <c r="F1585">
        <v>0</v>
      </c>
    </row>
    <row r="1586" spans="1:6" x14ac:dyDescent="0.25">
      <c r="A1586">
        <v>1584</v>
      </c>
      <c r="B1586">
        <v>1</v>
      </c>
      <c r="C1586">
        <v>27</v>
      </c>
      <c r="D1586">
        <v>3</v>
      </c>
      <c r="E1586">
        <v>8</v>
      </c>
      <c r="F1586">
        <v>1</v>
      </c>
    </row>
    <row r="1587" spans="1:6" x14ac:dyDescent="0.25">
      <c r="A1587">
        <v>1585</v>
      </c>
      <c r="B1587">
        <v>1</v>
      </c>
      <c r="C1587">
        <v>27</v>
      </c>
      <c r="D1587">
        <v>3</v>
      </c>
      <c r="E1587">
        <v>9</v>
      </c>
      <c r="F1587">
        <v>0</v>
      </c>
    </row>
    <row r="1588" spans="1:6" x14ac:dyDescent="0.25">
      <c r="A1588">
        <v>1586</v>
      </c>
      <c r="B1588">
        <v>1</v>
      </c>
      <c r="C1588">
        <v>27</v>
      </c>
      <c r="D1588">
        <v>3</v>
      </c>
      <c r="E1588">
        <v>9</v>
      </c>
      <c r="F1588">
        <v>0</v>
      </c>
    </row>
    <row r="1589" spans="1:6" x14ac:dyDescent="0.25">
      <c r="A1589">
        <v>1587</v>
      </c>
      <c r="B1589">
        <v>1</v>
      </c>
      <c r="C1589">
        <v>27</v>
      </c>
      <c r="D1589">
        <v>3</v>
      </c>
      <c r="E1589">
        <v>9</v>
      </c>
      <c r="F1589">
        <v>0</v>
      </c>
    </row>
    <row r="1590" spans="1:6" x14ac:dyDescent="0.25">
      <c r="A1590">
        <v>1588</v>
      </c>
      <c r="B1590">
        <v>1</v>
      </c>
      <c r="C1590">
        <v>27</v>
      </c>
      <c r="D1590">
        <v>3</v>
      </c>
      <c r="E1590">
        <v>9</v>
      </c>
      <c r="F1590">
        <v>0</v>
      </c>
    </row>
    <row r="1591" spans="1:6" x14ac:dyDescent="0.25">
      <c r="A1591">
        <v>1589</v>
      </c>
      <c r="B1591">
        <v>1</v>
      </c>
      <c r="C1591">
        <v>27</v>
      </c>
      <c r="D1591">
        <v>3</v>
      </c>
      <c r="E1591">
        <v>9</v>
      </c>
      <c r="F1591">
        <v>0</v>
      </c>
    </row>
    <row r="1592" spans="1:6" x14ac:dyDescent="0.25">
      <c r="A1592">
        <v>1590</v>
      </c>
      <c r="B1592">
        <v>1</v>
      </c>
      <c r="C1592">
        <v>27</v>
      </c>
      <c r="D1592">
        <v>3</v>
      </c>
      <c r="E1592">
        <v>9</v>
      </c>
      <c r="F1592">
        <v>0</v>
      </c>
    </row>
    <row r="1593" spans="1:6" x14ac:dyDescent="0.25">
      <c r="A1593">
        <v>1591</v>
      </c>
      <c r="B1593">
        <v>1</v>
      </c>
      <c r="C1593">
        <v>27</v>
      </c>
      <c r="D1593">
        <v>3</v>
      </c>
      <c r="E1593">
        <v>9</v>
      </c>
      <c r="F1593">
        <v>0</v>
      </c>
    </row>
    <row r="1594" spans="1:6" x14ac:dyDescent="0.25">
      <c r="A1594">
        <v>1592</v>
      </c>
      <c r="B1594">
        <v>1</v>
      </c>
      <c r="C1594">
        <v>27</v>
      </c>
      <c r="D1594">
        <v>3</v>
      </c>
      <c r="E1594">
        <v>9</v>
      </c>
      <c r="F1594">
        <v>0</v>
      </c>
    </row>
    <row r="1595" spans="1:6" x14ac:dyDescent="0.25">
      <c r="A1595">
        <v>1593</v>
      </c>
      <c r="B1595">
        <v>1</v>
      </c>
      <c r="C1595">
        <v>27</v>
      </c>
      <c r="D1595">
        <v>3</v>
      </c>
      <c r="E1595">
        <v>9</v>
      </c>
      <c r="F1595">
        <v>0</v>
      </c>
    </row>
    <row r="1596" spans="1:6" x14ac:dyDescent="0.25">
      <c r="A1596">
        <v>1594</v>
      </c>
      <c r="B1596">
        <v>1</v>
      </c>
      <c r="C1596">
        <v>27</v>
      </c>
      <c r="D1596">
        <v>3</v>
      </c>
      <c r="E1596">
        <v>9</v>
      </c>
      <c r="F1596">
        <v>1</v>
      </c>
    </row>
    <row r="1597" spans="1:6" x14ac:dyDescent="0.25">
      <c r="A1597">
        <v>1595</v>
      </c>
      <c r="B1597">
        <v>1</v>
      </c>
      <c r="C1597">
        <v>27</v>
      </c>
      <c r="D1597">
        <v>3</v>
      </c>
      <c r="E1597">
        <v>10</v>
      </c>
      <c r="F1597">
        <v>0</v>
      </c>
    </row>
    <row r="1598" spans="1:6" x14ac:dyDescent="0.25">
      <c r="A1598">
        <v>1596</v>
      </c>
      <c r="B1598">
        <v>1</v>
      </c>
      <c r="C1598">
        <v>27</v>
      </c>
      <c r="D1598">
        <v>3</v>
      </c>
      <c r="E1598">
        <v>10</v>
      </c>
      <c r="F1598">
        <v>0</v>
      </c>
    </row>
    <row r="1599" spans="1:6" x14ac:dyDescent="0.25">
      <c r="A1599">
        <v>1597</v>
      </c>
      <c r="B1599">
        <v>1</v>
      </c>
      <c r="C1599">
        <v>27</v>
      </c>
      <c r="D1599">
        <v>3</v>
      </c>
      <c r="E1599">
        <v>10</v>
      </c>
      <c r="F1599">
        <v>0</v>
      </c>
    </row>
    <row r="1600" spans="1:6" x14ac:dyDescent="0.25">
      <c r="A1600">
        <v>1598</v>
      </c>
      <c r="B1600">
        <v>1</v>
      </c>
      <c r="C1600">
        <v>27</v>
      </c>
      <c r="D1600">
        <v>3</v>
      </c>
      <c r="E1600">
        <v>10</v>
      </c>
      <c r="F1600">
        <v>0</v>
      </c>
    </row>
    <row r="1601" spans="1:6" x14ac:dyDescent="0.25">
      <c r="A1601">
        <v>1599</v>
      </c>
      <c r="B1601">
        <v>1</v>
      </c>
      <c r="C1601">
        <v>27</v>
      </c>
      <c r="D1601">
        <v>3</v>
      </c>
      <c r="E1601">
        <v>10</v>
      </c>
      <c r="F1601">
        <v>0</v>
      </c>
    </row>
    <row r="1602" spans="1:6" x14ac:dyDescent="0.25">
      <c r="A1602">
        <v>1600</v>
      </c>
      <c r="B1602">
        <v>1</v>
      </c>
      <c r="C1602">
        <v>27</v>
      </c>
      <c r="D1602">
        <v>3</v>
      </c>
      <c r="E1602">
        <v>10</v>
      </c>
      <c r="F1602">
        <v>0</v>
      </c>
    </row>
    <row r="1603" spans="1:6" x14ac:dyDescent="0.25">
      <c r="A1603">
        <v>1601</v>
      </c>
      <c r="B1603">
        <v>1</v>
      </c>
      <c r="C1603">
        <v>27</v>
      </c>
      <c r="D1603">
        <v>3</v>
      </c>
      <c r="E1603">
        <v>10</v>
      </c>
      <c r="F1603">
        <v>0</v>
      </c>
    </row>
    <row r="1604" spans="1:6" x14ac:dyDescent="0.25">
      <c r="A1604">
        <v>1602</v>
      </c>
      <c r="B1604">
        <v>1</v>
      </c>
      <c r="C1604">
        <v>27</v>
      </c>
      <c r="D1604">
        <v>3</v>
      </c>
      <c r="E1604">
        <v>10</v>
      </c>
      <c r="F1604">
        <v>0</v>
      </c>
    </row>
    <row r="1605" spans="1:6" x14ac:dyDescent="0.25">
      <c r="A1605">
        <v>1603</v>
      </c>
      <c r="B1605">
        <v>1</v>
      </c>
      <c r="C1605">
        <v>27</v>
      </c>
      <c r="D1605">
        <v>3</v>
      </c>
      <c r="E1605">
        <v>10</v>
      </c>
      <c r="F1605">
        <v>1</v>
      </c>
    </row>
    <row r="1606" spans="1:6" x14ac:dyDescent="0.25">
      <c r="A1606">
        <v>1604</v>
      </c>
      <c r="B1606">
        <v>1</v>
      </c>
      <c r="C1606">
        <v>27</v>
      </c>
      <c r="D1606">
        <v>3</v>
      </c>
      <c r="E1606">
        <v>10</v>
      </c>
      <c r="F1606">
        <v>1</v>
      </c>
    </row>
    <row r="1607" spans="1:6" x14ac:dyDescent="0.25">
      <c r="A1607">
        <v>1605</v>
      </c>
      <c r="B1607">
        <v>1</v>
      </c>
      <c r="C1607">
        <v>27</v>
      </c>
      <c r="D1607">
        <v>3</v>
      </c>
      <c r="E1607">
        <v>10</v>
      </c>
      <c r="F1607">
        <v>1</v>
      </c>
    </row>
    <row r="1608" spans="1:6" x14ac:dyDescent="0.25">
      <c r="A1608">
        <v>1606</v>
      </c>
      <c r="B1608">
        <v>1</v>
      </c>
      <c r="C1608">
        <v>27</v>
      </c>
      <c r="D1608">
        <v>3</v>
      </c>
      <c r="E1608">
        <v>10</v>
      </c>
      <c r="F1608">
        <v>1</v>
      </c>
    </row>
    <row r="1609" spans="1:6" x14ac:dyDescent="0.25">
      <c r="A1609">
        <v>1607</v>
      </c>
      <c r="B1609">
        <v>1</v>
      </c>
      <c r="C1609">
        <v>27</v>
      </c>
      <c r="D1609">
        <v>3</v>
      </c>
      <c r="E1609">
        <v>11</v>
      </c>
      <c r="F1609">
        <v>0</v>
      </c>
    </row>
    <row r="1610" spans="1:6" x14ac:dyDescent="0.25">
      <c r="A1610">
        <v>1608</v>
      </c>
      <c r="B1610">
        <v>1</v>
      </c>
      <c r="C1610">
        <v>27</v>
      </c>
      <c r="D1610">
        <v>3</v>
      </c>
      <c r="E1610">
        <v>11</v>
      </c>
      <c r="F1610">
        <v>0</v>
      </c>
    </row>
    <row r="1611" spans="1:6" x14ac:dyDescent="0.25">
      <c r="A1611">
        <v>1609</v>
      </c>
      <c r="B1611">
        <v>1</v>
      </c>
      <c r="C1611">
        <v>27</v>
      </c>
      <c r="D1611">
        <v>3</v>
      </c>
      <c r="E1611">
        <v>11</v>
      </c>
      <c r="F1611">
        <v>0</v>
      </c>
    </row>
    <row r="1612" spans="1:6" x14ac:dyDescent="0.25">
      <c r="A1612">
        <v>1610</v>
      </c>
      <c r="B1612">
        <v>1</v>
      </c>
      <c r="C1612">
        <v>27</v>
      </c>
      <c r="D1612">
        <v>3</v>
      </c>
      <c r="E1612">
        <v>11</v>
      </c>
      <c r="F1612">
        <v>0</v>
      </c>
    </row>
    <row r="1613" spans="1:6" x14ac:dyDescent="0.25">
      <c r="A1613">
        <v>1611</v>
      </c>
      <c r="B1613">
        <v>1</v>
      </c>
      <c r="C1613">
        <v>27</v>
      </c>
      <c r="D1613">
        <v>3</v>
      </c>
      <c r="E1613">
        <v>11</v>
      </c>
      <c r="F1613">
        <v>0</v>
      </c>
    </row>
    <row r="1614" spans="1:6" x14ac:dyDescent="0.25">
      <c r="A1614">
        <v>1612</v>
      </c>
      <c r="B1614">
        <v>1</v>
      </c>
      <c r="C1614">
        <v>27</v>
      </c>
      <c r="D1614">
        <v>3</v>
      </c>
      <c r="E1614">
        <v>11</v>
      </c>
      <c r="F1614">
        <v>0</v>
      </c>
    </row>
    <row r="1615" spans="1:6" x14ac:dyDescent="0.25">
      <c r="A1615">
        <v>1613</v>
      </c>
      <c r="B1615">
        <v>1</v>
      </c>
      <c r="C1615">
        <v>27</v>
      </c>
      <c r="D1615">
        <v>3</v>
      </c>
      <c r="E1615">
        <v>11</v>
      </c>
      <c r="F1615">
        <v>0</v>
      </c>
    </row>
    <row r="1616" spans="1:6" x14ac:dyDescent="0.25">
      <c r="A1616">
        <v>1614</v>
      </c>
      <c r="B1616">
        <v>1</v>
      </c>
      <c r="C1616">
        <v>27</v>
      </c>
      <c r="D1616">
        <v>3</v>
      </c>
      <c r="E1616">
        <v>11</v>
      </c>
      <c r="F1616">
        <v>0</v>
      </c>
    </row>
    <row r="1617" spans="1:6" x14ac:dyDescent="0.25">
      <c r="A1617">
        <v>1615</v>
      </c>
      <c r="B1617">
        <v>1</v>
      </c>
      <c r="C1617">
        <v>27</v>
      </c>
      <c r="D1617">
        <v>3</v>
      </c>
      <c r="E1617">
        <v>11</v>
      </c>
      <c r="F1617">
        <v>0</v>
      </c>
    </row>
    <row r="1618" spans="1:6" x14ac:dyDescent="0.25">
      <c r="A1618">
        <v>1616</v>
      </c>
      <c r="B1618">
        <v>1</v>
      </c>
      <c r="C1618">
        <v>27</v>
      </c>
      <c r="D1618">
        <v>3</v>
      </c>
      <c r="E1618">
        <v>11</v>
      </c>
      <c r="F1618">
        <v>1</v>
      </c>
    </row>
    <row r="1619" spans="1:6" x14ac:dyDescent="0.25">
      <c r="A1619">
        <v>1617</v>
      </c>
      <c r="B1619">
        <v>1</v>
      </c>
      <c r="C1619">
        <v>27</v>
      </c>
      <c r="D1619">
        <v>3</v>
      </c>
      <c r="E1619">
        <v>11</v>
      </c>
      <c r="F1619">
        <v>1</v>
      </c>
    </row>
    <row r="1620" spans="1:6" x14ac:dyDescent="0.25">
      <c r="A1620">
        <v>1618</v>
      </c>
      <c r="B1620">
        <v>1</v>
      </c>
      <c r="C1620">
        <v>27</v>
      </c>
      <c r="D1620">
        <v>3</v>
      </c>
      <c r="E1620">
        <v>11</v>
      </c>
      <c r="F1620">
        <v>1</v>
      </c>
    </row>
    <row r="1621" spans="1:6" x14ac:dyDescent="0.25">
      <c r="A1621">
        <v>1619</v>
      </c>
      <c r="B1621">
        <v>1</v>
      </c>
      <c r="C1621">
        <v>27</v>
      </c>
      <c r="D1621">
        <v>3</v>
      </c>
      <c r="E1621">
        <v>11</v>
      </c>
      <c r="F1621">
        <v>1</v>
      </c>
    </row>
    <row r="1622" spans="1:6" x14ac:dyDescent="0.25">
      <c r="A1622">
        <v>1620</v>
      </c>
      <c r="B1622">
        <v>1</v>
      </c>
      <c r="C1622">
        <v>27</v>
      </c>
      <c r="D1622">
        <v>3</v>
      </c>
      <c r="E1622">
        <v>12</v>
      </c>
      <c r="F1622">
        <v>0</v>
      </c>
    </row>
    <row r="1623" spans="1:6" x14ac:dyDescent="0.25">
      <c r="A1623">
        <v>1621</v>
      </c>
      <c r="B1623">
        <v>1</v>
      </c>
      <c r="C1623">
        <v>27</v>
      </c>
      <c r="D1623">
        <v>3</v>
      </c>
      <c r="E1623">
        <v>12</v>
      </c>
      <c r="F1623">
        <v>0</v>
      </c>
    </row>
    <row r="1624" spans="1:6" x14ac:dyDescent="0.25">
      <c r="A1624">
        <v>1622</v>
      </c>
      <c r="B1624">
        <v>1</v>
      </c>
      <c r="C1624">
        <v>27</v>
      </c>
      <c r="D1624">
        <v>3</v>
      </c>
      <c r="E1624">
        <v>12</v>
      </c>
      <c r="F1624">
        <v>0</v>
      </c>
    </row>
    <row r="1625" spans="1:6" x14ac:dyDescent="0.25">
      <c r="A1625">
        <v>1623</v>
      </c>
      <c r="B1625">
        <v>1</v>
      </c>
      <c r="C1625">
        <v>27</v>
      </c>
      <c r="D1625">
        <v>3</v>
      </c>
      <c r="E1625">
        <v>12</v>
      </c>
      <c r="F1625">
        <v>0</v>
      </c>
    </row>
    <row r="1626" spans="1:6" x14ac:dyDescent="0.25">
      <c r="A1626">
        <v>1624</v>
      </c>
      <c r="B1626">
        <v>1</v>
      </c>
      <c r="C1626">
        <v>27</v>
      </c>
      <c r="D1626">
        <v>3</v>
      </c>
      <c r="E1626">
        <v>12</v>
      </c>
      <c r="F1626">
        <v>0</v>
      </c>
    </row>
    <row r="1627" spans="1:6" x14ac:dyDescent="0.25">
      <c r="A1627">
        <v>1625</v>
      </c>
      <c r="B1627">
        <v>1</v>
      </c>
      <c r="C1627">
        <v>27</v>
      </c>
      <c r="D1627">
        <v>3</v>
      </c>
      <c r="E1627">
        <v>12</v>
      </c>
      <c r="F1627">
        <v>0</v>
      </c>
    </row>
    <row r="1628" spans="1:6" x14ac:dyDescent="0.25">
      <c r="A1628">
        <v>1626</v>
      </c>
      <c r="B1628">
        <v>1</v>
      </c>
      <c r="C1628">
        <v>27</v>
      </c>
      <c r="D1628">
        <v>3</v>
      </c>
      <c r="E1628">
        <v>12</v>
      </c>
      <c r="F1628">
        <v>0</v>
      </c>
    </row>
    <row r="1629" spans="1:6" x14ac:dyDescent="0.25">
      <c r="A1629">
        <v>1627</v>
      </c>
      <c r="B1629">
        <v>1</v>
      </c>
      <c r="C1629">
        <v>27</v>
      </c>
      <c r="D1629">
        <v>3</v>
      </c>
      <c r="E1629">
        <v>12</v>
      </c>
      <c r="F1629">
        <v>0</v>
      </c>
    </row>
    <row r="1630" spans="1:6" x14ac:dyDescent="0.25">
      <c r="A1630">
        <v>1628</v>
      </c>
      <c r="B1630">
        <v>1</v>
      </c>
      <c r="C1630">
        <v>27</v>
      </c>
      <c r="D1630">
        <v>3</v>
      </c>
      <c r="E1630">
        <v>12</v>
      </c>
      <c r="F1630">
        <v>1</v>
      </c>
    </row>
    <row r="1631" spans="1:6" x14ac:dyDescent="0.25">
      <c r="A1631">
        <v>1629</v>
      </c>
      <c r="B1631">
        <v>1</v>
      </c>
      <c r="C1631">
        <v>27</v>
      </c>
      <c r="D1631">
        <v>3</v>
      </c>
      <c r="E1631">
        <v>12</v>
      </c>
      <c r="F1631">
        <v>1</v>
      </c>
    </row>
    <row r="1632" spans="1:6" x14ac:dyDescent="0.25">
      <c r="A1632">
        <v>1630</v>
      </c>
      <c r="B1632">
        <v>1</v>
      </c>
      <c r="C1632">
        <v>27</v>
      </c>
      <c r="D1632">
        <v>3</v>
      </c>
      <c r="E1632">
        <v>12</v>
      </c>
      <c r="F1632">
        <v>1</v>
      </c>
    </row>
    <row r="1633" spans="1:6" x14ac:dyDescent="0.25">
      <c r="A1633">
        <v>1631</v>
      </c>
      <c r="B1633">
        <v>1</v>
      </c>
      <c r="C1633">
        <v>27</v>
      </c>
      <c r="D1633">
        <v>3</v>
      </c>
      <c r="E1633">
        <v>12</v>
      </c>
      <c r="F1633">
        <v>1</v>
      </c>
    </row>
    <row r="1634" spans="1:6" x14ac:dyDescent="0.25">
      <c r="A1634">
        <v>1632</v>
      </c>
      <c r="B1634">
        <v>1</v>
      </c>
      <c r="C1634">
        <v>27</v>
      </c>
      <c r="D1634">
        <v>3</v>
      </c>
      <c r="E1634">
        <v>13</v>
      </c>
      <c r="F1634">
        <v>0</v>
      </c>
    </row>
    <row r="1635" spans="1:6" x14ac:dyDescent="0.25">
      <c r="A1635">
        <v>1633</v>
      </c>
      <c r="B1635">
        <v>1</v>
      </c>
      <c r="C1635">
        <v>27</v>
      </c>
      <c r="D1635">
        <v>3</v>
      </c>
      <c r="E1635">
        <v>13</v>
      </c>
      <c r="F1635">
        <v>0</v>
      </c>
    </row>
    <row r="1636" spans="1:6" x14ac:dyDescent="0.25">
      <c r="A1636">
        <v>1634</v>
      </c>
      <c r="B1636">
        <v>1</v>
      </c>
      <c r="C1636">
        <v>27</v>
      </c>
      <c r="D1636">
        <v>3</v>
      </c>
      <c r="E1636">
        <v>13</v>
      </c>
      <c r="F1636">
        <v>0</v>
      </c>
    </row>
    <row r="1637" spans="1:6" x14ac:dyDescent="0.25">
      <c r="A1637">
        <v>1635</v>
      </c>
      <c r="B1637">
        <v>1</v>
      </c>
      <c r="C1637">
        <v>27</v>
      </c>
      <c r="D1637">
        <v>3</v>
      </c>
      <c r="E1637">
        <v>13</v>
      </c>
      <c r="F1637">
        <v>0</v>
      </c>
    </row>
    <row r="1638" spans="1:6" x14ac:dyDescent="0.25">
      <c r="A1638">
        <v>1636</v>
      </c>
      <c r="B1638">
        <v>1</v>
      </c>
      <c r="C1638">
        <v>27</v>
      </c>
      <c r="D1638">
        <v>3</v>
      </c>
      <c r="E1638">
        <v>13</v>
      </c>
      <c r="F1638">
        <v>0</v>
      </c>
    </row>
    <row r="1639" spans="1:6" x14ac:dyDescent="0.25">
      <c r="A1639">
        <v>1637</v>
      </c>
      <c r="B1639">
        <v>1</v>
      </c>
      <c r="C1639">
        <v>27</v>
      </c>
      <c r="D1639">
        <v>3</v>
      </c>
      <c r="E1639">
        <v>13</v>
      </c>
      <c r="F1639">
        <v>0</v>
      </c>
    </row>
    <row r="1640" spans="1:6" x14ac:dyDescent="0.25">
      <c r="A1640">
        <v>1638</v>
      </c>
      <c r="B1640">
        <v>1</v>
      </c>
      <c r="C1640">
        <v>27</v>
      </c>
      <c r="D1640">
        <v>3</v>
      </c>
      <c r="E1640">
        <v>13</v>
      </c>
      <c r="F1640">
        <v>0</v>
      </c>
    </row>
    <row r="1641" spans="1:6" x14ac:dyDescent="0.25">
      <c r="A1641">
        <v>1639</v>
      </c>
      <c r="B1641">
        <v>1</v>
      </c>
      <c r="C1641">
        <v>27</v>
      </c>
      <c r="D1641">
        <v>3</v>
      </c>
      <c r="E1641">
        <v>13</v>
      </c>
      <c r="F1641">
        <v>1</v>
      </c>
    </row>
    <row r="1642" spans="1:6" x14ac:dyDescent="0.25">
      <c r="A1642">
        <v>1640</v>
      </c>
      <c r="B1642">
        <v>1</v>
      </c>
      <c r="C1642">
        <v>27</v>
      </c>
      <c r="D1642">
        <v>3</v>
      </c>
      <c r="E1642">
        <v>14</v>
      </c>
      <c r="F1642">
        <v>0</v>
      </c>
    </row>
    <row r="1643" spans="1:6" x14ac:dyDescent="0.25">
      <c r="A1643">
        <v>1641</v>
      </c>
      <c r="B1643">
        <v>1</v>
      </c>
      <c r="C1643">
        <v>27</v>
      </c>
      <c r="D1643">
        <v>3</v>
      </c>
      <c r="E1643">
        <v>14</v>
      </c>
      <c r="F1643">
        <v>0</v>
      </c>
    </row>
    <row r="1644" spans="1:6" x14ac:dyDescent="0.25">
      <c r="A1644">
        <v>1642</v>
      </c>
      <c r="B1644">
        <v>1</v>
      </c>
      <c r="C1644">
        <v>27</v>
      </c>
      <c r="D1644">
        <v>3</v>
      </c>
      <c r="E1644">
        <v>14</v>
      </c>
      <c r="F1644">
        <v>0</v>
      </c>
    </row>
    <row r="1645" spans="1:6" x14ac:dyDescent="0.25">
      <c r="A1645">
        <v>1643</v>
      </c>
      <c r="B1645">
        <v>1</v>
      </c>
      <c r="C1645">
        <v>27</v>
      </c>
      <c r="D1645">
        <v>3</v>
      </c>
      <c r="E1645">
        <v>14</v>
      </c>
      <c r="F1645">
        <v>0</v>
      </c>
    </row>
    <row r="1646" spans="1:6" x14ac:dyDescent="0.25">
      <c r="A1646">
        <v>1644</v>
      </c>
      <c r="B1646">
        <v>1</v>
      </c>
      <c r="C1646">
        <v>27</v>
      </c>
      <c r="D1646">
        <v>3</v>
      </c>
      <c r="E1646">
        <v>14</v>
      </c>
      <c r="F1646">
        <v>0</v>
      </c>
    </row>
    <row r="1647" spans="1:6" x14ac:dyDescent="0.25">
      <c r="A1647">
        <v>1645</v>
      </c>
      <c r="B1647">
        <v>1</v>
      </c>
      <c r="C1647">
        <v>27</v>
      </c>
      <c r="D1647">
        <v>3</v>
      </c>
      <c r="E1647">
        <v>14</v>
      </c>
      <c r="F1647">
        <v>0</v>
      </c>
    </row>
    <row r="1648" spans="1:6" x14ac:dyDescent="0.25">
      <c r="A1648">
        <v>1646</v>
      </c>
      <c r="B1648">
        <v>1</v>
      </c>
      <c r="C1648">
        <v>27</v>
      </c>
      <c r="D1648">
        <v>3</v>
      </c>
      <c r="E1648">
        <v>14</v>
      </c>
      <c r="F1648">
        <v>0</v>
      </c>
    </row>
    <row r="1649" spans="1:6" x14ac:dyDescent="0.25">
      <c r="A1649">
        <v>1647</v>
      </c>
      <c r="B1649">
        <v>1</v>
      </c>
      <c r="C1649">
        <v>27</v>
      </c>
      <c r="D1649">
        <v>3</v>
      </c>
      <c r="E1649">
        <v>14</v>
      </c>
      <c r="F1649">
        <v>0</v>
      </c>
    </row>
    <row r="1650" spans="1:6" x14ac:dyDescent="0.25">
      <c r="A1650">
        <v>1648</v>
      </c>
      <c r="B1650">
        <v>1</v>
      </c>
      <c r="C1650">
        <v>27</v>
      </c>
      <c r="D1650">
        <v>3</v>
      </c>
      <c r="E1650">
        <v>14</v>
      </c>
      <c r="F1650">
        <v>1</v>
      </c>
    </row>
    <row r="1651" spans="1:6" x14ac:dyDescent="0.25">
      <c r="A1651">
        <v>1649</v>
      </c>
      <c r="B1651">
        <v>1</v>
      </c>
      <c r="C1651">
        <v>27</v>
      </c>
      <c r="D1651">
        <v>3</v>
      </c>
      <c r="E1651">
        <v>15</v>
      </c>
      <c r="F1651">
        <v>0</v>
      </c>
    </row>
    <row r="1652" spans="1:6" x14ac:dyDescent="0.25">
      <c r="A1652">
        <v>1650</v>
      </c>
      <c r="B1652">
        <v>1</v>
      </c>
      <c r="C1652">
        <v>27</v>
      </c>
      <c r="D1652">
        <v>3</v>
      </c>
      <c r="E1652">
        <v>15</v>
      </c>
      <c r="F1652">
        <v>0</v>
      </c>
    </row>
    <row r="1653" spans="1:6" x14ac:dyDescent="0.25">
      <c r="A1653">
        <v>1651</v>
      </c>
      <c r="B1653">
        <v>1</v>
      </c>
      <c r="C1653">
        <v>27</v>
      </c>
      <c r="D1653">
        <v>3</v>
      </c>
      <c r="E1653">
        <v>15</v>
      </c>
      <c r="F1653">
        <v>0</v>
      </c>
    </row>
    <row r="1654" spans="1:6" x14ac:dyDescent="0.25">
      <c r="A1654">
        <v>1652</v>
      </c>
      <c r="B1654">
        <v>1</v>
      </c>
      <c r="C1654">
        <v>27</v>
      </c>
      <c r="D1654">
        <v>3</v>
      </c>
      <c r="E1654">
        <v>15</v>
      </c>
      <c r="F1654">
        <v>0</v>
      </c>
    </row>
    <row r="1655" spans="1:6" x14ac:dyDescent="0.25">
      <c r="A1655">
        <v>1653</v>
      </c>
      <c r="B1655">
        <v>1</v>
      </c>
      <c r="C1655">
        <v>27</v>
      </c>
      <c r="D1655">
        <v>3</v>
      </c>
      <c r="E1655">
        <v>15</v>
      </c>
      <c r="F1655">
        <v>0</v>
      </c>
    </row>
    <row r="1656" spans="1:6" x14ac:dyDescent="0.25">
      <c r="A1656">
        <v>1654</v>
      </c>
      <c r="B1656">
        <v>1</v>
      </c>
      <c r="C1656">
        <v>27</v>
      </c>
      <c r="D1656">
        <v>3</v>
      </c>
      <c r="E1656">
        <v>15</v>
      </c>
      <c r="F1656">
        <v>0</v>
      </c>
    </row>
    <row r="1657" spans="1:6" x14ac:dyDescent="0.25">
      <c r="A1657">
        <v>1655</v>
      </c>
      <c r="B1657">
        <v>1</v>
      </c>
      <c r="C1657">
        <v>27</v>
      </c>
      <c r="D1657">
        <v>3</v>
      </c>
      <c r="E1657">
        <v>15</v>
      </c>
      <c r="F1657">
        <v>0</v>
      </c>
    </row>
    <row r="1658" spans="1:6" x14ac:dyDescent="0.25">
      <c r="A1658">
        <v>1656</v>
      </c>
      <c r="B1658">
        <v>1</v>
      </c>
      <c r="C1658">
        <v>27</v>
      </c>
      <c r="D1658">
        <v>3</v>
      </c>
      <c r="E1658">
        <v>15</v>
      </c>
      <c r="F1658">
        <v>0</v>
      </c>
    </row>
    <row r="1659" spans="1:6" x14ac:dyDescent="0.25">
      <c r="A1659">
        <v>1657</v>
      </c>
      <c r="B1659">
        <v>1</v>
      </c>
      <c r="C1659">
        <v>27</v>
      </c>
      <c r="D1659">
        <v>3</v>
      </c>
      <c r="E1659">
        <v>15</v>
      </c>
      <c r="F1659">
        <v>1</v>
      </c>
    </row>
    <row r="1660" spans="1:6" x14ac:dyDescent="0.25">
      <c r="A1660">
        <v>1658</v>
      </c>
      <c r="B1660">
        <v>1</v>
      </c>
      <c r="C1660">
        <v>27</v>
      </c>
      <c r="D1660">
        <v>3</v>
      </c>
      <c r="E1660">
        <v>15</v>
      </c>
      <c r="F1660">
        <v>1</v>
      </c>
    </row>
    <row r="1661" spans="1:6" x14ac:dyDescent="0.25">
      <c r="A1661">
        <v>1659</v>
      </c>
      <c r="B1661">
        <v>1</v>
      </c>
      <c r="C1661">
        <v>27</v>
      </c>
      <c r="D1661">
        <v>3</v>
      </c>
      <c r="E1661">
        <v>16</v>
      </c>
      <c r="F1661">
        <v>0</v>
      </c>
    </row>
    <row r="1662" spans="1:6" x14ac:dyDescent="0.25">
      <c r="A1662">
        <v>1660</v>
      </c>
      <c r="B1662">
        <v>1</v>
      </c>
      <c r="C1662">
        <v>27</v>
      </c>
      <c r="D1662">
        <v>3</v>
      </c>
      <c r="E1662">
        <v>16</v>
      </c>
      <c r="F1662">
        <v>0</v>
      </c>
    </row>
    <row r="1663" spans="1:6" x14ac:dyDescent="0.25">
      <c r="A1663">
        <v>1661</v>
      </c>
      <c r="B1663">
        <v>1</v>
      </c>
      <c r="C1663">
        <v>27</v>
      </c>
      <c r="D1663">
        <v>3</v>
      </c>
      <c r="E1663">
        <v>16</v>
      </c>
      <c r="F1663">
        <v>0</v>
      </c>
    </row>
    <row r="1664" spans="1:6" x14ac:dyDescent="0.25">
      <c r="A1664">
        <v>1662</v>
      </c>
      <c r="B1664">
        <v>1</v>
      </c>
      <c r="C1664">
        <v>27</v>
      </c>
      <c r="D1664">
        <v>3</v>
      </c>
      <c r="E1664">
        <v>16</v>
      </c>
      <c r="F1664">
        <v>0</v>
      </c>
    </row>
    <row r="1665" spans="1:6" x14ac:dyDescent="0.25">
      <c r="A1665">
        <v>1663</v>
      </c>
      <c r="B1665">
        <v>1</v>
      </c>
      <c r="C1665">
        <v>27</v>
      </c>
      <c r="D1665">
        <v>3</v>
      </c>
      <c r="E1665">
        <v>16</v>
      </c>
      <c r="F1665">
        <v>0</v>
      </c>
    </row>
    <row r="1666" spans="1:6" x14ac:dyDescent="0.25">
      <c r="A1666">
        <v>1664</v>
      </c>
      <c r="B1666">
        <v>1</v>
      </c>
      <c r="C1666">
        <v>27</v>
      </c>
      <c r="D1666">
        <v>3</v>
      </c>
      <c r="E1666">
        <v>16</v>
      </c>
      <c r="F1666">
        <v>0</v>
      </c>
    </row>
    <row r="1667" spans="1:6" x14ac:dyDescent="0.25">
      <c r="A1667">
        <v>1665</v>
      </c>
      <c r="B1667">
        <v>1</v>
      </c>
      <c r="C1667">
        <v>27</v>
      </c>
      <c r="D1667">
        <v>3</v>
      </c>
      <c r="E1667">
        <v>16</v>
      </c>
      <c r="F1667">
        <v>0</v>
      </c>
    </row>
    <row r="1668" spans="1:6" x14ac:dyDescent="0.25">
      <c r="A1668">
        <v>1666</v>
      </c>
      <c r="B1668">
        <v>1</v>
      </c>
      <c r="C1668">
        <v>27</v>
      </c>
      <c r="D1668">
        <v>3</v>
      </c>
      <c r="E1668">
        <v>16</v>
      </c>
      <c r="F1668">
        <v>1</v>
      </c>
    </row>
    <row r="1669" spans="1:6" x14ac:dyDescent="0.25">
      <c r="A1669">
        <v>1667</v>
      </c>
      <c r="B1669">
        <v>1</v>
      </c>
      <c r="C1669">
        <v>27</v>
      </c>
      <c r="D1669">
        <v>3</v>
      </c>
      <c r="E1669">
        <v>16</v>
      </c>
      <c r="F1669">
        <v>1</v>
      </c>
    </row>
    <row r="1670" spans="1:6" x14ac:dyDescent="0.25">
      <c r="A1670">
        <v>1668</v>
      </c>
      <c r="B1670">
        <v>1</v>
      </c>
      <c r="C1670">
        <v>27</v>
      </c>
      <c r="D1670">
        <v>3</v>
      </c>
      <c r="E1670">
        <v>17</v>
      </c>
      <c r="F1670">
        <v>1</v>
      </c>
    </row>
    <row r="1671" spans="1:6" x14ac:dyDescent="0.25">
      <c r="A1671">
        <v>1669</v>
      </c>
      <c r="B1671">
        <v>1</v>
      </c>
      <c r="C1671">
        <v>27</v>
      </c>
      <c r="D1671">
        <v>3</v>
      </c>
      <c r="E1671">
        <v>17</v>
      </c>
      <c r="F1671">
        <v>1</v>
      </c>
    </row>
    <row r="1672" spans="1:6" x14ac:dyDescent="0.25">
      <c r="A1672">
        <v>1670</v>
      </c>
      <c r="B1672">
        <v>1</v>
      </c>
      <c r="C1672">
        <v>27</v>
      </c>
      <c r="D1672">
        <v>3</v>
      </c>
      <c r="E1672">
        <v>18</v>
      </c>
      <c r="F1672">
        <v>0</v>
      </c>
    </row>
    <row r="1673" spans="1:6" x14ac:dyDescent="0.25">
      <c r="A1673">
        <v>1671</v>
      </c>
      <c r="B1673">
        <v>1</v>
      </c>
      <c r="C1673">
        <v>27</v>
      </c>
      <c r="D1673">
        <v>3</v>
      </c>
      <c r="E1673">
        <v>18</v>
      </c>
      <c r="F1673">
        <v>0</v>
      </c>
    </row>
    <row r="1674" spans="1:6" x14ac:dyDescent="0.25">
      <c r="A1674">
        <v>1672</v>
      </c>
      <c r="B1674">
        <v>1</v>
      </c>
      <c r="C1674">
        <v>27</v>
      </c>
      <c r="D1674">
        <v>3</v>
      </c>
      <c r="E1674">
        <v>18</v>
      </c>
      <c r="F1674">
        <v>0</v>
      </c>
    </row>
    <row r="1675" spans="1:6" x14ac:dyDescent="0.25">
      <c r="A1675">
        <v>1673</v>
      </c>
      <c r="B1675">
        <v>1</v>
      </c>
      <c r="C1675">
        <v>27</v>
      </c>
      <c r="D1675">
        <v>3</v>
      </c>
      <c r="E1675">
        <v>18</v>
      </c>
      <c r="F1675">
        <v>0</v>
      </c>
    </row>
    <row r="1676" spans="1:6" x14ac:dyDescent="0.25">
      <c r="A1676">
        <v>1674</v>
      </c>
      <c r="B1676">
        <v>1</v>
      </c>
      <c r="C1676">
        <v>27</v>
      </c>
      <c r="D1676">
        <v>3</v>
      </c>
      <c r="E1676">
        <v>18</v>
      </c>
      <c r="F1676">
        <v>0</v>
      </c>
    </row>
    <row r="1677" spans="1:6" x14ac:dyDescent="0.25">
      <c r="A1677">
        <v>1675</v>
      </c>
      <c r="B1677">
        <v>1</v>
      </c>
      <c r="C1677">
        <v>27</v>
      </c>
      <c r="D1677">
        <v>3</v>
      </c>
      <c r="E1677">
        <v>18</v>
      </c>
      <c r="F1677">
        <v>0</v>
      </c>
    </row>
    <row r="1678" spans="1:6" x14ac:dyDescent="0.25">
      <c r="A1678">
        <v>1676</v>
      </c>
      <c r="B1678">
        <v>1</v>
      </c>
      <c r="C1678">
        <v>27</v>
      </c>
      <c r="D1678">
        <v>3</v>
      </c>
      <c r="E1678">
        <v>18</v>
      </c>
      <c r="F1678">
        <v>0</v>
      </c>
    </row>
    <row r="1679" spans="1:6" x14ac:dyDescent="0.25">
      <c r="A1679">
        <v>1677</v>
      </c>
      <c r="B1679">
        <v>1</v>
      </c>
      <c r="C1679">
        <v>27</v>
      </c>
      <c r="D1679">
        <v>3</v>
      </c>
      <c r="E1679">
        <v>18</v>
      </c>
      <c r="F1679">
        <v>1</v>
      </c>
    </row>
    <row r="1680" spans="1:6" x14ac:dyDescent="0.25">
      <c r="A1680">
        <v>1678</v>
      </c>
      <c r="B1680">
        <v>1</v>
      </c>
      <c r="C1680">
        <v>27</v>
      </c>
      <c r="D1680">
        <v>3</v>
      </c>
      <c r="E1680">
        <v>19</v>
      </c>
      <c r="F1680">
        <v>1</v>
      </c>
    </row>
    <row r="1681" spans="1:6" x14ac:dyDescent="0.25">
      <c r="A1681">
        <v>1679</v>
      </c>
      <c r="B1681">
        <v>1</v>
      </c>
      <c r="C1681">
        <v>27</v>
      </c>
      <c r="D1681">
        <v>3</v>
      </c>
      <c r="E1681">
        <v>19</v>
      </c>
      <c r="F1681">
        <v>1</v>
      </c>
    </row>
    <row r="1682" spans="1:6" x14ac:dyDescent="0.25">
      <c r="A1682">
        <v>1680</v>
      </c>
      <c r="B1682">
        <v>1</v>
      </c>
      <c r="C1682">
        <v>27</v>
      </c>
      <c r="D1682">
        <v>3</v>
      </c>
      <c r="E1682">
        <v>20</v>
      </c>
      <c r="F1682">
        <v>0</v>
      </c>
    </row>
    <row r="1683" spans="1:6" x14ac:dyDescent="0.25">
      <c r="A1683">
        <v>1681</v>
      </c>
      <c r="B1683">
        <v>1</v>
      </c>
      <c r="C1683">
        <v>27</v>
      </c>
      <c r="D1683">
        <v>3</v>
      </c>
      <c r="E1683">
        <v>20</v>
      </c>
      <c r="F1683">
        <v>0</v>
      </c>
    </row>
    <row r="1684" spans="1:6" x14ac:dyDescent="0.25">
      <c r="A1684">
        <v>1682</v>
      </c>
      <c r="B1684">
        <v>1</v>
      </c>
      <c r="C1684">
        <v>27</v>
      </c>
      <c r="D1684">
        <v>3</v>
      </c>
      <c r="E1684">
        <v>20</v>
      </c>
      <c r="F1684">
        <v>0</v>
      </c>
    </row>
    <row r="1685" spans="1:6" x14ac:dyDescent="0.25">
      <c r="A1685">
        <v>1683</v>
      </c>
      <c r="B1685">
        <v>1</v>
      </c>
      <c r="C1685">
        <v>27</v>
      </c>
      <c r="D1685">
        <v>3</v>
      </c>
      <c r="E1685">
        <v>20</v>
      </c>
      <c r="F1685">
        <v>0</v>
      </c>
    </row>
    <row r="1686" spans="1:6" x14ac:dyDescent="0.25">
      <c r="A1686">
        <v>1684</v>
      </c>
      <c r="B1686">
        <v>1</v>
      </c>
      <c r="C1686">
        <v>27</v>
      </c>
      <c r="D1686">
        <v>3</v>
      </c>
      <c r="E1686">
        <v>20</v>
      </c>
      <c r="F1686">
        <v>0</v>
      </c>
    </row>
    <row r="1687" spans="1:6" x14ac:dyDescent="0.25">
      <c r="A1687">
        <v>1685</v>
      </c>
      <c r="B1687">
        <v>1</v>
      </c>
      <c r="C1687">
        <v>27</v>
      </c>
      <c r="D1687">
        <v>3</v>
      </c>
      <c r="E1687">
        <v>20</v>
      </c>
      <c r="F1687">
        <v>0</v>
      </c>
    </row>
    <row r="1688" spans="1:6" x14ac:dyDescent="0.25">
      <c r="A1688">
        <v>1686</v>
      </c>
      <c r="B1688">
        <v>1</v>
      </c>
      <c r="C1688">
        <v>27</v>
      </c>
      <c r="D1688">
        <v>3</v>
      </c>
      <c r="E1688">
        <v>20</v>
      </c>
      <c r="F1688">
        <v>0</v>
      </c>
    </row>
    <row r="1689" spans="1:6" x14ac:dyDescent="0.25">
      <c r="A1689">
        <v>1687</v>
      </c>
      <c r="B1689">
        <v>1</v>
      </c>
      <c r="C1689">
        <v>27</v>
      </c>
      <c r="D1689">
        <v>3</v>
      </c>
      <c r="E1689">
        <v>20</v>
      </c>
      <c r="F1689">
        <v>1</v>
      </c>
    </row>
    <row r="1690" spans="1:6" x14ac:dyDescent="0.25">
      <c r="A1690">
        <v>1688</v>
      </c>
      <c r="B1690">
        <v>1</v>
      </c>
      <c r="C1690">
        <v>27</v>
      </c>
      <c r="D1690">
        <v>3</v>
      </c>
      <c r="E1690">
        <v>20</v>
      </c>
      <c r="F1690">
        <v>1</v>
      </c>
    </row>
    <row r="1691" spans="1:6" x14ac:dyDescent="0.25">
      <c r="A1691">
        <v>1689</v>
      </c>
      <c r="B1691">
        <v>1</v>
      </c>
      <c r="C1691">
        <v>27</v>
      </c>
      <c r="D1691">
        <v>3</v>
      </c>
      <c r="E1691">
        <v>21</v>
      </c>
      <c r="F1691">
        <v>1</v>
      </c>
    </row>
    <row r="1692" spans="1:6" x14ac:dyDescent="0.25">
      <c r="A1692">
        <v>1690</v>
      </c>
      <c r="B1692">
        <v>1</v>
      </c>
      <c r="C1692">
        <v>27</v>
      </c>
      <c r="D1692">
        <v>3</v>
      </c>
      <c r="E1692">
        <v>21</v>
      </c>
      <c r="F1692">
        <v>1</v>
      </c>
    </row>
    <row r="1693" spans="1:6" x14ac:dyDescent="0.25">
      <c r="A1693">
        <v>1691</v>
      </c>
      <c r="B1693">
        <v>1</v>
      </c>
      <c r="C1693">
        <v>27</v>
      </c>
      <c r="D1693">
        <v>3</v>
      </c>
      <c r="E1693">
        <v>22</v>
      </c>
      <c r="F1693">
        <v>0</v>
      </c>
    </row>
    <row r="1694" spans="1:6" x14ac:dyDescent="0.25">
      <c r="A1694">
        <v>1692</v>
      </c>
      <c r="B1694">
        <v>1</v>
      </c>
      <c r="C1694">
        <v>27</v>
      </c>
      <c r="D1694">
        <v>3</v>
      </c>
      <c r="E1694">
        <v>22</v>
      </c>
      <c r="F1694">
        <v>0</v>
      </c>
    </row>
    <row r="1695" spans="1:6" x14ac:dyDescent="0.25">
      <c r="A1695">
        <v>1693</v>
      </c>
      <c r="B1695">
        <v>1</v>
      </c>
      <c r="C1695">
        <v>27</v>
      </c>
      <c r="D1695">
        <v>3</v>
      </c>
      <c r="E1695">
        <v>22</v>
      </c>
      <c r="F1695">
        <v>0</v>
      </c>
    </row>
    <row r="1696" spans="1:6" x14ac:dyDescent="0.25">
      <c r="A1696">
        <v>1694</v>
      </c>
      <c r="B1696">
        <v>1</v>
      </c>
      <c r="C1696">
        <v>27</v>
      </c>
      <c r="D1696">
        <v>3</v>
      </c>
      <c r="E1696">
        <v>22</v>
      </c>
      <c r="F1696">
        <v>0</v>
      </c>
    </row>
    <row r="1697" spans="1:6" x14ac:dyDescent="0.25">
      <c r="A1697">
        <v>1695</v>
      </c>
      <c r="B1697">
        <v>1</v>
      </c>
      <c r="C1697">
        <v>27</v>
      </c>
      <c r="D1697">
        <v>3</v>
      </c>
      <c r="E1697">
        <v>22</v>
      </c>
      <c r="F1697">
        <v>0</v>
      </c>
    </row>
    <row r="1698" spans="1:6" x14ac:dyDescent="0.25">
      <c r="A1698">
        <v>1696</v>
      </c>
      <c r="B1698">
        <v>1</v>
      </c>
      <c r="C1698">
        <v>27</v>
      </c>
      <c r="D1698">
        <v>3</v>
      </c>
      <c r="E1698">
        <v>22</v>
      </c>
      <c r="F1698">
        <v>0</v>
      </c>
    </row>
    <row r="1699" spans="1:6" x14ac:dyDescent="0.25">
      <c r="A1699">
        <v>1697</v>
      </c>
      <c r="B1699">
        <v>1</v>
      </c>
      <c r="C1699">
        <v>27</v>
      </c>
      <c r="D1699">
        <v>3</v>
      </c>
      <c r="E1699">
        <v>22</v>
      </c>
      <c r="F1699">
        <v>0</v>
      </c>
    </row>
    <row r="1700" spans="1:6" x14ac:dyDescent="0.25">
      <c r="A1700">
        <v>1698</v>
      </c>
      <c r="B1700">
        <v>1</v>
      </c>
      <c r="C1700">
        <v>27</v>
      </c>
      <c r="D1700">
        <v>3</v>
      </c>
      <c r="E1700">
        <v>22</v>
      </c>
      <c r="F1700">
        <v>1</v>
      </c>
    </row>
    <row r="1701" spans="1:6" x14ac:dyDescent="0.25">
      <c r="A1701">
        <v>1699</v>
      </c>
      <c r="B1701">
        <v>1</v>
      </c>
      <c r="C1701">
        <v>27</v>
      </c>
      <c r="D1701">
        <v>3</v>
      </c>
      <c r="E1701">
        <v>22</v>
      </c>
      <c r="F1701">
        <v>1</v>
      </c>
    </row>
    <row r="1702" spans="1:6" x14ac:dyDescent="0.25">
      <c r="A1702">
        <v>1700</v>
      </c>
      <c r="B1702">
        <v>1</v>
      </c>
      <c r="C1702">
        <v>27</v>
      </c>
      <c r="D1702">
        <v>4</v>
      </c>
      <c r="E1702">
        <v>1</v>
      </c>
      <c r="F1702">
        <v>1</v>
      </c>
    </row>
    <row r="1703" spans="1:6" x14ac:dyDescent="0.25">
      <c r="A1703">
        <v>1701</v>
      </c>
      <c r="B1703">
        <v>1</v>
      </c>
      <c r="C1703">
        <v>27</v>
      </c>
      <c r="D1703">
        <v>4</v>
      </c>
      <c r="E1703">
        <v>1</v>
      </c>
      <c r="F1703">
        <v>1</v>
      </c>
    </row>
    <row r="1704" spans="1:6" x14ac:dyDescent="0.25">
      <c r="A1704">
        <v>1702</v>
      </c>
      <c r="B1704">
        <v>1</v>
      </c>
      <c r="C1704">
        <v>27</v>
      </c>
      <c r="D1704">
        <v>4</v>
      </c>
      <c r="E1704">
        <v>1</v>
      </c>
      <c r="F1704">
        <v>1</v>
      </c>
    </row>
    <row r="1705" spans="1:6" x14ac:dyDescent="0.25">
      <c r="A1705">
        <v>1703</v>
      </c>
      <c r="B1705">
        <v>1</v>
      </c>
      <c r="C1705">
        <v>27</v>
      </c>
      <c r="D1705">
        <v>4</v>
      </c>
      <c r="E1705">
        <v>1</v>
      </c>
      <c r="F1705">
        <v>1</v>
      </c>
    </row>
    <row r="1706" spans="1:6" x14ac:dyDescent="0.25">
      <c r="A1706">
        <v>1704</v>
      </c>
      <c r="B1706">
        <v>1</v>
      </c>
      <c r="C1706">
        <v>27</v>
      </c>
      <c r="D1706">
        <v>4</v>
      </c>
      <c r="E1706">
        <v>2</v>
      </c>
      <c r="F1706">
        <v>1</v>
      </c>
    </row>
    <row r="1707" spans="1:6" x14ac:dyDescent="0.25">
      <c r="A1707">
        <v>1705</v>
      </c>
      <c r="B1707">
        <v>1</v>
      </c>
      <c r="C1707">
        <v>27</v>
      </c>
      <c r="D1707">
        <v>4</v>
      </c>
      <c r="E1707">
        <v>2</v>
      </c>
      <c r="F1707">
        <v>1</v>
      </c>
    </row>
    <row r="1708" spans="1:6" x14ac:dyDescent="0.25">
      <c r="A1708">
        <v>1706</v>
      </c>
      <c r="B1708">
        <v>1</v>
      </c>
      <c r="C1708">
        <v>27</v>
      </c>
      <c r="D1708">
        <v>4</v>
      </c>
      <c r="E1708">
        <v>3</v>
      </c>
      <c r="F1708">
        <v>1</v>
      </c>
    </row>
    <row r="1709" spans="1:6" x14ac:dyDescent="0.25">
      <c r="A1709">
        <v>1707</v>
      </c>
      <c r="B1709">
        <v>1</v>
      </c>
      <c r="C1709">
        <v>27</v>
      </c>
      <c r="D1709">
        <v>4</v>
      </c>
      <c r="E1709">
        <v>3</v>
      </c>
      <c r="F1709">
        <v>1</v>
      </c>
    </row>
    <row r="1710" spans="1:6" x14ac:dyDescent="0.25">
      <c r="A1710">
        <v>1708</v>
      </c>
      <c r="B1710">
        <v>1</v>
      </c>
      <c r="C1710">
        <v>27</v>
      </c>
      <c r="D1710">
        <v>4</v>
      </c>
      <c r="E1710">
        <v>3</v>
      </c>
      <c r="F1710">
        <v>1</v>
      </c>
    </row>
    <row r="1711" spans="1:6" x14ac:dyDescent="0.25">
      <c r="A1711">
        <v>1709</v>
      </c>
      <c r="B1711">
        <v>1</v>
      </c>
      <c r="C1711">
        <v>27</v>
      </c>
      <c r="D1711">
        <v>4</v>
      </c>
      <c r="E1711">
        <v>3</v>
      </c>
      <c r="F1711">
        <v>1</v>
      </c>
    </row>
    <row r="1712" spans="1:6" x14ac:dyDescent="0.25">
      <c r="A1712">
        <v>1710</v>
      </c>
      <c r="B1712">
        <v>1</v>
      </c>
      <c r="C1712">
        <v>27</v>
      </c>
      <c r="D1712">
        <v>4</v>
      </c>
      <c r="E1712">
        <v>4</v>
      </c>
      <c r="F1712">
        <v>1</v>
      </c>
    </row>
    <row r="1713" spans="1:6" x14ac:dyDescent="0.25">
      <c r="A1713">
        <v>1711</v>
      </c>
      <c r="B1713">
        <v>1</v>
      </c>
      <c r="C1713">
        <v>27</v>
      </c>
      <c r="D1713">
        <v>4</v>
      </c>
      <c r="E1713">
        <v>4</v>
      </c>
      <c r="F1713">
        <v>1</v>
      </c>
    </row>
    <row r="1714" spans="1:6" x14ac:dyDescent="0.25">
      <c r="A1714">
        <v>1712</v>
      </c>
      <c r="B1714">
        <v>1</v>
      </c>
      <c r="C1714">
        <v>27</v>
      </c>
      <c r="D1714">
        <v>4</v>
      </c>
      <c r="E1714">
        <v>4</v>
      </c>
      <c r="F1714">
        <v>1</v>
      </c>
    </row>
    <row r="1715" spans="1:6" x14ac:dyDescent="0.25">
      <c r="A1715">
        <v>1713</v>
      </c>
      <c r="B1715">
        <v>1</v>
      </c>
      <c r="C1715">
        <v>27</v>
      </c>
      <c r="D1715">
        <v>4</v>
      </c>
      <c r="E1715">
        <v>4</v>
      </c>
      <c r="F1715">
        <v>1</v>
      </c>
    </row>
    <row r="1716" spans="1:6" x14ac:dyDescent="0.25">
      <c r="A1716">
        <v>1714</v>
      </c>
      <c r="B1716">
        <v>1</v>
      </c>
      <c r="C1716">
        <v>27</v>
      </c>
      <c r="D1716">
        <v>4</v>
      </c>
      <c r="E1716">
        <v>4</v>
      </c>
      <c r="F1716">
        <v>1</v>
      </c>
    </row>
    <row r="1717" spans="1:6" x14ac:dyDescent="0.25">
      <c r="A1717">
        <v>1715</v>
      </c>
      <c r="B1717">
        <v>1</v>
      </c>
      <c r="C1717">
        <v>27</v>
      </c>
      <c r="D1717">
        <v>4</v>
      </c>
      <c r="E1717">
        <v>5</v>
      </c>
      <c r="F1717">
        <v>1</v>
      </c>
    </row>
    <row r="1718" spans="1:6" x14ac:dyDescent="0.25">
      <c r="A1718">
        <v>1716</v>
      </c>
      <c r="B1718">
        <v>1</v>
      </c>
      <c r="C1718">
        <v>27</v>
      </c>
      <c r="D1718">
        <v>4</v>
      </c>
      <c r="E1718">
        <v>5</v>
      </c>
      <c r="F1718">
        <v>1</v>
      </c>
    </row>
    <row r="1719" spans="1:6" x14ac:dyDescent="0.25">
      <c r="A1719">
        <v>1717</v>
      </c>
      <c r="B1719">
        <v>1</v>
      </c>
      <c r="C1719">
        <v>27</v>
      </c>
      <c r="D1719">
        <v>4</v>
      </c>
      <c r="E1719">
        <v>5</v>
      </c>
      <c r="F1719">
        <v>1</v>
      </c>
    </row>
    <row r="1720" spans="1:6" x14ac:dyDescent="0.25">
      <c r="A1720">
        <v>1718</v>
      </c>
      <c r="B1720">
        <v>1</v>
      </c>
      <c r="C1720">
        <v>27</v>
      </c>
      <c r="D1720">
        <v>4</v>
      </c>
      <c r="E1720">
        <v>6</v>
      </c>
      <c r="F1720">
        <v>1</v>
      </c>
    </row>
    <row r="1721" spans="1:6" x14ac:dyDescent="0.25">
      <c r="A1721">
        <v>1719</v>
      </c>
      <c r="B1721">
        <v>1</v>
      </c>
      <c r="C1721">
        <v>27</v>
      </c>
      <c r="D1721">
        <v>4</v>
      </c>
      <c r="E1721">
        <v>6</v>
      </c>
      <c r="F1721">
        <v>1</v>
      </c>
    </row>
    <row r="1722" spans="1:6" x14ac:dyDescent="0.25">
      <c r="A1722">
        <v>1720</v>
      </c>
      <c r="B1722">
        <v>1</v>
      </c>
      <c r="C1722">
        <v>27</v>
      </c>
      <c r="D1722">
        <v>4</v>
      </c>
      <c r="E1722">
        <v>6</v>
      </c>
      <c r="F1722">
        <v>1</v>
      </c>
    </row>
    <row r="1723" spans="1:6" x14ac:dyDescent="0.25">
      <c r="A1723">
        <v>1721</v>
      </c>
      <c r="B1723">
        <v>1</v>
      </c>
      <c r="C1723">
        <v>27</v>
      </c>
      <c r="D1723">
        <v>4</v>
      </c>
      <c r="E1723">
        <v>6</v>
      </c>
      <c r="F1723">
        <v>1</v>
      </c>
    </row>
    <row r="1724" spans="1:6" x14ac:dyDescent="0.25">
      <c r="A1724">
        <v>1722</v>
      </c>
      <c r="B1724">
        <v>1</v>
      </c>
      <c r="C1724">
        <v>27</v>
      </c>
      <c r="D1724">
        <v>4</v>
      </c>
      <c r="E1724">
        <v>6</v>
      </c>
      <c r="F1724">
        <v>1</v>
      </c>
    </row>
    <row r="1725" spans="1:6" x14ac:dyDescent="0.25">
      <c r="A1725">
        <v>1723</v>
      </c>
      <c r="B1725">
        <v>1</v>
      </c>
      <c r="C1725">
        <v>27</v>
      </c>
      <c r="D1725">
        <v>4</v>
      </c>
      <c r="E1725">
        <v>7</v>
      </c>
      <c r="F1725">
        <v>0</v>
      </c>
    </row>
    <row r="1726" spans="1:6" x14ac:dyDescent="0.25">
      <c r="A1726">
        <v>1724</v>
      </c>
      <c r="B1726">
        <v>1</v>
      </c>
      <c r="C1726">
        <v>27</v>
      </c>
      <c r="D1726">
        <v>4</v>
      </c>
      <c r="E1726">
        <v>7</v>
      </c>
      <c r="F1726">
        <v>0</v>
      </c>
    </row>
    <row r="1727" spans="1:6" x14ac:dyDescent="0.25">
      <c r="A1727">
        <v>1725</v>
      </c>
      <c r="B1727">
        <v>1</v>
      </c>
      <c r="C1727">
        <v>27</v>
      </c>
      <c r="D1727">
        <v>4</v>
      </c>
      <c r="E1727">
        <v>7</v>
      </c>
      <c r="F1727">
        <v>0</v>
      </c>
    </row>
    <row r="1728" spans="1:6" x14ac:dyDescent="0.25">
      <c r="A1728">
        <v>1726</v>
      </c>
      <c r="B1728">
        <v>1</v>
      </c>
      <c r="C1728">
        <v>27</v>
      </c>
      <c r="D1728">
        <v>4</v>
      </c>
      <c r="E1728">
        <v>7</v>
      </c>
      <c r="F1728">
        <v>0</v>
      </c>
    </row>
    <row r="1729" spans="1:6" x14ac:dyDescent="0.25">
      <c r="A1729">
        <v>1727</v>
      </c>
      <c r="B1729">
        <v>1</v>
      </c>
      <c r="C1729">
        <v>27</v>
      </c>
      <c r="D1729">
        <v>4</v>
      </c>
      <c r="E1729">
        <v>7</v>
      </c>
      <c r="F1729">
        <v>0</v>
      </c>
    </row>
    <row r="1730" spans="1:6" x14ac:dyDescent="0.25">
      <c r="A1730">
        <v>1728</v>
      </c>
      <c r="B1730">
        <v>1</v>
      </c>
      <c r="C1730">
        <v>27</v>
      </c>
      <c r="D1730">
        <v>4</v>
      </c>
      <c r="E1730">
        <v>7</v>
      </c>
      <c r="F1730">
        <v>0</v>
      </c>
    </row>
    <row r="1731" spans="1:6" x14ac:dyDescent="0.25">
      <c r="A1731">
        <v>1729</v>
      </c>
      <c r="B1731">
        <v>1</v>
      </c>
      <c r="C1731">
        <v>27</v>
      </c>
      <c r="D1731">
        <v>4</v>
      </c>
      <c r="E1731">
        <v>7</v>
      </c>
      <c r="F1731">
        <v>0</v>
      </c>
    </row>
    <row r="1732" spans="1:6" x14ac:dyDescent="0.25">
      <c r="A1732">
        <v>1730</v>
      </c>
      <c r="B1732">
        <v>1</v>
      </c>
      <c r="C1732">
        <v>27</v>
      </c>
      <c r="D1732">
        <v>4</v>
      </c>
      <c r="E1732">
        <v>7</v>
      </c>
      <c r="F1732">
        <v>0</v>
      </c>
    </row>
    <row r="1733" spans="1:6" x14ac:dyDescent="0.25">
      <c r="A1733">
        <v>1731</v>
      </c>
      <c r="B1733">
        <v>1</v>
      </c>
      <c r="C1733">
        <v>27</v>
      </c>
      <c r="D1733">
        <v>4</v>
      </c>
      <c r="E1733">
        <v>7</v>
      </c>
      <c r="F1733">
        <v>0</v>
      </c>
    </row>
    <row r="1734" spans="1:6" x14ac:dyDescent="0.25">
      <c r="A1734">
        <v>1732</v>
      </c>
      <c r="B1734">
        <v>1</v>
      </c>
      <c r="C1734">
        <v>27</v>
      </c>
      <c r="D1734">
        <v>4</v>
      </c>
      <c r="E1734">
        <v>7</v>
      </c>
      <c r="F1734">
        <v>1</v>
      </c>
    </row>
    <row r="1735" spans="1:6" x14ac:dyDescent="0.25">
      <c r="A1735">
        <v>1733</v>
      </c>
      <c r="B1735">
        <v>1</v>
      </c>
      <c r="C1735">
        <v>27</v>
      </c>
      <c r="D1735">
        <v>4</v>
      </c>
      <c r="E1735">
        <v>7</v>
      </c>
      <c r="F1735">
        <v>1</v>
      </c>
    </row>
    <row r="1736" spans="1:6" x14ac:dyDescent="0.25">
      <c r="A1736">
        <v>1734</v>
      </c>
      <c r="B1736">
        <v>1</v>
      </c>
      <c r="C1736">
        <v>27</v>
      </c>
      <c r="D1736">
        <v>4</v>
      </c>
      <c r="E1736">
        <v>8</v>
      </c>
      <c r="F1736">
        <v>0</v>
      </c>
    </row>
    <row r="1737" spans="1:6" x14ac:dyDescent="0.25">
      <c r="A1737">
        <v>1735</v>
      </c>
      <c r="B1737">
        <v>1</v>
      </c>
      <c r="C1737">
        <v>27</v>
      </c>
      <c r="D1737">
        <v>4</v>
      </c>
      <c r="E1737">
        <v>8</v>
      </c>
      <c r="F1737">
        <v>0</v>
      </c>
    </row>
    <row r="1738" spans="1:6" x14ac:dyDescent="0.25">
      <c r="A1738">
        <v>1736</v>
      </c>
      <c r="B1738">
        <v>1</v>
      </c>
      <c r="C1738">
        <v>27</v>
      </c>
      <c r="D1738">
        <v>4</v>
      </c>
      <c r="E1738">
        <v>8</v>
      </c>
      <c r="F1738">
        <v>0</v>
      </c>
    </row>
    <row r="1739" spans="1:6" x14ac:dyDescent="0.25">
      <c r="A1739">
        <v>1737</v>
      </c>
      <c r="B1739">
        <v>1</v>
      </c>
      <c r="C1739">
        <v>27</v>
      </c>
      <c r="D1739">
        <v>4</v>
      </c>
      <c r="E1739">
        <v>8</v>
      </c>
      <c r="F1739">
        <v>0</v>
      </c>
    </row>
    <row r="1740" spans="1:6" x14ac:dyDescent="0.25">
      <c r="A1740">
        <v>1738</v>
      </c>
      <c r="B1740">
        <v>1</v>
      </c>
      <c r="C1740">
        <v>27</v>
      </c>
      <c r="D1740">
        <v>4</v>
      </c>
      <c r="E1740">
        <v>8</v>
      </c>
      <c r="F1740">
        <v>0</v>
      </c>
    </row>
    <row r="1741" spans="1:6" x14ac:dyDescent="0.25">
      <c r="A1741">
        <v>1739</v>
      </c>
      <c r="B1741">
        <v>1</v>
      </c>
      <c r="C1741">
        <v>27</v>
      </c>
      <c r="D1741">
        <v>4</v>
      </c>
      <c r="E1741">
        <v>8</v>
      </c>
      <c r="F1741">
        <v>0</v>
      </c>
    </row>
    <row r="1742" spans="1:6" x14ac:dyDescent="0.25">
      <c r="A1742">
        <v>1740</v>
      </c>
      <c r="B1742">
        <v>1</v>
      </c>
      <c r="C1742">
        <v>27</v>
      </c>
      <c r="D1742">
        <v>4</v>
      </c>
      <c r="E1742">
        <v>8</v>
      </c>
      <c r="F1742">
        <v>0</v>
      </c>
    </row>
    <row r="1743" spans="1:6" x14ac:dyDescent="0.25">
      <c r="A1743">
        <v>1741</v>
      </c>
      <c r="B1743">
        <v>1</v>
      </c>
      <c r="C1743">
        <v>27</v>
      </c>
      <c r="D1743">
        <v>4</v>
      </c>
      <c r="E1743">
        <v>8</v>
      </c>
      <c r="F1743">
        <v>1</v>
      </c>
    </row>
    <row r="1744" spans="1:6" x14ac:dyDescent="0.25">
      <c r="A1744">
        <v>1742</v>
      </c>
      <c r="B1744">
        <v>1</v>
      </c>
      <c r="C1744">
        <v>27</v>
      </c>
      <c r="D1744">
        <v>4</v>
      </c>
      <c r="E1744">
        <v>8</v>
      </c>
      <c r="F1744">
        <v>1</v>
      </c>
    </row>
    <row r="1745" spans="1:6" x14ac:dyDescent="0.25">
      <c r="A1745">
        <v>1743</v>
      </c>
      <c r="B1745">
        <v>1</v>
      </c>
      <c r="C1745">
        <v>27</v>
      </c>
      <c r="D1745">
        <v>4</v>
      </c>
      <c r="E1745">
        <v>9</v>
      </c>
      <c r="F1745">
        <v>0</v>
      </c>
    </row>
    <row r="1746" spans="1:6" x14ac:dyDescent="0.25">
      <c r="A1746">
        <v>1744</v>
      </c>
      <c r="B1746">
        <v>1</v>
      </c>
      <c r="C1746">
        <v>27</v>
      </c>
      <c r="D1746">
        <v>4</v>
      </c>
      <c r="E1746">
        <v>9</v>
      </c>
      <c r="F1746">
        <v>0</v>
      </c>
    </row>
    <row r="1747" spans="1:6" x14ac:dyDescent="0.25">
      <c r="A1747">
        <v>1745</v>
      </c>
      <c r="B1747">
        <v>1</v>
      </c>
      <c r="C1747">
        <v>27</v>
      </c>
      <c r="D1747">
        <v>4</v>
      </c>
      <c r="E1747">
        <v>9</v>
      </c>
      <c r="F1747">
        <v>0</v>
      </c>
    </row>
    <row r="1748" spans="1:6" x14ac:dyDescent="0.25">
      <c r="A1748">
        <v>1746</v>
      </c>
      <c r="B1748">
        <v>1</v>
      </c>
      <c r="C1748">
        <v>27</v>
      </c>
      <c r="D1748">
        <v>4</v>
      </c>
      <c r="E1748">
        <v>9</v>
      </c>
      <c r="F1748">
        <v>0</v>
      </c>
    </row>
    <row r="1749" spans="1:6" x14ac:dyDescent="0.25">
      <c r="A1749">
        <v>1747</v>
      </c>
      <c r="B1749">
        <v>1</v>
      </c>
      <c r="C1749">
        <v>27</v>
      </c>
      <c r="D1749">
        <v>4</v>
      </c>
      <c r="E1749">
        <v>9</v>
      </c>
      <c r="F1749">
        <v>0</v>
      </c>
    </row>
    <row r="1750" spans="1:6" x14ac:dyDescent="0.25">
      <c r="A1750">
        <v>1748</v>
      </c>
      <c r="B1750">
        <v>1</v>
      </c>
      <c r="C1750">
        <v>27</v>
      </c>
      <c r="D1750">
        <v>4</v>
      </c>
      <c r="E1750">
        <v>9</v>
      </c>
      <c r="F1750">
        <v>0</v>
      </c>
    </row>
    <row r="1751" spans="1:6" x14ac:dyDescent="0.25">
      <c r="A1751">
        <v>1749</v>
      </c>
      <c r="B1751">
        <v>1</v>
      </c>
      <c r="C1751">
        <v>27</v>
      </c>
      <c r="D1751">
        <v>4</v>
      </c>
      <c r="E1751">
        <v>9</v>
      </c>
      <c r="F1751">
        <v>0</v>
      </c>
    </row>
    <row r="1752" spans="1:6" x14ac:dyDescent="0.25">
      <c r="A1752">
        <v>1750</v>
      </c>
      <c r="B1752">
        <v>1</v>
      </c>
      <c r="C1752">
        <v>27</v>
      </c>
      <c r="D1752">
        <v>4</v>
      </c>
      <c r="E1752">
        <v>9</v>
      </c>
      <c r="F1752">
        <v>0</v>
      </c>
    </row>
    <row r="1753" spans="1:6" x14ac:dyDescent="0.25">
      <c r="A1753">
        <v>1751</v>
      </c>
      <c r="B1753">
        <v>1</v>
      </c>
      <c r="C1753">
        <v>27</v>
      </c>
      <c r="D1753">
        <v>4</v>
      </c>
      <c r="E1753">
        <v>9</v>
      </c>
      <c r="F1753">
        <v>1</v>
      </c>
    </row>
    <row r="1754" spans="1:6" x14ac:dyDescent="0.25">
      <c r="A1754">
        <v>1752</v>
      </c>
      <c r="B1754">
        <v>1</v>
      </c>
      <c r="C1754">
        <v>27</v>
      </c>
      <c r="D1754">
        <v>4</v>
      </c>
      <c r="E1754">
        <v>10</v>
      </c>
      <c r="F1754">
        <v>0</v>
      </c>
    </row>
    <row r="1755" spans="1:6" x14ac:dyDescent="0.25">
      <c r="A1755">
        <v>1753</v>
      </c>
      <c r="B1755">
        <v>1</v>
      </c>
      <c r="C1755">
        <v>27</v>
      </c>
      <c r="D1755">
        <v>4</v>
      </c>
      <c r="E1755">
        <v>10</v>
      </c>
      <c r="F1755">
        <v>0</v>
      </c>
    </row>
    <row r="1756" spans="1:6" x14ac:dyDescent="0.25">
      <c r="A1756">
        <v>1754</v>
      </c>
      <c r="B1756">
        <v>1</v>
      </c>
      <c r="C1756">
        <v>27</v>
      </c>
      <c r="D1756">
        <v>4</v>
      </c>
      <c r="E1756">
        <v>10</v>
      </c>
      <c r="F1756">
        <v>0</v>
      </c>
    </row>
    <row r="1757" spans="1:6" x14ac:dyDescent="0.25">
      <c r="A1757">
        <v>1755</v>
      </c>
      <c r="B1757">
        <v>1</v>
      </c>
      <c r="C1757">
        <v>27</v>
      </c>
      <c r="D1757">
        <v>4</v>
      </c>
      <c r="E1757">
        <v>10</v>
      </c>
      <c r="F1757">
        <v>0</v>
      </c>
    </row>
    <row r="1758" spans="1:6" x14ac:dyDescent="0.25">
      <c r="A1758">
        <v>1756</v>
      </c>
      <c r="B1758">
        <v>1</v>
      </c>
      <c r="C1758">
        <v>27</v>
      </c>
      <c r="D1758">
        <v>4</v>
      </c>
      <c r="E1758">
        <v>10</v>
      </c>
      <c r="F1758">
        <v>0</v>
      </c>
    </row>
    <row r="1759" spans="1:6" x14ac:dyDescent="0.25">
      <c r="A1759">
        <v>1757</v>
      </c>
      <c r="B1759">
        <v>1</v>
      </c>
      <c r="C1759">
        <v>27</v>
      </c>
      <c r="D1759">
        <v>4</v>
      </c>
      <c r="E1759">
        <v>10</v>
      </c>
      <c r="F1759">
        <v>0</v>
      </c>
    </row>
    <row r="1760" spans="1:6" x14ac:dyDescent="0.25">
      <c r="A1760">
        <v>1758</v>
      </c>
      <c r="B1760">
        <v>1</v>
      </c>
      <c r="C1760">
        <v>27</v>
      </c>
      <c r="D1760">
        <v>4</v>
      </c>
      <c r="E1760">
        <v>10</v>
      </c>
      <c r="F1760">
        <v>0</v>
      </c>
    </row>
    <row r="1761" spans="1:6" x14ac:dyDescent="0.25">
      <c r="A1761">
        <v>1759</v>
      </c>
      <c r="B1761">
        <v>1</v>
      </c>
      <c r="C1761">
        <v>27</v>
      </c>
      <c r="D1761">
        <v>4</v>
      </c>
      <c r="E1761">
        <v>11</v>
      </c>
      <c r="F1761">
        <v>0</v>
      </c>
    </row>
    <row r="1762" spans="1:6" x14ac:dyDescent="0.25">
      <c r="A1762">
        <v>1760</v>
      </c>
      <c r="B1762">
        <v>1</v>
      </c>
      <c r="C1762">
        <v>27</v>
      </c>
      <c r="D1762">
        <v>4</v>
      </c>
      <c r="E1762">
        <v>11</v>
      </c>
      <c r="F1762">
        <v>0</v>
      </c>
    </row>
    <row r="1763" spans="1:6" x14ac:dyDescent="0.25">
      <c r="A1763">
        <v>1761</v>
      </c>
      <c r="B1763">
        <v>1</v>
      </c>
      <c r="C1763">
        <v>27</v>
      </c>
      <c r="D1763">
        <v>4</v>
      </c>
      <c r="E1763">
        <v>11</v>
      </c>
      <c r="F1763">
        <v>0</v>
      </c>
    </row>
    <row r="1764" spans="1:6" x14ac:dyDescent="0.25">
      <c r="A1764">
        <v>1762</v>
      </c>
      <c r="B1764">
        <v>1</v>
      </c>
      <c r="C1764">
        <v>27</v>
      </c>
      <c r="D1764">
        <v>4</v>
      </c>
      <c r="E1764">
        <v>11</v>
      </c>
      <c r="F1764">
        <v>0</v>
      </c>
    </row>
    <row r="1765" spans="1:6" x14ac:dyDescent="0.25">
      <c r="A1765">
        <v>1763</v>
      </c>
      <c r="B1765">
        <v>1</v>
      </c>
      <c r="C1765">
        <v>27</v>
      </c>
      <c r="D1765">
        <v>4</v>
      </c>
      <c r="E1765">
        <v>11</v>
      </c>
      <c r="F1765">
        <v>0</v>
      </c>
    </row>
    <row r="1766" spans="1:6" x14ac:dyDescent="0.25">
      <c r="A1766">
        <v>1764</v>
      </c>
      <c r="B1766">
        <v>1</v>
      </c>
      <c r="C1766">
        <v>27</v>
      </c>
      <c r="D1766">
        <v>4</v>
      </c>
      <c r="E1766">
        <v>11</v>
      </c>
      <c r="F1766">
        <v>0</v>
      </c>
    </row>
    <row r="1767" spans="1:6" x14ac:dyDescent="0.25">
      <c r="A1767">
        <v>1765</v>
      </c>
      <c r="B1767">
        <v>1</v>
      </c>
      <c r="C1767">
        <v>27</v>
      </c>
      <c r="D1767">
        <v>4</v>
      </c>
      <c r="E1767">
        <v>11</v>
      </c>
      <c r="F1767">
        <v>0</v>
      </c>
    </row>
    <row r="1768" spans="1:6" x14ac:dyDescent="0.25">
      <c r="A1768">
        <v>1766</v>
      </c>
      <c r="B1768">
        <v>1</v>
      </c>
      <c r="C1768">
        <v>27</v>
      </c>
      <c r="D1768">
        <v>4</v>
      </c>
      <c r="E1768">
        <v>11</v>
      </c>
      <c r="F1768">
        <v>0</v>
      </c>
    </row>
    <row r="1769" spans="1:6" x14ac:dyDescent="0.25">
      <c r="A1769">
        <v>1767</v>
      </c>
      <c r="B1769">
        <v>1</v>
      </c>
      <c r="C1769">
        <v>27</v>
      </c>
      <c r="D1769">
        <v>4</v>
      </c>
      <c r="E1769">
        <v>11</v>
      </c>
      <c r="F1769">
        <v>0</v>
      </c>
    </row>
    <row r="1770" spans="1:6" x14ac:dyDescent="0.25">
      <c r="A1770">
        <v>1768</v>
      </c>
      <c r="B1770">
        <v>1</v>
      </c>
      <c r="C1770">
        <v>27</v>
      </c>
      <c r="D1770">
        <v>4</v>
      </c>
      <c r="E1770">
        <v>12</v>
      </c>
      <c r="F1770">
        <v>0</v>
      </c>
    </row>
    <row r="1771" spans="1:6" x14ac:dyDescent="0.25">
      <c r="A1771">
        <v>1769</v>
      </c>
      <c r="B1771">
        <v>1</v>
      </c>
      <c r="C1771">
        <v>27</v>
      </c>
      <c r="D1771">
        <v>4</v>
      </c>
      <c r="E1771">
        <v>12</v>
      </c>
      <c r="F1771">
        <v>0</v>
      </c>
    </row>
    <row r="1772" spans="1:6" x14ac:dyDescent="0.25">
      <c r="A1772">
        <v>1770</v>
      </c>
      <c r="B1772">
        <v>1</v>
      </c>
      <c r="C1772">
        <v>27</v>
      </c>
      <c r="D1772">
        <v>4</v>
      </c>
      <c r="E1772">
        <v>12</v>
      </c>
      <c r="F1772">
        <v>0</v>
      </c>
    </row>
    <row r="1773" spans="1:6" x14ac:dyDescent="0.25">
      <c r="A1773">
        <v>1771</v>
      </c>
      <c r="B1773">
        <v>1</v>
      </c>
      <c r="C1773">
        <v>27</v>
      </c>
      <c r="D1773">
        <v>4</v>
      </c>
      <c r="E1773">
        <v>12</v>
      </c>
      <c r="F1773">
        <v>0</v>
      </c>
    </row>
    <row r="1774" spans="1:6" x14ac:dyDescent="0.25">
      <c r="A1774">
        <v>1772</v>
      </c>
      <c r="B1774">
        <v>1</v>
      </c>
      <c r="C1774">
        <v>27</v>
      </c>
      <c r="D1774">
        <v>4</v>
      </c>
      <c r="E1774">
        <v>12</v>
      </c>
      <c r="F1774">
        <v>0</v>
      </c>
    </row>
    <row r="1775" spans="1:6" x14ac:dyDescent="0.25">
      <c r="A1775">
        <v>1773</v>
      </c>
      <c r="B1775">
        <v>1</v>
      </c>
      <c r="C1775">
        <v>27</v>
      </c>
      <c r="D1775">
        <v>4</v>
      </c>
      <c r="E1775">
        <v>12</v>
      </c>
      <c r="F1775">
        <v>0</v>
      </c>
    </row>
    <row r="1776" spans="1:6" x14ac:dyDescent="0.25">
      <c r="A1776">
        <v>1774</v>
      </c>
      <c r="B1776">
        <v>1</v>
      </c>
      <c r="C1776">
        <v>27</v>
      </c>
      <c r="D1776">
        <v>4</v>
      </c>
      <c r="E1776">
        <v>12</v>
      </c>
      <c r="F1776">
        <v>0</v>
      </c>
    </row>
    <row r="1777" spans="1:6" x14ac:dyDescent="0.25">
      <c r="A1777">
        <v>1775</v>
      </c>
      <c r="B1777">
        <v>1</v>
      </c>
      <c r="C1777">
        <v>27</v>
      </c>
      <c r="D1777">
        <v>4</v>
      </c>
      <c r="E1777">
        <v>12</v>
      </c>
      <c r="F1777">
        <v>0</v>
      </c>
    </row>
    <row r="1778" spans="1:6" x14ac:dyDescent="0.25">
      <c r="A1778">
        <v>1776</v>
      </c>
      <c r="B1778">
        <v>1</v>
      </c>
      <c r="C1778">
        <v>27</v>
      </c>
      <c r="D1778">
        <v>4</v>
      </c>
      <c r="E1778">
        <v>12</v>
      </c>
      <c r="F1778">
        <v>1</v>
      </c>
    </row>
    <row r="1779" spans="1:6" x14ac:dyDescent="0.25">
      <c r="A1779">
        <v>1777</v>
      </c>
      <c r="B1779">
        <v>1</v>
      </c>
      <c r="C1779">
        <v>27</v>
      </c>
      <c r="D1779">
        <v>4</v>
      </c>
      <c r="E1779">
        <v>12</v>
      </c>
      <c r="F1779">
        <v>1</v>
      </c>
    </row>
    <row r="1780" spans="1:6" x14ac:dyDescent="0.25">
      <c r="A1780">
        <v>1778</v>
      </c>
      <c r="B1780">
        <v>1</v>
      </c>
      <c r="C1780">
        <v>27</v>
      </c>
      <c r="D1780">
        <v>4</v>
      </c>
      <c r="E1780">
        <v>12</v>
      </c>
      <c r="F1780">
        <v>1</v>
      </c>
    </row>
    <row r="1781" spans="1:6" x14ac:dyDescent="0.25">
      <c r="A1781">
        <v>1779</v>
      </c>
      <c r="B1781">
        <v>1</v>
      </c>
      <c r="C1781">
        <v>27</v>
      </c>
      <c r="D1781">
        <v>4</v>
      </c>
      <c r="E1781">
        <v>13</v>
      </c>
      <c r="F1781">
        <v>0</v>
      </c>
    </row>
    <row r="1782" spans="1:6" x14ac:dyDescent="0.25">
      <c r="A1782">
        <v>1780</v>
      </c>
      <c r="B1782">
        <v>1</v>
      </c>
      <c r="C1782">
        <v>27</v>
      </c>
      <c r="D1782">
        <v>4</v>
      </c>
      <c r="E1782">
        <v>13</v>
      </c>
      <c r="F1782">
        <v>0</v>
      </c>
    </row>
    <row r="1783" spans="1:6" x14ac:dyDescent="0.25">
      <c r="A1783">
        <v>1781</v>
      </c>
      <c r="B1783">
        <v>1</v>
      </c>
      <c r="C1783">
        <v>27</v>
      </c>
      <c r="D1783">
        <v>4</v>
      </c>
      <c r="E1783">
        <v>13</v>
      </c>
      <c r="F1783">
        <v>0</v>
      </c>
    </row>
    <row r="1784" spans="1:6" x14ac:dyDescent="0.25">
      <c r="A1784">
        <v>1782</v>
      </c>
      <c r="B1784">
        <v>1</v>
      </c>
      <c r="C1784">
        <v>27</v>
      </c>
      <c r="D1784">
        <v>4</v>
      </c>
      <c r="E1784">
        <v>13</v>
      </c>
      <c r="F1784">
        <v>0</v>
      </c>
    </row>
    <row r="1785" spans="1:6" x14ac:dyDescent="0.25">
      <c r="A1785">
        <v>1783</v>
      </c>
      <c r="B1785">
        <v>1</v>
      </c>
      <c r="C1785">
        <v>27</v>
      </c>
      <c r="D1785">
        <v>4</v>
      </c>
      <c r="E1785">
        <v>13</v>
      </c>
      <c r="F1785">
        <v>0</v>
      </c>
    </row>
    <row r="1786" spans="1:6" x14ac:dyDescent="0.25">
      <c r="A1786">
        <v>1784</v>
      </c>
      <c r="B1786">
        <v>1</v>
      </c>
      <c r="C1786">
        <v>27</v>
      </c>
      <c r="D1786">
        <v>4</v>
      </c>
      <c r="E1786">
        <v>13</v>
      </c>
      <c r="F1786">
        <v>0</v>
      </c>
    </row>
    <row r="1787" spans="1:6" x14ac:dyDescent="0.25">
      <c r="A1787">
        <v>1785</v>
      </c>
      <c r="B1787">
        <v>1</v>
      </c>
      <c r="C1787">
        <v>27</v>
      </c>
      <c r="D1787">
        <v>4</v>
      </c>
      <c r="E1787">
        <v>13</v>
      </c>
      <c r="F1787">
        <v>0</v>
      </c>
    </row>
    <row r="1788" spans="1:6" x14ac:dyDescent="0.25">
      <c r="A1788">
        <v>1786</v>
      </c>
      <c r="B1788">
        <v>1</v>
      </c>
      <c r="C1788">
        <v>27</v>
      </c>
      <c r="D1788">
        <v>4</v>
      </c>
      <c r="E1788">
        <v>13</v>
      </c>
      <c r="F1788">
        <v>1</v>
      </c>
    </row>
    <row r="1789" spans="1:6" x14ac:dyDescent="0.25">
      <c r="A1789">
        <v>1787</v>
      </c>
      <c r="B1789">
        <v>1</v>
      </c>
      <c r="C1789">
        <v>27</v>
      </c>
      <c r="D1789">
        <v>4</v>
      </c>
      <c r="E1789">
        <v>13</v>
      </c>
      <c r="F1789">
        <v>1</v>
      </c>
    </row>
    <row r="1790" spans="1:6" x14ac:dyDescent="0.25">
      <c r="A1790">
        <v>1788</v>
      </c>
      <c r="B1790">
        <v>1</v>
      </c>
      <c r="C1790">
        <v>27</v>
      </c>
      <c r="D1790">
        <v>4</v>
      </c>
      <c r="E1790">
        <v>14</v>
      </c>
      <c r="F1790">
        <v>0</v>
      </c>
    </row>
    <row r="1791" spans="1:6" x14ac:dyDescent="0.25">
      <c r="A1791">
        <v>1789</v>
      </c>
      <c r="B1791">
        <v>1</v>
      </c>
      <c r="C1791">
        <v>27</v>
      </c>
      <c r="D1791">
        <v>4</v>
      </c>
      <c r="E1791">
        <v>14</v>
      </c>
      <c r="F1791">
        <v>0</v>
      </c>
    </row>
    <row r="1792" spans="1:6" x14ac:dyDescent="0.25">
      <c r="A1792">
        <v>1790</v>
      </c>
      <c r="B1792">
        <v>1</v>
      </c>
      <c r="C1792">
        <v>27</v>
      </c>
      <c r="D1792">
        <v>4</v>
      </c>
      <c r="E1792">
        <v>14</v>
      </c>
      <c r="F1792">
        <v>0</v>
      </c>
    </row>
    <row r="1793" spans="1:6" x14ac:dyDescent="0.25">
      <c r="A1793">
        <v>1791</v>
      </c>
      <c r="B1793">
        <v>1</v>
      </c>
      <c r="C1793">
        <v>27</v>
      </c>
      <c r="D1793">
        <v>4</v>
      </c>
      <c r="E1793">
        <v>14</v>
      </c>
      <c r="F1793">
        <v>0</v>
      </c>
    </row>
    <row r="1794" spans="1:6" x14ac:dyDescent="0.25">
      <c r="A1794">
        <v>1792</v>
      </c>
      <c r="B1794">
        <v>1</v>
      </c>
      <c r="C1794">
        <v>27</v>
      </c>
      <c r="D1794">
        <v>4</v>
      </c>
      <c r="E1794">
        <v>14</v>
      </c>
      <c r="F1794">
        <v>0</v>
      </c>
    </row>
    <row r="1795" spans="1:6" x14ac:dyDescent="0.25">
      <c r="A1795">
        <v>1793</v>
      </c>
      <c r="B1795">
        <v>1</v>
      </c>
      <c r="C1795">
        <v>27</v>
      </c>
      <c r="D1795">
        <v>4</v>
      </c>
      <c r="E1795">
        <v>14</v>
      </c>
      <c r="F1795">
        <v>0</v>
      </c>
    </row>
    <row r="1796" spans="1:6" x14ac:dyDescent="0.25">
      <c r="A1796">
        <v>1794</v>
      </c>
      <c r="B1796">
        <v>1</v>
      </c>
      <c r="C1796">
        <v>27</v>
      </c>
      <c r="D1796">
        <v>4</v>
      </c>
      <c r="E1796">
        <v>14</v>
      </c>
      <c r="F1796">
        <v>0</v>
      </c>
    </row>
    <row r="1797" spans="1:6" x14ac:dyDescent="0.25">
      <c r="A1797">
        <v>1795</v>
      </c>
      <c r="B1797">
        <v>1</v>
      </c>
      <c r="C1797">
        <v>27</v>
      </c>
      <c r="D1797">
        <v>4</v>
      </c>
      <c r="E1797">
        <v>14</v>
      </c>
      <c r="F1797">
        <v>0</v>
      </c>
    </row>
    <row r="1798" spans="1:6" x14ac:dyDescent="0.25">
      <c r="A1798">
        <v>1796</v>
      </c>
      <c r="B1798">
        <v>1</v>
      </c>
      <c r="C1798">
        <v>27</v>
      </c>
      <c r="D1798">
        <v>4</v>
      </c>
      <c r="E1798">
        <v>14</v>
      </c>
      <c r="F1798">
        <v>1</v>
      </c>
    </row>
    <row r="1799" spans="1:6" x14ac:dyDescent="0.25">
      <c r="A1799">
        <v>1797</v>
      </c>
      <c r="B1799">
        <v>1</v>
      </c>
      <c r="C1799">
        <v>27</v>
      </c>
      <c r="D1799">
        <v>4</v>
      </c>
      <c r="E1799">
        <v>14</v>
      </c>
      <c r="F1799">
        <v>1</v>
      </c>
    </row>
    <row r="1800" spans="1:6" x14ac:dyDescent="0.25">
      <c r="A1800">
        <v>1798</v>
      </c>
      <c r="B1800">
        <v>1</v>
      </c>
      <c r="C1800">
        <v>27</v>
      </c>
      <c r="D1800">
        <v>4</v>
      </c>
      <c r="E1800">
        <v>15</v>
      </c>
      <c r="F1800">
        <v>0</v>
      </c>
    </row>
    <row r="1801" spans="1:6" x14ac:dyDescent="0.25">
      <c r="A1801">
        <v>1799</v>
      </c>
      <c r="B1801">
        <v>1</v>
      </c>
      <c r="C1801">
        <v>27</v>
      </c>
      <c r="D1801">
        <v>4</v>
      </c>
      <c r="E1801">
        <v>15</v>
      </c>
      <c r="F1801">
        <v>0</v>
      </c>
    </row>
    <row r="1802" spans="1:6" x14ac:dyDescent="0.25">
      <c r="A1802">
        <v>1800</v>
      </c>
      <c r="B1802">
        <v>1</v>
      </c>
      <c r="C1802">
        <v>27</v>
      </c>
      <c r="D1802">
        <v>4</v>
      </c>
      <c r="E1802">
        <v>15</v>
      </c>
      <c r="F1802">
        <v>0</v>
      </c>
    </row>
    <row r="1803" spans="1:6" x14ac:dyDescent="0.25">
      <c r="A1803">
        <v>1801</v>
      </c>
      <c r="B1803">
        <v>1</v>
      </c>
      <c r="C1803">
        <v>27</v>
      </c>
      <c r="D1803">
        <v>4</v>
      </c>
      <c r="E1803">
        <v>15</v>
      </c>
      <c r="F1803">
        <v>0</v>
      </c>
    </row>
    <row r="1804" spans="1:6" x14ac:dyDescent="0.25">
      <c r="A1804">
        <v>1802</v>
      </c>
      <c r="B1804">
        <v>1</v>
      </c>
      <c r="C1804">
        <v>27</v>
      </c>
      <c r="D1804">
        <v>4</v>
      </c>
      <c r="E1804">
        <v>15</v>
      </c>
      <c r="F1804">
        <v>0</v>
      </c>
    </row>
    <row r="1805" spans="1:6" x14ac:dyDescent="0.25">
      <c r="A1805">
        <v>1803</v>
      </c>
      <c r="B1805">
        <v>1</v>
      </c>
      <c r="C1805">
        <v>27</v>
      </c>
      <c r="D1805">
        <v>4</v>
      </c>
      <c r="E1805">
        <v>15</v>
      </c>
      <c r="F1805">
        <v>0</v>
      </c>
    </row>
    <row r="1806" spans="1:6" x14ac:dyDescent="0.25">
      <c r="A1806">
        <v>1804</v>
      </c>
      <c r="B1806">
        <v>1</v>
      </c>
      <c r="C1806">
        <v>27</v>
      </c>
      <c r="D1806">
        <v>4</v>
      </c>
      <c r="E1806">
        <v>15</v>
      </c>
      <c r="F1806">
        <v>0</v>
      </c>
    </row>
    <row r="1807" spans="1:6" x14ac:dyDescent="0.25">
      <c r="A1807">
        <v>1805</v>
      </c>
      <c r="B1807">
        <v>1</v>
      </c>
      <c r="C1807">
        <v>27</v>
      </c>
      <c r="D1807">
        <v>4</v>
      </c>
      <c r="E1807">
        <v>15</v>
      </c>
      <c r="F1807">
        <v>0</v>
      </c>
    </row>
    <row r="1808" spans="1:6" x14ac:dyDescent="0.25">
      <c r="A1808">
        <v>1806</v>
      </c>
      <c r="B1808">
        <v>1</v>
      </c>
      <c r="C1808">
        <v>27</v>
      </c>
      <c r="D1808">
        <v>4</v>
      </c>
      <c r="E1808">
        <v>15</v>
      </c>
      <c r="F1808">
        <v>1</v>
      </c>
    </row>
    <row r="1809" spans="1:6" x14ac:dyDescent="0.25">
      <c r="A1809">
        <v>1807</v>
      </c>
      <c r="B1809">
        <v>1</v>
      </c>
      <c r="C1809">
        <v>27</v>
      </c>
      <c r="D1809">
        <v>4</v>
      </c>
      <c r="E1809">
        <v>15</v>
      </c>
      <c r="F1809">
        <v>1</v>
      </c>
    </row>
    <row r="1810" spans="1:6" x14ac:dyDescent="0.25">
      <c r="A1810">
        <v>1808</v>
      </c>
      <c r="B1810">
        <v>1</v>
      </c>
      <c r="C1810">
        <v>27</v>
      </c>
      <c r="D1810">
        <v>4</v>
      </c>
      <c r="E1810">
        <v>15</v>
      </c>
      <c r="F1810">
        <v>1</v>
      </c>
    </row>
    <row r="1811" spans="1:6" x14ac:dyDescent="0.25">
      <c r="A1811">
        <v>1809</v>
      </c>
      <c r="B1811">
        <v>1</v>
      </c>
      <c r="C1811">
        <v>27</v>
      </c>
      <c r="D1811">
        <v>4</v>
      </c>
      <c r="E1811">
        <v>16</v>
      </c>
      <c r="F1811">
        <v>0</v>
      </c>
    </row>
    <row r="1812" spans="1:6" x14ac:dyDescent="0.25">
      <c r="A1812">
        <v>1810</v>
      </c>
      <c r="B1812">
        <v>1</v>
      </c>
      <c r="C1812">
        <v>27</v>
      </c>
      <c r="D1812">
        <v>4</v>
      </c>
      <c r="E1812">
        <v>16</v>
      </c>
      <c r="F1812">
        <v>0</v>
      </c>
    </row>
    <row r="1813" spans="1:6" x14ac:dyDescent="0.25">
      <c r="A1813">
        <v>1811</v>
      </c>
      <c r="B1813">
        <v>1</v>
      </c>
      <c r="C1813">
        <v>27</v>
      </c>
      <c r="D1813">
        <v>4</v>
      </c>
      <c r="E1813">
        <v>16</v>
      </c>
      <c r="F1813">
        <v>0</v>
      </c>
    </row>
    <row r="1814" spans="1:6" x14ac:dyDescent="0.25">
      <c r="A1814">
        <v>1812</v>
      </c>
      <c r="B1814">
        <v>1</v>
      </c>
      <c r="C1814">
        <v>27</v>
      </c>
      <c r="D1814">
        <v>4</v>
      </c>
      <c r="E1814">
        <v>16</v>
      </c>
      <c r="F1814">
        <v>0</v>
      </c>
    </row>
    <row r="1815" spans="1:6" x14ac:dyDescent="0.25">
      <c r="A1815">
        <v>1813</v>
      </c>
      <c r="B1815">
        <v>1</v>
      </c>
      <c r="C1815">
        <v>27</v>
      </c>
      <c r="D1815">
        <v>4</v>
      </c>
      <c r="E1815">
        <v>16</v>
      </c>
      <c r="F1815">
        <v>0</v>
      </c>
    </row>
    <row r="1816" spans="1:6" x14ac:dyDescent="0.25">
      <c r="A1816">
        <v>1814</v>
      </c>
      <c r="B1816">
        <v>1</v>
      </c>
      <c r="C1816">
        <v>27</v>
      </c>
      <c r="D1816">
        <v>4</v>
      </c>
      <c r="E1816">
        <v>16</v>
      </c>
      <c r="F1816">
        <v>0</v>
      </c>
    </row>
    <row r="1817" spans="1:6" x14ac:dyDescent="0.25">
      <c r="A1817">
        <v>1815</v>
      </c>
      <c r="B1817">
        <v>1</v>
      </c>
      <c r="C1817">
        <v>27</v>
      </c>
      <c r="D1817">
        <v>4</v>
      </c>
      <c r="E1817">
        <v>16</v>
      </c>
      <c r="F1817">
        <v>0</v>
      </c>
    </row>
    <row r="1818" spans="1:6" x14ac:dyDescent="0.25">
      <c r="A1818">
        <v>1816</v>
      </c>
      <c r="B1818">
        <v>1</v>
      </c>
      <c r="C1818">
        <v>27</v>
      </c>
      <c r="D1818">
        <v>4</v>
      </c>
      <c r="E1818">
        <v>16</v>
      </c>
      <c r="F1818">
        <v>0</v>
      </c>
    </row>
    <row r="1819" spans="1:6" x14ac:dyDescent="0.25">
      <c r="A1819">
        <v>1817</v>
      </c>
      <c r="B1819">
        <v>1</v>
      </c>
      <c r="C1819">
        <v>27</v>
      </c>
      <c r="D1819">
        <v>4</v>
      </c>
      <c r="E1819">
        <v>16</v>
      </c>
      <c r="F1819">
        <v>0</v>
      </c>
    </row>
    <row r="1820" spans="1:6" x14ac:dyDescent="0.25">
      <c r="A1820">
        <v>1818</v>
      </c>
      <c r="B1820">
        <v>1</v>
      </c>
      <c r="C1820">
        <v>27</v>
      </c>
      <c r="D1820">
        <v>4</v>
      </c>
      <c r="E1820">
        <v>16</v>
      </c>
      <c r="F1820">
        <v>1</v>
      </c>
    </row>
    <row r="1821" spans="1:6" x14ac:dyDescent="0.25">
      <c r="A1821">
        <v>1819</v>
      </c>
      <c r="B1821">
        <v>1</v>
      </c>
      <c r="C1821">
        <v>27</v>
      </c>
      <c r="D1821">
        <v>4</v>
      </c>
      <c r="E1821">
        <v>16</v>
      </c>
      <c r="F1821">
        <v>1</v>
      </c>
    </row>
    <row r="1822" spans="1:6" x14ac:dyDescent="0.25">
      <c r="A1822">
        <v>1820</v>
      </c>
      <c r="B1822">
        <v>1</v>
      </c>
      <c r="C1822">
        <v>27</v>
      </c>
      <c r="D1822">
        <v>4</v>
      </c>
      <c r="E1822">
        <v>17</v>
      </c>
      <c r="F1822">
        <v>1</v>
      </c>
    </row>
    <row r="1823" spans="1:6" x14ac:dyDescent="0.25">
      <c r="A1823">
        <v>1821</v>
      </c>
      <c r="B1823">
        <v>1</v>
      </c>
      <c r="C1823">
        <v>27</v>
      </c>
      <c r="D1823">
        <v>4</v>
      </c>
      <c r="E1823">
        <v>17</v>
      </c>
      <c r="F1823">
        <v>1</v>
      </c>
    </row>
    <row r="1824" spans="1:6" x14ac:dyDescent="0.25">
      <c r="A1824">
        <v>1822</v>
      </c>
      <c r="B1824">
        <v>1</v>
      </c>
      <c r="C1824">
        <v>27</v>
      </c>
      <c r="D1824">
        <v>4</v>
      </c>
      <c r="E1824">
        <v>18</v>
      </c>
      <c r="F1824">
        <v>0</v>
      </c>
    </row>
    <row r="1825" spans="1:6" x14ac:dyDescent="0.25">
      <c r="A1825">
        <v>1823</v>
      </c>
      <c r="B1825">
        <v>1</v>
      </c>
      <c r="C1825">
        <v>27</v>
      </c>
      <c r="D1825">
        <v>4</v>
      </c>
      <c r="E1825">
        <v>18</v>
      </c>
      <c r="F1825">
        <v>0</v>
      </c>
    </row>
    <row r="1826" spans="1:6" x14ac:dyDescent="0.25">
      <c r="A1826">
        <v>1824</v>
      </c>
      <c r="B1826">
        <v>1</v>
      </c>
      <c r="C1826">
        <v>27</v>
      </c>
      <c r="D1826">
        <v>4</v>
      </c>
      <c r="E1826">
        <v>18</v>
      </c>
      <c r="F1826">
        <v>0</v>
      </c>
    </row>
    <row r="1827" spans="1:6" x14ac:dyDescent="0.25">
      <c r="A1827">
        <v>1825</v>
      </c>
      <c r="B1827">
        <v>1</v>
      </c>
      <c r="C1827">
        <v>27</v>
      </c>
      <c r="D1827">
        <v>4</v>
      </c>
      <c r="E1827">
        <v>18</v>
      </c>
      <c r="F1827">
        <v>0</v>
      </c>
    </row>
    <row r="1828" spans="1:6" x14ac:dyDescent="0.25">
      <c r="A1828">
        <v>1826</v>
      </c>
      <c r="B1828">
        <v>1</v>
      </c>
      <c r="C1828">
        <v>27</v>
      </c>
      <c r="D1828">
        <v>4</v>
      </c>
      <c r="E1828">
        <v>18</v>
      </c>
      <c r="F1828">
        <v>0</v>
      </c>
    </row>
    <row r="1829" spans="1:6" x14ac:dyDescent="0.25">
      <c r="A1829">
        <v>1827</v>
      </c>
      <c r="B1829">
        <v>1</v>
      </c>
      <c r="C1829">
        <v>27</v>
      </c>
      <c r="D1829">
        <v>4</v>
      </c>
      <c r="E1829">
        <v>18</v>
      </c>
      <c r="F1829">
        <v>0</v>
      </c>
    </row>
    <row r="1830" spans="1:6" x14ac:dyDescent="0.25">
      <c r="A1830">
        <v>1828</v>
      </c>
      <c r="B1830">
        <v>1</v>
      </c>
      <c r="C1830">
        <v>27</v>
      </c>
      <c r="D1830">
        <v>4</v>
      </c>
      <c r="E1830">
        <v>18</v>
      </c>
      <c r="F1830">
        <v>0</v>
      </c>
    </row>
    <row r="1831" spans="1:6" x14ac:dyDescent="0.25">
      <c r="A1831">
        <v>1829</v>
      </c>
      <c r="B1831">
        <v>1</v>
      </c>
      <c r="C1831">
        <v>27</v>
      </c>
      <c r="D1831">
        <v>4</v>
      </c>
      <c r="E1831">
        <v>18</v>
      </c>
      <c r="F1831">
        <v>0</v>
      </c>
    </row>
    <row r="1832" spans="1:6" x14ac:dyDescent="0.25">
      <c r="A1832">
        <v>1830</v>
      </c>
      <c r="B1832">
        <v>1</v>
      </c>
      <c r="C1832">
        <v>27</v>
      </c>
      <c r="D1832">
        <v>4</v>
      </c>
      <c r="E1832">
        <v>18</v>
      </c>
      <c r="F1832">
        <v>1</v>
      </c>
    </row>
    <row r="1833" spans="1:6" x14ac:dyDescent="0.25">
      <c r="A1833">
        <v>1831</v>
      </c>
      <c r="B1833">
        <v>1</v>
      </c>
      <c r="C1833">
        <v>27</v>
      </c>
      <c r="D1833">
        <v>4</v>
      </c>
      <c r="E1833">
        <v>18</v>
      </c>
      <c r="F1833">
        <v>1</v>
      </c>
    </row>
    <row r="1834" spans="1:6" x14ac:dyDescent="0.25">
      <c r="A1834">
        <v>1832</v>
      </c>
      <c r="B1834">
        <v>1</v>
      </c>
      <c r="C1834">
        <v>27</v>
      </c>
      <c r="D1834">
        <v>4</v>
      </c>
      <c r="E1834">
        <v>18</v>
      </c>
      <c r="F1834">
        <v>1</v>
      </c>
    </row>
    <row r="1835" spans="1:6" x14ac:dyDescent="0.25">
      <c r="A1835">
        <v>1833</v>
      </c>
      <c r="B1835">
        <v>1</v>
      </c>
      <c r="C1835">
        <v>27</v>
      </c>
      <c r="D1835">
        <v>4</v>
      </c>
      <c r="E1835">
        <v>18</v>
      </c>
      <c r="F1835">
        <v>1</v>
      </c>
    </row>
    <row r="1836" spans="1:6" x14ac:dyDescent="0.25">
      <c r="A1836">
        <v>1834</v>
      </c>
      <c r="B1836">
        <v>1</v>
      </c>
      <c r="C1836">
        <v>27</v>
      </c>
      <c r="D1836">
        <v>4</v>
      </c>
      <c r="E1836">
        <v>18</v>
      </c>
      <c r="F1836">
        <v>1</v>
      </c>
    </row>
    <row r="1837" spans="1:6" x14ac:dyDescent="0.25">
      <c r="A1837">
        <v>1835</v>
      </c>
      <c r="B1837">
        <v>1</v>
      </c>
      <c r="C1837">
        <v>27</v>
      </c>
      <c r="D1837">
        <v>4</v>
      </c>
      <c r="E1837">
        <v>19</v>
      </c>
      <c r="F1837">
        <v>1</v>
      </c>
    </row>
    <row r="1838" spans="1:6" x14ac:dyDescent="0.25">
      <c r="A1838">
        <v>1836</v>
      </c>
      <c r="B1838">
        <v>1</v>
      </c>
      <c r="C1838">
        <v>27</v>
      </c>
      <c r="D1838">
        <v>4</v>
      </c>
      <c r="E1838">
        <v>19</v>
      </c>
      <c r="F1838">
        <v>1</v>
      </c>
    </row>
    <row r="1839" spans="1:6" x14ac:dyDescent="0.25">
      <c r="A1839">
        <v>1837</v>
      </c>
      <c r="B1839">
        <v>1</v>
      </c>
      <c r="C1839">
        <v>27</v>
      </c>
      <c r="D1839">
        <v>4</v>
      </c>
      <c r="E1839">
        <v>20</v>
      </c>
      <c r="F1839">
        <v>0</v>
      </c>
    </row>
    <row r="1840" spans="1:6" x14ac:dyDescent="0.25">
      <c r="A1840">
        <v>1838</v>
      </c>
      <c r="B1840">
        <v>1</v>
      </c>
      <c r="C1840">
        <v>27</v>
      </c>
      <c r="D1840">
        <v>4</v>
      </c>
      <c r="E1840">
        <v>20</v>
      </c>
      <c r="F1840">
        <v>0</v>
      </c>
    </row>
    <row r="1841" spans="1:6" x14ac:dyDescent="0.25">
      <c r="A1841">
        <v>1839</v>
      </c>
      <c r="B1841">
        <v>1</v>
      </c>
      <c r="C1841">
        <v>27</v>
      </c>
      <c r="D1841">
        <v>4</v>
      </c>
      <c r="E1841">
        <v>20</v>
      </c>
      <c r="F1841">
        <v>0</v>
      </c>
    </row>
    <row r="1842" spans="1:6" x14ac:dyDescent="0.25">
      <c r="A1842">
        <v>1840</v>
      </c>
      <c r="B1842">
        <v>1</v>
      </c>
      <c r="C1842">
        <v>27</v>
      </c>
      <c r="D1842">
        <v>4</v>
      </c>
      <c r="E1842">
        <v>20</v>
      </c>
      <c r="F1842">
        <v>0</v>
      </c>
    </row>
    <row r="1843" spans="1:6" x14ac:dyDescent="0.25">
      <c r="A1843">
        <v>1841</v>
      </c>
      <c r="B1843">
        <v>1</v>
      </c>
      <c r="C1843">
        <v>27</v>
      </c>
      <c r="D1843">
        <v>4</v>
      </c>
      <c r="E1843">
        <v>20</v>
      </c>
      <c r="F1843">
        <v>0</v>
      </c>
    </row>
    <row r="1844" spans="1:6" x14ac:dyDescent="0.25">
      <c r="A1844">
        <v>1842</v>
      </c>
      <c r="B1844">
        <v>1</v>
      </c>
      <c r="C1844">
        <v>27</v>
      </c>
      <c r="D1844">
        <v>4</v>
      </c>
      <c r="E1844">
        <v>20</v>
      </c>
      <c r="F1844">
        <v>0</v>
      </c>
    </row>
    <row r="1845" spans="1:6" x14ac:dyDescent="0.25">
      <c r="A1845">
        <v>1843</v>
      </c>
      <c r="B1845">
        <v>1</v>
      </c>
      <c r="C1845">
        <v>27</v>
      </c>
      <c r="D1845">
        <v>4</v>
      </c>
      <c r="E1845">
        <v>20</v>
      </c>
      <c r="F1845">
        <v>0</v>
      </c>
    </row>
    <row r="1846" spans="1:6" x14ac:dyDescent="0.25">
      <c r="A1846">
        <v>1844</v>
      </c>
      <c r="B1846">
        <v>1</v>
      </c>
      <c r="C1846">
        <v>27</v>
      </c>
      <c r="D1846">
        <v>4</v>
      </c>
      <c r="E1846">
        <v>20</v>
      </c>
      <c r="F1846">
        <v>0</v>
      </c>
    </row>
    <row r="1847" spans="1:6" x14ac:dyDescent="0.25">
      <c r="A1847">
        <v>1845</v>
      </c>
      <c r="B1847">
        <v>1</v>
      </c>
      <c r="C1847">
        <v>27</v>
      </c>
      <c r="D1847">
        <v>4</v>
      </c>
      <c r="E1847">
        <v>20</v>
      </c>
      <c r="F1847">
        <v>1</v>
      </c>
    </row>
    <row r="1848" spans="1:6" x14ac:dyDescent="0.25">
      <c r="A1848">
        <v>1846</v>
      </c>
      <c r="B1848">
        <v>1</v>
      </c>
      <c r="C1848">
        <v>27</v>
      </c>
      <c r="D1848">
        <v>4</v>
      </c>
      <c r="E1848">
        <v>21</v>
      </c>
      <c r="F1848">
        <v>1</v>
      </c>
    </row>
    <row r="1849" spans="1:6" x14ac:dyDescent="0.25">
      <c r="A1849">
        <v>1847</v>
      </c>
      <c r="B1849">
        <v>1</v>
      </c>
      <c r="C1849">
        <v>27</v>
      </c>
      <c r="D1849">
        <v>4</v>
      </c>
      <c r="E1849">
        <v>22</v>
      </c>
      <c r="F1849">
        <v>1</v>
      </c>
    </row>
    <row r="1850" spans="1:6" x14ac:dyDescent="0.25">
      <c r="A1850">
        <v>1848</v>
      </c>
      <c r="B1850">
        <v>1</v>
      </c>
      <c r="C1850">
        <v>27</v>
      </c>
      <c r="D1850">
        <v>4</v>
      </c>
      <c r="E1850">
        <v>22</v>
      </c>
      <c r="F1850">
        <v>0</v>
      </c>
    </row>
    <row r="1851" spans="1:6" x14ac:dyDescent="0.25">
      <c r="A1851">
        <v>1849</v>
      </c>
      <c r="B1851">
        <v>1</v>
      </c>
      <c r="C1851">
        <v>27</v>
      </c>
      <c r="D1851">
        <v>4</v>
      </c>
      <c r="E1851">
        <v>22</v>
      </c>
      <c r="F1851">
        <v>0</v>
      </c>
    </row>
    <row r="1852" spans="1:6" x14ac:dyDescent="0.25">
      <c r="A1852">
        <v>1850</v>
      </c>
      <c r="B1852">
        <v>1</v>
      </c>
      <c r="C1852">
        <v>30</v>
      </c>
      <c r="D1852">
        <v>1</v>
      </c>
      <c r="E1852">
        <v>1</v>
      </c>
      <c r="F1852">
        <v>1</v>
      </c>
    </row>
    <row r="1853" spans="1:6" x14ac:dyDescent="0.25">
      <c r="A1853">
        <v>1851</v>
      </c>
      <c r="B1853">
        <v>1</v>
      </c>
      <c r="C1853">
        <v>30</v>
      </c>
      <c r="D1853">
        <v>1</v>
      </c>
      <c r="E1853">
        <v>1</v>
      </c>
      <c r="F1853">
        <v>1</v>
      </c>
    </row>
    <row r="1854" spans="1:6" x14ac:dyDescent="0.25">
      <c r="A1854">
        <v>1852</v>
      </c>
      <c r="B1854">
        <v>1</v>
      </c>
      <c r="C1854">
        <v>30</v>
      </c>
      <c r="D1854">
        <v>1</v>
      </c>
      <c r="E1854">
        <v>1</v>
      </c>
      <c r="F1854">
        <v>1</v>
      </c>
    </row>
    <row r="1855" spans="1:6" x14ac:dyDescent="0.25">
      <c r="A1855">
        <v>1853</v>
      </c>
      <c r="B1855">
        <v>1</v>
      </c>
      <c r="C1855">
        <v>30</v>
      </c>
      <c r="D1855">
        <v>1</v>
      </c>
      <c r="E1855">
        <v>1</v>
      </c>
      <c r="F1855">
        <v>1</v>
      </c>
    </row>
    <row r="1856" spans="1:6" x14ac:dyDescent="0.25">
      <c r="A1856">
        <v>1854</v>
      </c>
      <c r="B1856">
        <v>1</v>
      </c>
      <c r="C1856">
        <v>30</v>
      </c>
      <c r="D1856">
        <v>1</v>
      </c>
      <c r="E1856">
        <v>1</v>
      </c>
      <c r="F1856">
        <v>1</v>
      </c>
    </row>
    <row r="1857" spans="1:6" x14ac:dyDescent="0.25">
      <c r="A1857">
        <v>1855</v>
      </c>
      <c r="B1857">
        <v>1</v>
      </c>
      <c r="C1857">
        <v>30</v>
      </c>
      <c r="D1857">
        <v>1</v>
      </c>
      <c r="E1857">
        <v>1</v>
      </c>
      <c r="F1857">
        <v>1</v>
      </c>
    </row>
    <row r="1858" spans="1:6" x14ac:dyDescent="0.25">
      <c r="A1858">
        <v>1856</v>
      </c>
      <c r="B1858">
        <v>1</v>
      </c>
      <c r="C1858">
        <v>30</v>
      </c>
      <c r="D1858">
        <v>1</v>
      </c>
      <c r="E1858">
        <v>1</v>
      </c>
      <c r="F1858">
        <v>1</v>
      </c>
    </row>
    <row r="1859" spans="1:6" x14ac:dyDescent="0.25">
      <c r="A1859">
        <v>1857</v>
      </c>
      <c r="B1859">
        <v>1</v>
      </c>
      <c r="C1859">
        <v>30</v>
      </c>
      <c r="D1859">
        <v>1</v>
      </c>
      <c r="E1859">
        <v>1</v>
      </c>
      <c r="F1859">
        <v>1</v>
      </c>
    </row>
    <row r="1860" spans="1:6" x14ac:dyDescent="0.25">
      <c r="A1860">
        <v>1858</v>
      </c>
      <c r="B1860">
        <v>1</v>
      </c>
      <c r="C1860">
        <v>30</v>
      </c>
      <c r="D1860">
        <v>1</v>
      </c>
      <c r="E1860">
        <v>2</v>
      </c>
      <c r="F1860">
        <v>1</v>
      </c>
    </row>
    <row r="1861" spans="1:6" x14ac:dyDescent="0.25">
      <c r="A1861">
        <v>1859</v>
      </c>
      <c r="B1861">
        <v>1</v>
      </c>
      <c r="C1861">
        <v>30</v>
      </c>
      <c r="D1861">
        <v>1</v>
      </c>
      <c r="E1861">
        <v>2</v>
      </c>
      <c r="F1861">
        <v>1</v>
      </c>
    </row>
    <row r="1862" spans="1:6" x14ac:dyDescent="0.25">
      <c r="A1862">
        <v>1860</v>
      </c>
      <c r="B1862">
        <v>1</v>
      </c>
      <c r="C1862">
        <v>30</v>
      </c>
      <c r="D1862">
        <v>1</v>
      </c>
      <c r="E1862">
        <v>2</v>
      </c>
      <c r="F1862">
        <v>1</v>
      </c>
    </row>
    <row r="1863" spans="1:6" x14ac:dyDescent="0.25">
      <c r="A1863">
        <v>1861</v>
      </c>
      <c r="B1863">
        <v>1</v>
      </c>
      <c r="C1863">
        <v>30</v>
      </c>
      <c r="D1863">
        <v>1</v>
      </c>
      <c r="E1863">
        <v>2</v>
      </c>
      <c r="F1863">
        <v>1</v>
      </c>
    </row>
    <row r="1864" spans="1:6" x14ac:dyDescent="0.25">
      <c r="A1864">
        <v>1862</v>
      </c>
      <c r="B1864">
        <v>1</v>
      </c>
      <c r="C1864">
        <v>30</v>
      </c>
      <c r="D1864">
        <v>1</v>
      </c>
      <c r="E1864">
        <v>3</v>
      </c>
      <c r="F1864">
        <v>1</v>
      </c>
    </row>
    <row r="1865" spans="1:6" x14ac:dyDescent="0.25">
      <c r="A1865">
        <v>1863</v>
      </c>
      <c r="B1865">
        <v>1</v>
      </c>
      <c r="C1865">
        <v>30</v>
      </c>
      <c r="D1865">
        <v>1</v>
      </c>
      <c r="E1865">
        <v>3</v>
      </c>
      <c r="F1865">
        <v>1</v>
      </c>
    </row>
    <row r="1866" spans="1:6" x14ac:dyDescent="0.25">
      <c r="A1866">
        <v>1864</v>
      </c>
      <c r="B1866">
        <v>1</v>
      </c>
      <c r="C1866">
        <v>30</v>
      </c>
      <c r="D1866">
        <v>1</v>
      </c>
      <c r="E1866">
        <v>3</v>
      </c>
      <c r="F1866">
        <v>1</v>
      </c>
    </row>
    <row r="1867" spans="1:6" x14ac:dyDescent="0.25">
      <c r="A1867">
        <v>1865</v>
      </c>
      <c r="B1867">
        <v>1</v>
      </c>
      <c r="C1867">
        <v>30</v>
      </c>
      <c r="D1867">
        <v>1</v>
      </c>
      <c r="E1867">
        <v>3</v>
      </c>
      <c r="F1867">
        <v>1</v>
      </c>
    </row>
    <row r="1868" spans="1:6" x14ac:dyDescent="0.25">
      <c r="A1868">
        <v>1866</v>
      </c>
      <c r="B1868">
        <v>1</v>
      </c>
      <c r="C1868">
        <v>30</v>
      </c>
      <c r="D1868">
        <v>1</v>
      </c>
      <c r="E1868">
        <v>3</v>
      </c>
      <c r="F1868">
        <v>1</v>
      </c>
    </row>
    <row r="1869" spans="1:6" x14ac:dyDescent="0.25">
      <c r="A1869">
        <v>1867</v>
      </c>
      <c r="B1869">
        <v>1</v>
      </c>
      <c r="C1869">
        <v>30</v>
      </c>
      <c r="D1869">
        <v>1</v>
      </c>
      <c r="E1869">
        <v>3</v>
      </c>
      <c r="F1869">
        <v>1</v>
      </c>
    </row>
    <row r="1870" spans="1:6" x14ac:dyDescent="0.25">
      <c r="A1870">
        <v>1868</v>
      </c>
      <c r="B1870">
        <v>1</v>
      </c>
      <c r="C1870">
        <v>30</v>
      </c>
      <c r="D1870">
        <v>1</v>
      </c>
      <c r="E1870">
        <v>4</v>
      </c>
      <c r="F1870">
        <v>1</v>
      </c>
    </row>
    <row r="1871" spans="1:6" x14ac:dyDescent="0.25">
      <c r="A1871">
        <v>1869</v>
      </c>
      <c r="B1871">
        <v>1</v>
      </c>
      <c r="C1871">
        <v>30</v>
      </c>
      <c r="D1871">
        <v>1</v>
      </c>
      <c r="E1871">
        <v>4</v>
      </c>
      <c r="F1871">
        <v>1</v>
      </c>
    </row>
    <row r="1872" spans="1:6" x14ac:dyDescent="0.25">
      <c r="A1872">
        <v>1870</v>
      </c>
      <c r="B1872">
        <v>1</v>
      </c>
      <c r="C1872">
        <v>30</v>
      </c>
      <c r="D1872">
        <v>1</v>
      </c>
      <c r="E1872">
        <v>4</v>
      </c>
      <c r="F1872">
        <v>1</v>
      </c>
    </row>
    <row r="1873" spans="1:6" x14ac:dyDescent="0.25">
      <c r="A1873">
        <v>1871</v>
      </c>
      <c r="B1873">
        <v>1</v>
      </c>
      <c r="C1873">
        <v>30</v>
      </c>
      <c r="D1873">
        <v>1</v>
      </c>
      <c r="E1873">
        <v>4</v>
      </c>
      <c r="F1873">
        <v>1</v>
      </c>
    </row>
    <row r="1874" spans="1:6" x14ac:dyDescent="0.25">
      <c r="A1874">
        <v>1872</v>
      </c>
      <c r="B1874">
        <v>1</v>
      </c>
      <c r="C1874">
        <v>30</v>
      </c>
      <c r="D1874">
        <v>1</v>
      </c>
      <c r="E1874">
        <v>4</v>
      </c>
      <c r="F1874">
        <v>1</v>
      </c>
    </row>
    <row r="1875" spans="1:6" x14ac:dyDescent="0.25">
      <c r="A1875">
        <v>1873</v>
      </c>
      <c r="B1875">
        <v>1</v>
      </c>
      <c r="C1875">
        <v>30</v>
      </c>
      <c r="D1875">
        <v>1</v>
      </c>
      <c r="E1875">
        <v>4</v>
      </c>
      <c r="F1875">
        <v>1</v>
      </c>
    </row>
    <row r="1876" spans="1:6" x14ac:dyDescent="0.25">
      <c r="A1876">
        <v>1874</v>
      </c>
      <c r="B1876">
        <v>1</v>
      </c>
      <c r="C1876">
        <v>30</v>
      </c>
      <c r="D1876">
        <v>1</v>
      </c>
      <c r="E1876">
        <v>4</v>
      </c>
      <c r="F1876">
        <v>1</v>
      </c>
    </row>
    <row r="1877" spans="1:6" x14ac:dyDescent="0.25">
      <c r="A1877">
        <v>1875</v>
      </c>
      <c r="B1877">
        <v>1</v>
      </c>
      <c r="C1877">
        <v>30</v>
      </c>
      <c r="D1877">
        <v>1</v>
      </c>
      <c r="E1877">
        <v>4</v>
      </c>
      <c r="F1877">
        <v>1</v>
      </c>
    </row>
    <row r="1878" spans="1:6" x14ac:dyDescent="0.25">
      <c r="A1878">
        <v>1876</v>
      </c>
      <c r="B1878">
        <v>1</v>
      </c>
      <c r="C1878">
        <v>30</v>
      </c>
      <c r="D1878">
        <v>1</v>
      </c>
      <c r="E1878">
        <v>5</v>
      </c>
      <c r="F1878">
        <v>0</v>
      </c>
    </row>
    <row r="1879" spans="1:6" x14ac:dyDescent="0.25">
      <c r="A1879">
        <v>1877</v>
      </c>
      <c r="B1879">
        <v>1</v>
      </c>
      <c r="C1879">
        <v>30</v>
      </c>
      <c r="D1879">
        <v>1</v>
      </c>
      <c r="E1879">
        <v>5</v>
      </c>
      <c r="F1879">
        <v>0</v>
      </c>
    </row>
    <row r="1880" spans="1:6" x14ac:dyDescent="0.25">
      <c r="A1880">
        <v>1878</v>
      </c>
      <c r="B1880">
        <v>1</v>
      </c>
      <c r="C1880">
        <v>30</v>
      </c>
      <c r="D1880">
        <v>1</v>
      </c>
      <c r="E1880">
        <v>5</v>
      </c>
      <c r="F1880">
        <v>0</v>
      </c>
    </row>
    <row r="1881" spans="1:6" x14ac:dyDescent="0.25">
      <c r="A1881">
        <v>1879</v>
      </c>
      <c r="B1881">
        <v>1</v>
      </c>
      <c r="C1881">
        <v>30</v>
      </c>
      <c r="D1881">
        <v>1</v>
      </c>
      <c r="E1881">
        <v>5</v>
      </c>
      <c r="F1881">
        <v>0</v>
      </c>
    </row>
    <row r="1882" spans="1:6" x14ac:dyDescent="0.25">
      <c r="A1882">
        <v>1880</v>
      </c>
      <c r="B1882">
        <v>1</v>
      </c>
      <c r="C1882">
        <v>30</v>
      </c>
      <c r="D1882">
        <v>1</v>
      </c>
      <c r="E1882">
        <v>5</v>
      </c>
      <c r="F1882">
        <v>0</v>
      </c>
    </row>
    <row r="1883" spans="1:6" x14ac:dyDescent="0.25">
      <c r="A1883">
        <v>1881</v>
      </c>
      <c r="B1883">
        <v>1</v>
      </c>
      <c r="C1883">
        <v>30</v>
      </c>
      <c r="D1883">
        <v>1</v>
      </c>
      <c r="E1883">
        <v>5</v>
      </c>
      <c r="F1883">
        <v>0</v>
      </c>
    </row>
    <row r="1884" spans="1:6" x14ac:dyDescent="0.25">
      <c r="A1884">
        <v>1882</v>
      </c>
      <c r="B1884">
        <v>1</v>
      </c>
      <c r="C1884">
        <v>30</v>
      </c>
      <c r="D1884">
        <v>1</v>
      </c>
      <c r="E1884">
        <v>5</v>
      </c>
      <c r="F1884">
        <v>0</v>
      </c>
    </row>
    <row r="1885" spans="1:6" x14ac:dyDescent="0.25">
      <c r="A1885">
        <v>1883</v>
      </c>
      <c r="B1885">
        <v>1</v>
      </c>
      <c r="C1885">
        <v>30</v>
      </c>
      <c r="D1885">
        <v>1</v>
      </c>
      <c r="E1885">
        <v>5</v>
      </c>
      <c r="F1885">
        <v>0</v>
      </c>
    </row>
    <row r="1886" spans="1:6" x14ac:dyDescent="0.25">
      <c r="A1886">
        <v>1884</v>
      </c>
      <c r="B1886">
        <v>1</v>
      </c>
      <c r="C1886">
        <v>30</v>
      </c>
      <c r="D1886">
        <v>1</v>
      </c>
      <c r="E1886">
        <v>5</v>
      </c>
      <c r="F1886">
        <v>1</v>
      </c>
    </row>
    <row r="1887" spans="1:6" x14ac:dyDescent="0.25">
      <c r="A1887">
        <v>1885</v>
      </c>
      <c r="B1887">
        <v>1</v>
      </c>
      <c r="C1887">
        <v>30</v>
      </c>
      <c r="D1887">
        <v>1</v>
      </c>
      <c r="E1887">
        <v>5</v>
      </c>
      <c r="F1887">
        <v>1</v>
      </c>
    </row>
    <row r="1888" spans="1:6" x14ac:dyDescent="0.25">
      <c r="A1888">
        <v>1886</v>
      </c>
      <c r="B1888">
        <v>1</v>
      </c>
      <c r="C1888">
        <v>30</v>
      </c>
      <c r="D1888">
        <v>1</v>
      </c>
      <c r="E1888">
        <v>5</v>
      </c>
      <c r="F1888">
        <v>1</v>
      </c>
    </row>
    <row r="1889" spans="1:6" x14ac:dyDescent="0.25">
      <c r="A1889">
        <v>1887</v>
      </c>
      <c r="B1889">
        <v>1</v>
      </c>
      <c r="C1889">
        <v>30</v>
      </c>
      <c r="D1889">
        <v>1</v>
      </c>
      <c r="E1889">
        <v>5</v>
      </c>
      <c r="F1889">
        <v>1</v>
      </c>
    </row>
    <row r="1890" spans="1:6" x14ac:dyDescent="0.25">
      <c r="A1890">
        <v>1888</v>
      </c>
      <c r="B1890">
        <v>1</v>
      </c>
      <c r="C1890">
        <v>30</v>
      </c>
      <c r="D1890">
        <v>1</v>
      </c>
      <c r="E1890">
        <v>5</v>
      </c>
      <c r="F1890">
        <v>1</v>
      </c>
    </row>
    <row r="1891" spans="1:6" x14ac:dyDescent="0.25">
      <c r="A1891">
        <v>1889</v>
      </c>
      <c r="B1891">
        <v>1</v>
      </c>
      <c r="C1891">
        <v>30</v>
      </c>
      <c r="D1891">
        <v>1</v>
      </c>
      <c r="E1891">
        <v>6</v>
      </c>
      <c r="F1891">
        <v>0</v>
      </c>
    </row>
    <row r="1892" spans="1:6" x14ac:dyDescent="0.25">
      <c r="A1892">
        <v>1890</v>
      </c>
      <c r="B1892">
        <v>1</v>
      </c>
      <c r="C1892">
        <v>30</v>
      </c>
      <c r="D1892">
        <v>1</v>
      </c>
      <c r="E1892">
        <v>6</v>
      </c>
      <c r="F1892">
        <v>0</v>
      </c>
    </row>
    <row r="1893" spans="1:6" x14ac:dyDescent="0.25">
      <c r="A1893">
        <v>1891</v>
      </c>
      <c r="B1893">
        <v>1</v>
      </c>
      <c r="C1893">
        <v>30</v>
      </c>
      <c r="D1893">
        <v>1</v>
      </c>
      <c r="E1893">
        <v>6</v>
      </c>
      <c r="F1893">
        <v>0</v>
      </c>
    </row>
    <row r="1894" spans="1:6" x14ac:dyDescent="0.25">
      <c r="A1894">
        <v>1892</v>
      </c>
      <c r="B1894">
        <v>1</v>
      </c>
      <c r="C1894">
        <v>30</v>
      </c>
      <c r="D1894">
        <v>1</v>
      </c>
      <c r="E1894">
        <v>6</v>
      </c>
      <c r="F1894">
        <v>0</v>
      </c>
    </row>
    <row r="1895" spans="1:6" x14ac:dyDescent="0.25">
      <c r="A1895">
        <v>1893</v>
      </c>
      <c r="B1895">
        <v>1</v>
      </c>
      <c r="C1895">
        <v>30</v>
      </c>
      <c r="D1895">
        <v>1</v>
      </c>
      <c r="E1895">
        <v>6</v>
      </c>
      <c r="F1895">
        <v>0</v>
      </c>
    </row>
    <row r="1896" spans="1:6" x14ac:dyDescent="0.25">
      <c r="A1896">
        <v>1894</v>
      </c>
      <c r="B1896">
        <v>1</v>
      </c>
      <c r="C1896">
        <v>30</v>
      </c>
      <c r="D1896">
        <v>1</v>
      </c>
      <c r="E1896">
        <v>6</v>
      </c>
      <c r="F1896">
        <v>0</v>
      </c>
    </row>
    <row r="1897" spans="1:6" x14ac:dyDescent="0.25">
      <c r="A1897">
        <v>1895</v>
      </c>
      <c r="B1897">
        <v>1</v>
      </c>
      <c r="C1897">
        <v>30</v>
      </c>
      <c r="D1897">
        <v>1</v>
      </c>
      <c r="E1897">
        <v>6</v>
      </c>
      <c r="F1897">
        <v>0</v>
      </c>
    </row>
    <row r="1898" spans="1:6" x14ac:dyDescent="0.25">
      <c r="A1898">
        <v>1896</v>
      </c>
      <c r="B1898">
        <v>1</v>
      </c>
      <c r="C1898">
        <v>30</v>
      </c>
      <c r="D1898">
        <v>1</v>
      </c>
      <c r="E1898">
        <v>6</v>
      </c>
      <c r="F1898">
        <v>0</v>
      </c>
    </row>
    <row r="1899" spans="1:6" x14ac:dyDescent="0.25">
      <c r="A1899">
        <v>1897</v>
      </c>
      <c r="B1899">
        <v>1</v>
      </c>
      <c r="C1899">
        <v>30</v>
      </c>
      <c r="D1899">
        <v>1</v>
      </c>
      <c r="E1899">
        <v>6</v>
      </c>
      <c r="F1899">
        <v>1</v>
      </c>
    </row>
    <row r="1900" spans="1:6" x14ac:dyDescent="0.25">
      <c r="A1900">
        <v>1898</v>
      </c>
      <c r="B1900">
        <v>1</v>
      </c>
      <c r="C1900">
        <v>30</v>
      </c>
      <c r="D1900">
        <v>1</v>
      </c>
      <c r="E1900">
        <v>6</v>
      </c>
      <c r="F1900">
        <v>1</v>
      </c>
    </row>
    <row r="1901" spans="1:6" x14ac:dyDescent="0.25">
      <c r="A1901">
        <v>1899</v>
      </c>
      <c r="B1901">
        <v>1</v>
      </c>
      <c r="C1901">
        <v>30</v>
      </c>
      <c r="D1901">
        <v>1</v>
      </c>
      <c r="E1901">
        <v>6</v>
      </c>
      <c r="F1901">
        <v>1</v>
      </c>
    </row>
    <row r="1902" spans="1:6" x14ac:dyDescent="0.25">
      <c r="A1902">
        <v>1900</v>
      </c>
      <c r="B1902">
        <v>1</v>
      </c>
      <c r="C1902">
        <v>30</v>
      </c>
      <c r="D1902">
        <v>1</v>
      </c>
      <c r="E1902">
        <v>6</v>
      </c>
      <c r="F1902">
        <v>1</v>
      </c>
    </row>
    <row r="1903" spans="1:6" x14ac:dyDescent="0.25">
      <c r="A1903">
        <v>1901</v>
      </c>
      <c r="B1903">
        <v>1</v>
      </c>
      <c r="C1903">
        <v>30</v>
      </c>
      <c r="D1903">
        <v>1</v>
      </c>
      <c r="E1903">
        <v>6</v>
      </c>
      <c r="F1903">
        <v>1</v>
      </c>
    </row>
    <row r="1904" spans="1:6" x14ac:dyDescent="0.25">
      <c r="A1904">
        <v>1902</v>
      </c>
      <c r="B1904">
        <v>1</v>
      </c>
      <c r="C1904">
        <v>30</v>
      </c>
      <c r="D1904">
        <v>1</v>
      </c>
      <c r="E1904">
        <v>7</v>
      </c>
      <c r="F1904">
        <v>0</v>
      </c>
    </row>
    <row r="1905" spans="1:6" x14ac:dyDescent="0.25">
      <c r="A1905">
        <v>1903</v>
      </c>
      <c r="B1905">
        <v>1</v>
      </c>
      <c r="C1905">
        <v>30</v>
      </c>
      <c r="D1905">
        <v>1</v>
      </c>
      <c r="E1905">
        <v>7</v>
      </c>
      <c r="F1905">
        <v>0</v>
      </c>
    </row>
    <row r="1906" spans="1:6" x14ac:dyDescent="0.25">
      <c r="A1906">
        <v>1904</v>
      </c>
      <c r="B1906">
        <v>1</v>
      </c>
      <c r="C1906">
        <v>30</v>
      </c>
      <c r="D1906">
        <v>1</v>
      </c>
      <c r="E1906">
        <v>7</v>
      </c>
      <c r="F1906">
        <v>0</v>
      </c>
    </row>
    <row r="1907" spans="1:6" x14ac:dyDescent="0.25">
      <c r="A1907">
        <v>1905</v>
      </c>
      <c r="B1907">
        <v>1</v>
      </c>
      <c r="C1907">
        <v>30</v>
      </c>
      <c r="D1907">
        <v>1</v>
      </c>
      <c r="E1907">
        <v>7</v>
      </c>
      <c r="F1907">
        <v>0</v>
      </c>
    </row>
    <row r="1908" spans="1:6" x14ac:dyDescent="0.25">
      <c r="A1908">
        <v>1906</v>
      </c>
      <c r="B1908">
        <v>1</v>
      </c>
      <c r="C1908">
        <v>30</v>
      </c>
      <c r="D1908">
        <v>1</v>
      </c>
      <c r="E1908">
        <v>7</v>
      </c>
      <c r="F1908">
        <v>0</v>
      </c>
    </row>
    <row r="1909" spans="1:6" x14ac:dyDescent="0.25">
      <c r="A1909">
        <v>1907</v>
      </c>
      <c r="B1909">
        <v>1</v>
      </c>
      <c r="C1909">
        <v>30</v>
      </c>
      <c r="D1909">
        <v>1</v>
      </c>
      <c r="E1909">
        <v>7</v>
      </c>
      <c r="F1909">
        <v>0</v>
      </c>
    </row>
    <row r="1910" spans="1:6" x14ac:dyDescent="0.25">
      <c r="A1910">
        <v>1908</v>
      </c>
      <c r="B1910">
        <v>1</v>
      </c>
      <c r="C1910">
        <v>30</v>
      </c>
      <c r="D1910">
        <v>1</v>
      </c>
      <c r="E1910">
        <v>7</v>
      </c>
      <c r="F1910">
        <v>0</v>
      </c>
    </row>
    <row r="1911" spans="1:6" x14ac:dyDescent="0.25">
      <c r="A1911">
        <v>1909</v>
      </c>
      <c r="B1911">
        <v>1</v>
      </c>
      <c r="C1911">
        <v>30</v>
      </c>
      <c r="D1911">
        <v>1</v>
      </c>
      <c r="E1911">
        <v>7</v>
      </c>
      <c r="F1911">
        <v>0</v>
      </c>
    </row>
    <row r="1912" spans="1:6" x14ac:dyDescent="0.25">
      <c r="A1912">
        <v>1910</v>
      </c>
      <c r="B1912">
        <v>1</v>
      </c>
      <c r="C1912">
        <v>30</v>
      </c>
      <c r="D1912">
        <v>1</v>
      </c>
      <c r="E1912">
        <v>7</v>
      </c>
      <c r="F1912">
        <v>1</v>
      </c>
    </row>
    <row r="1913" spans="1:6" x14ac:dyDescent="0.25">
      <c r="A1913">
        <v>1911</v>
      </c>
      <c r="B1913">
        <v>1</v>
      </c>
      <c r="C1913">
        <v>30</v>
      </c>
      <c r="D1913">
        <v>1</v>
      </c>
      <c r="E1913">
        <v>7</v>
      </c>
      <c r="F1913">
        <v>1</v>
      </c>
    </row>
    <row r="1914" spans="1:6" x14ac:dyDescent="0.25">
      <c r="A1914">
        <v>1912</v>
      </c>
      <c r="B1914">
        <v>1</v>
      </c>
      <c r="C1914">
        <v>30</v>
      </c>
      <c r="D1914">
        <v>1</v>
      </c>
      <c r="E1914">
        <v>7</v>
      </c>
      <c r="F1914">
        <v>1</v>
      </c>
    </row>
    <row r="1915" spans="1:6" x14ac:dyDescent="0.25">
      <c r="A1915">
        <v>1913</v>
      </c>
      <c r="B1915">
        <v>1</v>
      </c>
      <c r="C1915">
        <v>30</v>
      </c>
      <c r="D1915">
        <v>1</v>
      </c>
      <c r="E1915">
        <v>7</v>
      </c>
      <c r="F1915">
        <v>1</v>
      </c>
    </row>
    <row r="1916" spans="1:6" x14ac:dyDescent="0.25">
      <c r="A1916">
        <v>1914</v>
      </c>
      <c r="B1916">
        <v>1</v>
      </c>
      <c r="C1916">
        <v>30</v>
      </c>
      <c r="D1916">
        <v>1</v>
      </c>
      <c r="E1916">
        <v>8</v>
      </c>
      <c r="F1916">
        <v>0</v>
      </c>
    </row>
    <row r="1917" spans="1:6" x14ac:dyDescent="0.25">
      <c r="A1917">
        <v>1915</v>
      </c>
      <c r="B1917">
        <v>1</v>
      </c>
      <c r="C1917">
        <v>30</v>
      </c>
      <c r="D1917">
        <v>1</v>
      </c>
      <c r="E1917">
        <v>8</v>
      </c>
      <c r="F1917">
        <v>0</v>
      </c>
    </row>
    <row r="1918" spans="1:6" x14ac:dyDescent="0.25">
      <c r="A1918">
        <v>1916</v>
      </c>
      <c r="B1918">
        <v>1</v>
      </c>
      <c r="C1918">
        <v>30</v>
      </c>
      <c r="D1918">
        <v>1</v>
      </c>
      <c r="E1918">
        <v>8</v>
      </c>
      <c r="F1918">
        <v>0</v>
      </c>
    </row>
    <row r="1919" spans="1:6" x14ac:dyDescent="0.25">
      <c r="A1919">
        <v>1917</v>
      </c>
      <c r="B1919">
        <v>1</v>
      </c>
      <c r="C1919">
        <v>30</v>
      </c>
      <c r="D1919">
        <v>1</v>
      </c>
      <c r="E1919">
        <v>8</v>
      </c>
      <c r="F1919">
        <v>0</v>
      </c>
    </row>
    <row r="1920" spans="1:6" x14ac:dyDescent="0.25">
      <c r="A1920">
        <v>1918</v>
      </c>
      <c r="B1920">
        <v>1</v>
      </c>
      <c r="C1920">
        <v>30</v>
      </c>
      <c r="D1920">
        <v>1</v>
      </c>
      <c r="E1920">
        <v>8</v>
      </c>
      <c r="F1920">
        <v>0</v>
      </c>
    </row>
    <row r="1921" spans="1:6" x14ac:dyDescent="0.25">
      <c r="A1921">
        <v>1919</v>
      </c>
      <c r="B1921">
        <v>1</v>
      </c>
      <c r="C1921">
        <v>30</v>
      </c>
      <c r="D1921">
        <v>1</v>
      </c>
      <c r="E1921">
        <v>8</v>
      </c>
      <c r="F1921">
        <v>0</v>
      </c>
    </row>
    <row r="1922" spans="1:6" x14ac:dyDescent="0.25">
      <c r="A1922">
        <v>1920</v>
      </c>
      <c r="B1922">
        <v>1</v>
      </c>
      <c r="C1922">
        <v>30</v>
      </c>
      <c r="D1922">
        <v>1</v>
      </c>
      <c r="E1922">
        <v>8</v>
      </c>
      <c r="F1922">
        <v>0</v>
      </c>
    </row>
    <row r="1923" spans="1:6" x14ac:dyDescent="0.25">
      <c r="A1923">
        <v>1921</v>
      </c>
      <c r="B1923">
        <v>1</v>
      </c>
      <c r="C1923">
        <v>30</v>
      </c>
      <c r="D1923">
        <v>1</v>
      </c>
      <c r="E1923">
        <v>8</v>
      </c>
      <c r="F1923">
        <v>0</v>
      </c>
    </row>
    <row r="1924" spans="1:6" x14ac:dyDescent="0.25">
      <c r="A1924">
        <v>1922</v>
      </c>
      <c r="B1924">
        <v>1</v>
      </c>
      <c r="C1924">
        <v>30</v>
      </c>
      <c r="D1924">
        <v>1</v>
      </c>
      <c r="E1924">
        <v>8</v>
      </c>
      <c r="F1924">
        <v>1</v>
      </c>
    </row>
    <row r="1925" spans="1:6" x14ac:dyDescent="0.25">
      <c r="A1925">
        <v>1923</v>
      </c>
      <c r="B1925">
        <v>1</v>
      </c>
      <c r="C1925">
        <v>30</v>
      </c>
      <c r="D1925">
        <v>1</v>
      </c>
      <c r="E1925">
        <v>8</v>
      </c>
      <c r="F1925">
        <v>1</v>
      </c>
    </row>
    <row r="1926" spans="1:6" x14ac:dyDescent="0.25">
      <c r="A1926">
        <v>1924</v>
      </c>
      <c r="B1926">
        <v>1</v>
      </c>
      <c r="C1926">
        <v>30</v>
      </c>
      <c r="D1926">
        <v>1</v>
      </c>
      <c r="E1926">
        <v>9</v>
      </c>
      <c r="F1926">
        <v>0</v>
      </c>
    </row>
    <row r="1927" spans="1:6" x14ac:dyDescent="0.25">
      <c r="A1927">
        <v>1925</v>
      </c>
      <c r="B1927">
        <v>1</v>
      </c>
      <c r="C1927">
        <v>30</v>
      </c>
      <c r="D1927">
        <v>1</v>
      </c>
      <c r="E1927">
        <v>9</v>
      </c>
      <c r="F1927">
        <v>0</v>
      </c>
    </row>
    <row r="1928" spans="1:6" x14ac:dyDescent="0.25">
      <c r="A1928">
        <v>1926</v>
      </c>
      <c r="B1928">
        <v>1</v>
      </c>
      <c r="C1928">
        <v>30</v>
      </c>
      <c r="D1928">
        <v>1</v>
      </c>
      <c r="E1928">
        <v>9</v>
      </c>
      <c r="F1928">
        <v>0</v>
      </c>
    </row>
    <row r="1929" spans="1:6" x14ac:dyDescent="0.25">
      <c r="A1929">
        <v>1927</v>
      </c>
      <c r="B1929">
        <v>1</v>
      </c>
      <c r="C1929">
        <v>30</v>
      </c>
      <c r="D1929">
        <v>1</v>
      </c>
      <c r="E1929">
        <v>9</v>
      </c>
      <c r="F1929">
        <v>0</v>
      </c>
    </row>
    <row r="1930" spans="1:6" x14ac:dyDescent="0.25">
      <c r="A1930">
        <v>1928</v>
      </c>
      <c r="B1930">
        <v>1</v>
      </c>
      <c r="C1930">
        <v>30</v>
      </c>
      <c r="D1930">
        <v>1</v>
      </c>
      <c r="E1930">
        <v>9</v>
      </c>
      <c r="F1930">
        <v>0</v>
      </c>
    </row>
    <row r="1931" spans="1:6" x14ac:dyDescent="0.25">
      <c r="A1931">
        <v>1929</v>
      </c>
      <c r="B1931">
        <v>1</v>
      </c>
      <c r="C1931">
        <v>30</v>
      </c>
      <c r="D1931">
        <v>1</v>
      </c>
      <c r="E1931">
        <v>9</v>
      </c>
      <c r="F1931">
        <v>0</v>
      </c>
    </row>
    <row r="1932" spans="1:6" x14ac:dyDescent="0.25">
      <c r="A1932">
        <v>1930</v>
      </c>
      <c r="B1932">
        <v>1</v>
      </c>
      <c r="C1932">
        <v>30</v>
      </c>
      <c r="D1932">
        <v>1</v>
      </c>
      <c r="E1932">
        <v>9</v>
      </c>
      <c r="F1932">
        <v>0</v>
      </c>
    </row>
    <row r="1933" spans="1:6" x14ac:dyDescent="0.25">
      <c r="A1933">
        <v>1931</v>
      </c>
      <c r="B1933">
        <v>1</v>
      </c>
      <c r="C1933">
        <v>30</v>
      </c>
      <c r="D1933">
        <v>1</v>
      </c>
      <c r="E1933">
        <v>9</v>
      </c>
      <c r="F1933">
        <v>0</v>
      </c>
    </row>
    <row r="1934" spans="1:6" x14ac:dyDescent="0.25">
      <c r="A1934">
        <v>1932</v>
      </c>
      <c r="B1934">
        <v>1</v>
      </c>
      <c r="C1934">
        <v>30</v>
      </c>
      <c r="D1934">
        <v>1</v>
      </c>
      <c r="E1934">
        <v>9</v>
      </c>
      <c r="F1934">
        <v>0</v>
      </c>
    </row>
    <row r="1935" spans="1:6" x14ac:dyDescent="0.25">
      <c r="A1935">
        <v>1933</v>
      </c>
      <c r="B1935">
        <v>1</v>
      </c>
      <c r="C1935">
        <v>30</v>
      </c>
      <c r="D1935">
        <v>1</v>
      </c>
      <c r="E1935">
        <v>9</v>
      </c>
      <c r="F1935">
        <v>1</v>
      </c>
    </row>
    <row r="1936" spans="1:6" x14ac:dyDescent="0.25">
      <c r="A1936">
        <v>1934</v>
      </c>
      <c r="B1936">
        <v>1</v>
      </c>
      <c r="C1936">
        <v>30</v>
      </c>
      <c r="D1936">
        <v>1</v>
      </c>
      <c r="E1936">
        <v>9</v>
      </c>
      <c r="F1936">
        <v>1</v>
      </c>
    </row>
    <row r="1937" spans="1:6" x14ac:dyDescent="0.25">
      <c r="A1937">
        <v>1935</v>
      </c>
      <c r="B1937">
        <v>1</v>
      </c>
      <c r="C1937">
        <v>30</v>
      </c>
      <c r="D1937">
        <v>1</v>
      </c>
      <c r="E1937">
        <v>9</v>
      </c>
      <c r="F1937">
        <v>1</v>
      </c>
    </row>
    <row r="1938" spans="1:6" x14ac:dyDescent="0.25">
      <c r="A1938">
        <v>1936</v>
      </c>
      <c r="B1938">
        <v>1</v>
      </c>
      <c r="C1938">
        <v>30</v>
      </c>
      <c r="D1938">
        <v>1</v>
      </c>
      <c r="E1938">
        <v>9</v>
      </c>
      <c r="F1938">
        <v>1</v>
      </c>
    </row>
    <row r="1939" spans="1:6" x14ac:dyDescent="0.25">
      <c r="A1939">
        <v>1937</v>
      </c>
      <c r="B1939">
        <v>1</v>
      </c>
      <c r="C1939">
        <v>30</v>
      </c>
      <c r="D1939">
        <v>1</v>
      </c>
      <c r="E1939">
        <v>10</v>
      </c>
      <c r="F1939">
        <v>0</v>
      </c>
    </row>
    <row r="1940" spans="1:6" x14ac:dyDescent="0.25">
      <c r="A1940">
        <v>1938</v>
      </c>
      <c r="B1940">
        <v>1</v>
      </c>
      <c r="C1940">
        <v>30</v>
      </c>
      <c r="D1940">
        <v>1</v>
      </c>
      <c r="E1940">
        <v>10</v>
      </c>
      <c r="F1940">
        <v>0</v>
      </c>
    </row>
    <row r="1941" spans="1:6" x14ac:dyDescent="0.25">
      <c r="A1941">
        <v>1939</v>
      </c>
      <c r="B1941">
        <v>1</v>
      </c>
      <c r="C1941">
        <v>30</v>
      </c>
      <c r="D1941">
        <v>1</v>
      </c>
      <c r="E1941">
        <v>10</v>
      </c>
      <c r="F1941">
        <v>0</v>
      </c>
    </row>
    <row r="1942" spans="1:6" x14ac:dyDescent="0.25">
      <c r="A1942">
        <v>1940</v>
      </c>
      <c r="B1942">
        <v>1</v>
      </c>
      <c r="C1942">
        <v>30</v>
      </c>
      <c r="D1942">
        <v>1</v>
      </c>
      <c r="E1942">
        <v>10</v>
      </c>
      <c r="F1942">
        <v>0</v>
      </c>
    </row>
    <row r="1943" spans="1:6" x14ac:dyDescent="0.25">
      <c r="A1943">
        <v>1941</v>
      </c>
      <c r="B1943">
        <v>1</v>
      </c>
      <c r="C1943">
        <v>30</v>
      </c>
      <c r="D1943">
        <v>1</v>
      </c>
      <c r="E1943">
        <v>10</v>
      </c>
      <c r="F1943">
        <v>0</v>
      </c>
    </row>
    <row r="1944" spans="1:6" x14ac:dyDescent="0.25">
      <c r="A1944">
        <v>1942</v>
      </c>
      <c r="B1944">
        <v>1</v>
      </c>
      <c r="C1944">
        <v>30</v>
      </c>
      <c r="D1944">
        <v>1</v>
      </c>
      <c r="E1944">
        <v>10</v>
      </c>
      <c r="F1944">
        <v>0</v>
      </c>
    </row>
    <row r="1945" spans="1:6" x14ac:dyDescent="0.25">
      <c r="A1945">
        <v>1943</v>
      </c>
      <c r="B1945">
        <v>1</v>
      </c>
      <c r="C1945">
        <v>30</v>
      </c>
      <c r="D1945">
        <v>1</v>
      </c>
      <c r="E1945">
        <v>10</v>
      </c>
      <c r="F1945">
        <v>0</v>
      </c>
    </row>
    <row r="1946" spans="1:6" x14ac:dyDescent="0.25">
      <c r="A1946">
        <v>1944</v>
      </c>
      <c r="B1946">
        <v>1</v>
      </c>
      <c r="C1946">
        <v>30</v>
      </c>
      <c r="D1946">
        <v>1</v>
      </c>
      <c r="E1946">
        <v>10</v>
      </c>
      <c r="F1946">
        <v>0</v>
      </c>
    </row>
    <row r="1947" spans="1:6" x14ac:dyDescent="0.25">
      <c r="A1947">
        <v>1945</v>
      </c>
      <c r="B1947">
        <v>1</v>
      </c>
      <c r="C1947">
        <v>30</v>
      </c>
      <c r="D1947">
        <v>1</v>
      </c>
      <c r="E1947">
        <v>10</v>
      </c>
      <c r="F1947">
        <v>0</v>
      </c>
    </row>
    <row r="1948" spans="1:6" x14ac:dyDescent="0.25">
      <c r="A1948">
        <v>1946</v>
      </c>
      <c r="B1948">
        <v>1</v>
      </c>
      <c r="C1948">
        <v>30</v>
      </c>
      <c r="D1948">
        <v>1</v>
      </c>
      <c r="E1948">
        <v>10</v>
      </c>
      <c r="F1948">
        <v>1</v>
      </c>
    </row>
    <row r="1949" spans="1:6" x14ac:dyDescent="0.25">
      <c r="A1949">
        <v>1947</v>
      </c>
      <c r="B1949">
        <v>1</v>
      </c>
      <c r="C1949">
        <v>30</v>
      </c>
      <c r="D1949">
        <v>1</v>
      </c>
      <c r="E1949">
        <v>10</v>
      </c>
      <c r="F1949">
        <v>1</v>
      </c>
    </row>
    <row r="1950" spans="1:6" x14ac:dyDescent="0.25">
      <c r="A1950">
        <v>1948</v>
      </c>
      <c r="B1950">
        <v>1</v>
      </c>
      <c r="C1950">
        <v>30</v>
      </c>
      <c r="D1950">
        <v>1</v>
      </c>
      <c r="E1950">
        <v>11</v>
      </c>
      <c r="F1950">
        <v>0</v>
      </c>
    </row>
    <row r="1951" spans="1:6" x14ac:dyDescent="0.25">
      <c r="A1951">
        <v>1949</v>
      </c>
      <c r="B1951">
        <v>1</v>
      </c>
      <c r="C1951">
        <v>30</v>
      </c>
      <c r="D1951">
        <v>1</v>
      </c>
      <c r="E1951">
        <v>11</v>
      </c>
      <c r="F1951">
        <v>0</v>
      </c>
    </row>
    <row r="1952" spans="1:6" x14ac:dyDescent="0.25">
      <c r="A1952">
        <v>1950</v>
      </c>
      <c r="B1952">
        <v>1</v>
      </c>
      <c r="C1952">
        <v>30</v>
      </c>
      <c r="D1952">
        <v>1</v>
      </c>
      <c r="E1952">
        <v>11</v>
      </c>
      <c r="F1952">
        <v>0</v>
      </c>
    </row>
    <row r="1953" spans="1:6" x14ac:dyDescent="0.25">
      <c r="A1953">
        <v>1951</v>
      </c>
      <c r="B1953">
        <v>1</v>
      </c>
      <c r="C1953">
        <v>30</v>
      </c>
      <c r="D1953">
        <v>1</v>
      </c>
      <c r="E1953">
        <v>11</v>
      </c>
      <c r="F1953">
        <v>0</v>
      </c>
    </row>
    <row r="1954" spans="1:6" x14ac:dyDescent="0.25">
      <c r="A1954">
        <v>1952</v>
      </c>
      <c r="B1954">
        <v>1</v>
      </c>
      <c r="C1954">
        <v>30</v>
      </c>
      <c r="D1954">
        <v>1</v>
      </c>
      <c r="E1954">
        <v>11</v>
      </c>
      <c r="F1954">
        <v>0</v>
      </c>
    </row>
    <row r="1955" spans="1:6" x14ac:dyDescent="0.25">
      <c r="A1955">
        <v>1953</v>
      </c>
      <c r="B1955">
        <v>1</v>
      </c>
      <c r="C1955">
        <v>30</v>
      </c>
      <c r="D1955">
        <v>1</v>
      </c>
      <c r="E1955">
        <v>11</v>
      </c>
      <c r="F1955">
        <v>0</v>
      </c>
    </row>
    <row r="1956" spans="1:6" x14ac:dyDescent="0.25">
      <c r="A1956">
        <v>1954</v>
      </c>
      <c r="B1956">
        <v>1</v>
      </c>
      <c r="C1956">
        <v>30</v>
      </c>
      <c r="D1956">
        <v>1</v>
      </c>
      <c r="E1956">
        <v>11</v>
      </c>
      <c r="F1956">
        <v>0</v>
      </c>
    </row>
    <row r="1957" spans="1:6" x14ac:dyDescent="0.25">
      <c r="A1957">
        <v>1955</v>
      </c>
      <c r="B1957">
        <v>1</v>
      </c>
      <c r="C1957">
        <v>30</v>
      </c>
      <c r="D1957">
        <v>1</v>
      </c>
      <c r="E1957">
        <v>11</v>
      </c>
      <c r="F1957">
        <v>0</v>
      </c>
    </row>
    <row r="1958" spans="1:6" x14ac:dyDescent="0.25">
      <c r="A1958">
        <v>1956</v>
      </c>
      <c r="B1958">
        <v>1</v>
      </c>
      <c r="C1958">
        <v>30</v>
      </c>
      <c r="D1958">
        <v>1</v>
      </c>
      <c r="E1958">
        <v>11</v>
      </c>
      <c r="F1958">
        <v>0</v>
      </c>
    </row>
    <row r="1959" spans="1:6" x14ac:dyDescent="0.25">
      <c r="A1959">
        <v>1957</v>
      </c>
      <c r="B1959">
        <v>1</v>
      </c>
      <c r="C1959">
        <v>30</v>
      </c>
      <c r="D1959">
        <v>1</v>
      </c>
      <c r="E1959">
        <v>11</v>
      </c>
      <c r="F1959">
        <v>1</v>
      </c>
    </row>
    <row r="1960" spans="1:6" x14ac:dyDescent="0.25">
      <c r="A1960">
        <v>1958</v>
      </c>
      <c r="B1960">
        <v>1</v>
      </c>
      <c r="C1960">
        <v>30</v>
      </c>
      <c r="D1960">
        <v>1</v>
      </c>
      <c r="E1960">
        <v>11</v>
      </c>
      <c r="F1960">
        <v>1</v>
      </c>
    </row>
    <row r="1961" spans="1:6" x14ac:dyDescent="0.25">
      <c r="A1961">
        <v>1959</v>
      </c>
      <c r="B1961">
        <v>1</v>
      </c>
      <c r="C1961">
        <v>30</v>
      </c>
      <c r="D1961">
        <v>1</v>
      </c>
      <c r="E1961">
        <v>11</v>
      </c>
      <c r="F1961">
        <v>1</v>
      </c>
    </row>
    <row r="1962" spans="1:6" x14ac:dyDescent="0.25">
      <c r="A1962">
        <v>1960</v>
      </c>
      <c r="B1962">
        <v>1</v>
      </c>
      <c r="C1962">
        <v>30</v>
      </c>
      <c r="D1962">
        <v>1</v>
      </c>
      <c r="E1962">
        <v>11</v>
      </c>
      <c r="F1962">
        <v>1</v>
      </c>
    </row>
    <row r="1963" spans="1:6" x14ac:dyDescent="0.25">
      <c r="A1963">
        <v>1961</v>
      </c>
      <c r="B1963">
        <v>1</v>
      </c>
      <c r="C1963">
        <v>30</v>
      </c>
      <c r="D1963">
        <v>1</v>
      </c>
      <c r="E1963">
        <v>12</v>
      </c>
      <c r="F1963">
        <v>0</v>
      </c>
    </row>
    <row r="1964" spans="1:6" x14ac:dyDescent="0.25">
      <c r="A1964">
        <v>1962</v>
      </c>
      <c r="B1964">
        <v>1</v>
      </c>
      <c r="C1964">
        <v>30</v>
      </c>
      <c r="D1964">
        <v>1</v>
      </c>
      <c r="E1964">
        <v>12</v>
      </c>
      <c r="F1964">
        <v>0</v>
      </c>
    </row>
    <row r="1965" spans="1:6" x14ac:dyDescent="0.25">
      <c r="A1965">
        <v>1963</v>
      </c>
      <c r="B1965">
        <v>1</v>
      </c>
      <c r="C1965">
        <v>30</v>
      </c>
      <c r="D1965">
        <v>1</v>
      </c>
      <c r="E1965">
        <v>12</v>
      </c>
      <c r="F1965">
        <v>0</v>
      </c>
    </row>
    <row r="1966" spans="1:6" x14ac:dyDescent="0.25">
      <c r="A1966">
        <v>1964</v>
      </c>
      <c r="B1966">
        <v>1</v>
      </c>
      <c r="C1966">
        <v>30</v>
      </c>
      <c r="D1966">
        <v>1</v>
      </c>
      <c r="E1966">
        <v>12</v>
      </c>
      <c r="F1966">
        <v>0</v>
      </c>
    </row>
    <row r="1967" spans="1:6" x14ac:dyDescent="0.25">
      <c r="A1967">
        <v>1965</v>
      </c>
      <c r="B1967">
        <v>1</v>
      </c>
      <c r="C1967">
        <v>30</v>
      </c>
      <c r="D1967">
        <v>1</v>
      </c>
      <c r="E1967">
        <v>12</v>
      </c>
      <c r="F1967">
        <v>0</v>
      </c>
    </row>
    <row r="1968" spans="1:6" x14ac:dyDescent="0.25">
      <c r="A1968">
        <v>1966</v>
      </c>
      <c r="B1968">
        <v>1</v>
      </c>
      <c r="C1968">
        <v>30</v>
      </c>
      <c r="D1968">
        <v>1</v>
      </c>
      <c r="E1968">
        <v>12</v>
      </c>
      <c r="F1968">
        <v>0</v>
      </c>
    </row>
    <row r="1969" spans="1:6" x14ac:dyDescent="0.25">
      <c r="A1969">
        <v>1967</v>
      </c>
      <c r="B1969">
        <v>1</v>
      </c>
      <c r="C1969">
        <v>30</v>
      </c>
      <c r="D1969">
        <v>1</v>
      </c>
      <c r="E1969">
        <v>12</v>
      </c>
      <c r="F1969">
        <v>0</v>
      </c>
    </row>
    <row r="1970" spans="1:6" x14ac:dyDescent="0.25">
      <c r="A1970">
        <v>1968</v>
      </c>
      <c r="B1970">
        <v>1</v>
      </c>
      <c r="C1970">
        <v>30</v>
      </c>
      <c r="D1970">
        <v>1</v>
      </c>
      <c r="E1970">
        <v>12</v>
      </c>
      <c r="F1970">
        <v>0</v>
      </c>
    </row>
    <row r="1971" spans="1:6" x14ac:dyDescent="0.25">
      <c r="A1971">
        <v>1969</v>
      </c>
      <c r="B1971">
        <v>1</v>
      </c>
      <c r="C1971">
        <v>30</v>
      </c>
      <c r="D1971">
        <v>1</v>
      </c>
      <c r="E1971">
        <v>12</v>
      </c>
      <c r="F1971">
        <v>1</v>
      </c>
    </row>
    <row r="1972" spans="1:6" x14ac:dyDescent="0.25">
      <c r="A1972">
        <v>1970</v>
      </c>
      <c r="B1972">
        <v>1</v>
      </c>
      <c r="C1972">
        <v>30</v>
      </c>
      <c r="D1972">
        <v>1</v>
      </c>
      <c r="E1972">
        <v>12</v>
      </c>
      <c r="F1972">
        <v>1</v>
      </c>
    </row>
    <row r="1973" spans="1:6" x14ac:dyDescent="0.25">
      <c r="A1973">
        <v>1971</v>
      </c>
      <c r="B1973">
        <v>1</v>
      </c>
      <c r="C1973">
        <v>30</v>
      </c>
      <c r="D1973">
        <v>1</v>
      </c>
      <c r="E1973">
        <v>13</v>
      </c>
      <c r="F1973">
        <v>0</v>
      </c>
    </row>
    <row r="1974" spans="1:6" x14ac:dyDescent="0.25">
      <c r="A1974">
        <v>1972</v>
      </c>
      <c r="B1974">
        <v>1</v>
      </c>
      <c r="C1974">
        <v>30</v>
      </c>
      <c r="D1974">
        <v>1</v>
      </c>
      <c r="E1974">
        <v>13</v>
      </c>
      <c r="F1974">
        <v>0</v>
      </c>
    </row>
    <row r="1975" spans="1:6" x14ac:dyDescent="0.25">
      <c r="A1975">
        <v>1973</v>
      </c>
      <c r="B1975">
        <v>1</v>
      </c>
      <c r="C1975">
        <v>30</v>
      </c>
      <c r="D1975">
        <v>1</v>
      </c>
      <c r="E1975">
        <v>13</v>
      </c>
      <c r="F1975">
        <v>0</v>
      </c>
    </row>
    <row r="1976" spans="1:6" x14ac:dyDescent="0.25">
      <c r="A1976">
        <v>1974</v>
      </c>
      <c r="B1976">
        <v>1</v>
      </c>
      <c r="C1976">
        <v>30</v>
      </c>
      <c r="D1976">
        <v>1</v>
      </c>
      <c r="E1976">
        <v>13</v>
      </c>
      <c r="F1976">
        <v>0</v>
      </c>
    </row>
    <row r="1977" spans="1:6" x14ac:dyDescent="0.25">
      <c r="A1977">
        <v>1975</v>
      </c>
      <c r="B1977">
        <v>1</v>
      </c>
      <c r="C1977">
        <v>30</v>
      </c>
      <c r="D1977">
        <v>1</v>
      </c>
      <c r="E1977">
        <v>13</v>
      </c>
      <c r="F1977">
        <v>0</v>
      </c>
    </row>
    <row r="1978" spans="1:6" x14ac:dyDescent="0.25">
      <c r="A1978">
        <v>1976</v>
      </c>
      <c r="B1978">
        <v>1</v>
      </c>
      <c r="C1978">
        <v>30</v>
      </c>
      <c r="D1978">
        <v>1</v>
      </c>
      <c r="E1978">
        <v>13</v>
      </c>
      <c r="F1978">
        <v>0</v>
      </c>
    </row>
    <row r="1979" spans="1:6" x14ac:dyDescent="0.25">
      <c r="A1979">
        <v>1977</v>
      </c>
      <c r="B1979">
        <v>1</v>
      </c>
      <c r="C1979">
        <v>30</v>
      </c>
      <c r="D1979">
        <v>1</v>
      </c>
      <c r="E1979">
        <v>13</v>
      </c>
      <c r="F1979">
        <v>0</v>
      </c>
    </row>
    <row r="1980" spans="1:6" x14ac:dyDescent="0.25">
      <c r="A1980">
        <v>1978</v>
      </c>
      <c r="B1980">
        <v>1</v>
      </c>
      <c r="C1980">
        <v>30</v>
      </c>
      <c r="D1980">
        <v>1</v>
      </c>
      <c r="E1980">
        <v>13</v>
      </c>
      <c r="F1980">
        <v>0</v>
      </c>
    </row>
    <row r="1981" spans="1:6" x14ac:dyDescent="0.25">
      <c r="A1981">
        <v>1979</v>
      </c>
      <c r="B1981">
        <v>1</v>
      </c>
      <c r="C1981">
        <v>30</v>
      </c>
      <c r="D1981">
        <v>1</v>
      </c>
      <c r="E1981">
        <v>13</v>
      </c>
      <c r="F1981">
        <v>1</v>
      </c>
    </row>
    <row r="1982" spans="1:6" x14ac:dyDescent="0.25">
      <c r="A1982">
        <v>1980</v>
      </c>
      <c r="B1982">
        <v>1</v>
      </c>
      <c r="C1982">
        <v>30</v>
      </c>
      <c r="D1982">
        <v>1</v>
      </c>
      <c r="E1982">
        <v>13</v>
      </c>
      <c r="F1982">
        <v>1</v>
      </c>
    </row>
    <row r="1983" spans="1:6" x14ac:dyDescent="0.25">
      <c r="A1983">
        <v>1981</v>
      </c>
      <c r="B1983">
        <v>1</v>
      </c>
      <c r="C1983">
        <v>30</v>
      </c>
      <c r="D1983">
        <v>1</v>
      </c>
      <c r="E1983">
        <v>14</v>
      </c>
      <c r="F1983">
        <v>0</v>
      </c>
    </row>
    <row r="1984" spans="1:6" x14ac:dyDescent="0.25">
      <c r="A1984">
        <v>1982</v>
      </c>
      <c r="B1984">
        <v>1</v>
      </c>
      <c r="C1984">
        <v>30</v>
      </c>
      <c r="D1984">
        <v>1</v>
      </c>
      <c r="E1984">
        <v>14</v>
      </c>
      <c r="F1984">
        <v>0</v>
      </c>
    </row>
    <row r="1985" spans="1:6" x14ac:dyDescent="0.25">
      <c r="A1985">
        <v>1983</v>
      </c>
      <c r="B1985">
        <v>1</v>
      </c>
      <c r="C1985">
        <v>30</v>
      </c>
      <c r="D1985">
        <v>1</v>
      </c>
      <c r="E1985">
        <v>14</v>
      </c>
      <c r="F1985">
        <v>0</v>
      </c>
    </row>
    <row r="1986" spans="1:6" x14ac:dyDescent="0.25">
      <c r="A1986">
        <v>1984</v>
      </c>
      <c r="B1986">
        <v>1</v>
      </c>
      <c r="C1986">
        <v>30</v>
      </c>
      <c r="D1986">
        <v>1</v>
      </c>
      <c r="E1986">
        <v>14</v>
      </c>
      <c r="F1986">
        <v>0</v>
      </c>
    </row>
    <row r="1987" spans="1:6" x14ac:dyDescent="0.25">
      <c r="A1987">
        <v>1985</v>
      </c>
      <c r="B1987">
        <v>1</v>
      </c>
      <c r="C1987">
        <v>30</v>
      </c>
      <c r="D1987">
        <v>1</v>
      </c>
      <c r="E1987">
        <v>14</v>
      </c>
      <c r="F1987">
        <v>0</v>
      </c>
    </row>
    <row r="1988" spans="1:6" x14ac:dyDescent="0.25">
      <c r="A1988">
        <v>1986</v>
      </c>
      <c r="B1988">
        <v>1</v>
      </c>
      <c r="C1988">
        <v>30</v>
      </c>
      <c r="D1988">
        <v>1</v>
      </c>
      <c r="E1988">
        <v>14</v>
      </c>
      <c r="F1988">
        <v>0</v>
      </c>
    </row>
    <row r="1989" spans="1:6" x14ac:dyDescent="0.25">
      <c r="A1989">
        <v>1987</v>
      </c>
      <c r="B1989">
        <v>1</v>
      </c>
      <c r="C1989">
        <v>30</v>
      </c>
      <c r="D1989">
        <v>1</v>
      </c>
      <c r="E1989">
        <v>14</v>
      </c>
      <c r="F1989">
        <v>0</v>
      </c>
    </row>
    <row r="1990" spans="1:6" x14ac:dyDescent="0.25">
      <c r="A1990">
        <v>1988</v>
      </c>
      <c r="B1990">
        <v>1</v>
      </c>
      <c r="C1990">
        <v>30</v>
      </c>
      <c r="D1990">
        <v>1</v>
      </c>
      <c r="E1990">
        <v>14</v>
      </c>
      <c r="F1990">
        <v>0</v>
      </c>
    </row>
    <row r="1991" spans="1:6" x14ac:dyDescent="0.25">
      <c r="A1991">
        <v>1989</v>
      </c>
      <c r="B1991">
        <v>1</v>
      </c>
      <c r="C1991">
        <v>30</v>
      </c>
      <c r="D1991">
        <v>1</v>
      </c>
      <c r="E1991">
        <v>14</v>
      </c>
      <c r="F1991">
        <v>1</v>
      </c>
    </row>
    <row r="1992" spans="1:6" x14ac:dyDescent="0.25">
      <c r="A1992">
        <v>1990</v>
      </c>
      <c r="B1992">
        <v>1</v>
      </c>
      <c r="C1992">
        <v>30</v>
      </c>
      <c r="D1992">
        <v>1</v>
      </c>
      <c r="E1992">
        <v>14</v>
      </c>
      <c r="F1992">
        <v>1</v>
      </c>
    </row>
    <row r="1993" spans="1:6" x14ac:dyDescent="0.25">
      <c r="A1993">
        <v>1991</v>
      </c>
      <c r="B1993">
        <v>1</v>
      </c>
      <c r="C1993">
        <v>30</v>
      </c>
      <c r="D1993">
        <v>1</v>
      </c>
      <c r="E1993">
        <v>15</v>
      </c>
      <c r="F1993">
        <v>0</v>
      </c>
    </row>
    <row r="1994" spans="1:6" x14ac:dyDescent="0.25">
      <c r="A1994">
        <v>1992</v>
      </c>
      <c r="B1994">
        <v>1</v>
      </c>
      <c r="C1994">
        <v>30</v>
      </c>
      <c r="D1994">
        <v>1</v>
      </c>
      <c r="E1994">
        <v>15</v>
      </c>
      <c r="F1994">
        <v>0</v>
      </c>
    </row>
    <row r="1995" spans="1:6" x14ac:dyDescent="0.25">
      <c r="A1995">
        <v>1993</v>
      </c>
      <c r="B1995">
        <v>1</v>
      </c>
      <c r="C1995">
        <v>30</v>
      </c>
      <c r="D1995">
        <v>1</v>
      </c>
      <c r="E1995">
        <v>15</v>
      </c>
      <c r="F1995">
        <v>0</v>
      </c>
    </row>
    <row r="1996" spans="1:6" x14ac:dyDescent="0.25">
      <c r="A1996">
        <v>1994</v>
      </c>
      <c r="B1996">
        <v>1</v>
      </c>
      <c r="C1996">
        <v>30</v>
      </c>
      <c r="D1996">
        <v>1</v>
      </c>
      <c r="E1996">
        <v>15</v>
      </c>
      <c r="F1996">
        <v>0</v>
      </c>
    </row>
    <row r="1997" spans="1:6" x14ac:dyDescent="0.25">
      <c r="A1997">
        <v>1995</v>
      </c>
      <c r="B1997">
        <v>1</v>
      </c>
      <c r="C1997">
        <v>30</v>
      </c>
      <c r="D1997">
        <v>1</v>
      </c>
      <c r="E1997">
        <v>15</v>
      </c>
      <c r="F1997">
        <v>0</v>
      </c>
    </row>
    <row r="1998" spans="1:6" x14ac:dyDescent="0.25">
      <c r="A1998">
        <v>1996</v>
      </c>
      <c r="B1998">
        <v>1</v>
      </c>
      <c r="C1998">
        <v>30</v>
      </c>
      <c r="D1998">
        <v>1</v>
      </c>
      <c r="E1998">
        <v>15</v>
      </c>
      <c r="F1998">
        <v>0</v>
      </c>
    </row>
    <row r="1999" spans="1:6" x14ac:dyDescent="0.25">
      <c r="A1999">
        <v>1997</v>
      </c>
      <c r="B1999">
        <v>1</v>
      </c>
      <c r="C1999">
        <v>30</v>
      </c>
      <c r="D1999">
        <v>1</v>
      </c>
      <c r="E1999">
        <v>15</v>
      </c>
      <c r="F1999">
        <v>0</v>
      </c>
    </row>
    <row r="2000" spans="1:6" x14ac:dyDescent="0.25">
      <c r="A2000">
        <v>1998</v>
      </c>
      <c r="B2000">
        <v>1</v>
      </c>
      <c r="C2000">
        <v>30</v>
      </c>
      <c r="D2000">
        <v>1</v>
      </c>
      <c r="E2000">
        <v>15</v>
      </c>
      <c r="F2000">
        <v>0</v>
      </c>
    </row>
    <row r="2001" spans="1:6" x14ac:dyDescent="0.25">
      <c r="A2001">
        <v>1999</v>
      </c>
      <c r="B2001">
        <v>1</v>
      </c>
      <c r="C2001">
        <v>30</v>
      </c>
      <c r="D2001">
        <v>1</v>
      </c>
      <c r="E2001">
        <v>15</v>
      </c>
      <c r="F2001">
        <v>0</v>
      </c>
    </row>
    <row r="2002" spans="1:6" x14ac:dyDescent="0.25">
      <c r="A2002">
        <v>2000</v>
      </c>
      <c r="B2002">
        <v>1</v>
      </c>
      <c r="C2002">
        <v>30</v>
      </c>
      <c r="D2002">
        <v>1</v>
      </c>
      <c r="E2002">
        <v>15</v>
      </c>
      <c r="F2002">
        <v>1</v>
      </c>
    </row>
    <row r="2003" spans="1:6" x14ac:dyDescent="0.25">
      <c r="A2003">
        <v>2001</v>
      </c>
      <c r="B2003">
        <v>1</v>
      </c>
      <c r="C2003">
        <v>30</v>
      </c>
      <c r="D2003">
        <v>1</v>
      </c>
      <c r="E2003">
        <v>15</v>
      </c>
      <c r="F2003">
        <v>1</v>
      </c>
    </row>
    <row r="2004" spans="1:6" x14ac:dyDescent="0.25">
      <c r="A2004">
        <v>2002</v>
      </c>
      <c r="B2004">
        <v>1</v>
      </c>
      <c r="C2004">
        <v>30</v>
      </c>
      <c r="D2004">
        <v>1</v>
      </c>
      <c r="E2004">
        <v>16</v>
      </c>
      <c r="F2004">
        <v>0</v>
      </c>
    </row>
    <row r="2005" spans="1:6" x14ac:dyDescent="0.25">
      <c r="A2005">
        <v>2003</v>
      </c>
      <c r="B2005">
        <v>1</v>
      </c>
      <c r="C2005">
        <v>30</v>
      </c>
      <c r="D2005">
        <v>1</v>
      </c>
      <c r="E2005">
        <v>16</v>
      </c>
      <c r="F2005">
        <v>0</v>
      </c>
    </row>
    <row r="2006" spans="1:6" x14ac:dyDescent="0.25">
      <c r="A2006">
        <v>2004</v>
      </c>
      <c r="B2006">
        <v>1</v>
      </c>
      <c r="C2006">
        <v>30</v>
      </c>
      <c r="D2006">
        <v>1</v>
      </c>
      <c r="E2006">
        <v>16</v>
      </c>
      <c r="F2006">
        <v>0</v>
      </c>
    </row>
    <row r="2007" spans="1:6" x14ac:dyDescent="0.25">
      <c r="A2007">
        <v>2005</v>
      </c>
      <c r="B2007">
        <v>1</v>
      </c>
      <c r="C2007">
        <v>30</v>
      </c>
      <c r="D2007">
        <v>1</v>
      </c>
      <c r="E2007">
        <v>16</v>
      </c>
      <c r="F2007">
        <v>0</v>
      </c>
    </row>
    <row r="2008" spans="1:6" x14ac:dyDescent="0.25">
      <c r="A2008">
        <v>2006</v>
      </c>
      <c r="B2008">
        <v>1</v>
      </c>
      <c r="C2008">
        <v>30</v>
      </c>
      <c r="D2008">
        <v>1</v>
      </c>
      <c r="E2008">
        <v>16</v>
      </c>
      <c r="F2008">
        <v>0</v>
      </c>
    </row>
    <row r="2009" spans="1:6" x14ac:dyDescent="0.25">
      <c r="A2009">
        <v>2007</v>
      </c>
      <c r="B2009">
        <v>1</v>
      </c>
      <c r="C2009">
        <v>30</v>
      </c>
      <c r="D2009">
        <v>1</v>
      </c>
      <c r="E2009">
        <v>16</v>
      </c>
      <c r="F2009">
        <v>0</v>
      </c>
    </row>
    <row r="2010" spans="1:6" x14ac:dyDescent="0.25">
      <c r="A2010">
        <v>2008</v>
      </c>
      <c r="B2010">
        <v>1</v>
      </c>
      <c r="C2010">
        <v>30</v>
      </c>
      <c r="D2010">
        <v>1</v>
      </c>
      <c r="E2010">
        <v>16</v>
      </c>
      <c r="F2010">
        <v>0</v>
      </c>
    </row>
    <row r="2011" spans="1:6" x14ac:dyDescent="0.25">
      <c r="A2011">
        <v>2009</v>
      </c>
      <c r="B2011">
        <v>1</v>
      </c>
      <c r="C2011">
        <v>30</v>
      </c>
      <c r="D2011">
        <v>1</v>
      </c>
      <c r="E2011">
        <v>16</v>
      </c>
      <c r="F2011">
        <v>0</v>
      </c>
    </row>
    <row r="2012" spans="1:6" x14ac:dyDescent="0.25">
      <c r="A2012">
        <v>2010</v>
      </c>
      <c r="B2012">
        <v>1</v>
      </c>
      <c r="C2012">
        <v>30</v>
      </c>
      <c r="D2012">
        <v>1</v>
      </c>
      <c r="E2012">
        <v>16</v>
      </c>
      <c r="F2012">
        <v>1</v>
      </c>
    </row>
    <row r="2013" spans="1:6" x14ac:dyDescent="0.25">
      <c r="A2013">
        <v>2011</v>
      </c>
      <c r="B2013">
        <v>1</v>
      </c>
      <c r="C2013">
        <v>30</v>
      </c>
      <c r="D2013">
        <v>2</v>
      </c>
      <c r="E2013">
        <v>1</v>
      </c>
      <c r="F2013">
        <v>1</v>
      </c>
    </row>
    <row r="2014" spans="1:6" x14ac:dyDescent="0.25">
      <c r="A2014">
        <v>2012</v>
      </c>
      <c r="B2014">
        <v>1</v>
      </c>
      <c r="C2014">
        <v>30</v>
      </c>
      <c r="D2014">
        <v>2</v>
      </c>
      <c r="E2014">
        <v>1</v>
      </c>
      <c r="F2014">
        <v>1</v>
      </c>
    </row>
    <row r="2015" spans="1:6" x14ac:dyDescent="0.25">
      <c r="A2015">
        <v>2013</v>
      </c>
      <c r="B2015">
        <v>1</v>
      </c>
      <c r="C2015">
        <v>30</v>
      </c>
      <c r="D2015">
        <v>2</v>
      </c>
      <c r="E2015">
        <v>1</v>
      </c>
      <c r="F2015">
        <v>1</v>
      </c>
    </row>
    <row r="2016" spans="1:6" x14ac:dyDescent="0.25">
      <c r="A2016">
        <v>2014</v>
      </c>
      <c r="B2016">
        <v>1</v>
      </c>
      <c r="C2016">
        <v>30</v>
      </c>
      <c r="D2016">
        <v>2</v>
      </c>
      <c r="E2016">
        <v>1</v>
      </c>
      <c r="F2016">
        <v>1</v>
      </c>
    </row>
    <row r="2017" spans="1:6" x14ac:dyDescent="0.25">
      <c r="A2017">
        <v>2015</v>
      </c>
      <c r="B2017">
        <v>1</v>
      </c>
      <c r="C2017">
        <v>30</v>
      </c>
      <c r="D2017">
        <v>2</v>
      </c>
      <c r="E2017">
        <v>1</v>
      </c>
      <c r="F2017">
        <v>1</v>
      </c>
    </row>
    <row r="2018" spans="1:6" x14ac:dyDescent="0.25">
      <c r="A2018">
        <v>2016</v>
      </c>
      <c r="B2018">
        <v>1</v>
      </c>
      <c r="C2018">
        <v>30</v>
      </c>
      <c r="D2018">
        <v>2</v>
      </c>
      <c r="E2018">
        <v>1</v>
      </c>
      <c r="F2018">
        <v>1</v>
      </c>
    </row>
    <row r="2019" spans="1:6" x14ac:dyDescent="0.25">
      <c r="A2019">
        <v>2017</v>
      </c>
      <c r="B2019">
        <v>1</v>
      </c>
      <c r="C2019">
        <v>30</v>
      </c>
      <c r="D2019">
        <v>2</v>
      </c>
      <c r="E2019">
        <v>2</v>
      </c>
      <c r="F2019">
        <v>1</v>
      </c>
    </row>
    <row r="2020" spans="1:6" x14ac:dyDescent="0.25">
      <c r="A2020">
        <v>2018</v>
      </c>
      <c r="B2020">
        <v>1</v>
      </c>
      <c r="C2020">
        <v>30</v>
      </c>
      <c r="D2020">
        <v>2</v>
      </c>
      <c r="E2020">
        <v>2</v>
      </c>
      <c r="F2020">
        <v>1</v>
      </c>
    </row>
    <row r="2021" spans="1:6" x14ac:dyDescent="0.25">
      <c r="A2021">
        <v>2019</v>
      </c>
      <c r="B2021">
        <v>1</v>
      </c>
      <c r="C2021">
        <v>30</v>
      </c>
      <c r="D2021">
        <v>2</v>
      </c>
      <c r="E2021">
        <v>2</v>
      </c>
      <c r="F2021">
        <v>1</v>
      </c>
    </row>
    <row r="2022" spans="1:6" x14ac:dyDescent="0.25">
      <c r="A2022">
        <v>2020</v>
      </c>
      <c r="B2022">
        <v>1</v>
      </c>
      <c r="C2022">
        <v>30</v>
      </c>
      <c r="D2022">
        <v>2</v>
      </c>
      <c r="E2022">
        <v>2</v>
      </c>
      <c r="F2022">
        <v>1</v>
      </c>
    </row>
    <row r="2023" spans="1:6" x14ac:dyDescent="0.25">
      <c r="A2023">
        <v>2021</v>
      </c>
      <c r="B2023">
        <v>1</v>
      </c>
      <c r="C2023">
        <v>30</v>
      </c>
      <c r="D2023">
        <v>2</v>
      </c>
      <c r="E2023">
        <v>3</v>
      </c>
      <c r="F2023">
        <v>1</v>
      </c>
    </row>
    <row r="2024" spans="1:6" x14ac:dyDescent="0.25">
      <c r="A2024">
        <v>2022</v>
      </c>
      <c r="B2024">
        <v>1</v>
      </c>
      <c r="C2024">
        <v>30</v>
      </c>
      <c r="D2024">
        <v>2</v>
      </c>
      <c r="E2024">
        <v>3</v>
      </c>
      <c r="F2024">
        <v>1</v>
      </c>
    </row>
    <row r="2025" spans="1:6" x14ac:dyDescent="0.25">
      <c r="A2025">
        <v>2023</v>
      </c>
      <c r="B2025">
        <v>1</v>
      </c>
      <c r="C2025">
        <v>30</v>
      </c>
      <c r="D2025">
        <v>2</v>
      </c>
      <c r="E2025">
        <v>3</v>
      </c>
      <c r="F2025">
        <v>1</v>
      </c>
    </row>
    <row r="2026" spans="1:6" x14ac:dyDescent="0.25">
      <c r="A2026">
        <v>2024</v>
      </c>
      <c r="B2026">
        <v>1</v>
      </c>
      <c r="C2026">
        <v>30</v>
      </c>
      <c r="D2026">
        <v>2</v>
      </c>
      <c r="E2026">
        <v>3</v>
      </c>
      <c r="F2026">
        <v>1</v>
      </c>
    </row>
    <row r="2027" spans="1:6" x14ac:dyDescent="0.25">
      <c r="A2027">
        <v>2025</v>
      </c>
      <c r="B2027">
        <v>1</v>
      </c>
      <c r="C2027">
        <v>30</v>
      </c>
      <c r="D2027">
        <v>2</v>
      </c>
      <c r="E2027">
        <v>3</v>
      </c>
      <c r="F2027">
        <v>1</v>
      </c>
    </row>
    <row r="2028" spans="1:6" x14ac:dyDescent="0.25">
      <c r="A2028">
        <v>2026</v>
      </c>
      <c r="B2028">
        <v>1</v>
      </c>
      <c r="C2028">
        <v>30</v>
      </c>
      <c r="D2028">
        <v>2</v>
      </c>
      <c r="E2028">
        <v>4</v>
      </c>
      <c r="F2028">
        <v>1</v>
      </c>
    </row>
    <row r="2029" spans="1:6" x14ac:dyDescent="0.25">
      <c r="A2029">
        <v>2027</v>
      </c>
      <c r="B2029">
        <v>1</v>
      </c>
      <c r="C2029">
        <v>30</v>
      </c>
      <c r="D2029">
        <v>2</v>
      </c>
      <c r="E2029">
        <v>4</v>
      </c>
      <c r="F2029">
        <v>1</v>
      </c>
    </row>
    <row r="2030" spans="1:6" x14ac:dyDescent="0.25">
      <c r="A2030">
        <v>2028</v>
      </c>
      <c r="B2030">
        <v>1</v>
      </c>
      <c r="C2030">
        <v>30</v>
      </c>
      <c r="D2030">
        <v>2</v>
      </c>
      <c r="E2030">
        <v>4</v>
      </c>
      <c r="F2030">
        <v>1</v>
      </c>
    </row>
    <row r="2031" spans="1:6" x14ac:dyDescent="0.25">
      <c r="A2031">
        <v>2029</v>
      </c>
      <c r="B2031">
        <v>1</v>
      </c>
      <c r="C2031">
        <v>30</v>
      </c>
      <c r="D2031">
        <v>2</v>
      </c>
      <c r="E2031">
        <v>4</v>
      </c>
      <c r="F2031">
        <v>1</v>
      </c>
    </row>
    <row r="2032" spans="1:6" x14ac:dyDescent="0.25">
      <c r="A2032">
        <v>2030</v>
      </c>
      <c r="B2032">
        <v>1</v>
      </c>
      <c r="C2032">
        <v>30</v>
      </c>
      <c r="D2032">
        <v>2</v>
      </c>
      <c r="E2032">
        <v>5</v>
      </c>
      <c r="F2032">
        <v>0</v>
      </c>
    </row>
    <row r="2033" spans="1:6" x14ac:dyDescent="0.25">
      <c r="A2033">
        <v>2031</v>
      </c>
      <c r="B2033">
        <v>1</v>
      </c>
      <c r="C2033">
        <v>30</v>
      </c>
      <c r="D2033">
        <v>2</v>
      </c>
      <c r="E2033">
        <v>5</v>
      </c>
      <c r="F2033">
        <v>0</v>
      </c>
    </row>
    <row r="2034" spans="1:6" x14ac:dyDescent="0.25">
      <c r="A2034">
        <v>2032</v>
      </c>
      <c r="B2034">
        <v>1</v>
      </c>
      <c r="C2034">
        <v>30</v>
      </c>
      <c r="D2034">
        <v>2</v>
      </c>
      <c r="E2034">
        <v>5</v>
      </c>
      <c r="F2034">
        <v>0</v>
      </c>
    </row>
    <row r="2035" spans="1:6" x14ac:dyDescent="0.25">
      <c r="A2035">
        <v>2033</v>
      </c>
      <c r="B2035">
        <v>1</v>
      </c>
      <c r="C2035">
        <v>30</v>
      </c>
      <c r="D2035">
        <v>2</v>
      </c>
      <c r="E2035">
        <v>5</v>
      </c>
      <c r="F2035">
        <v>0</v>
      </c>
    </row>
    <row r="2036" spans="1:6" x14ac:dyDescent="0.25">
      <c r="A2036">
        <v>2034</v>
      </c>
      <c r="B2036">
        <v>1</v>
      </c>
      <c r="C2036">
        <v>30</v>
      </c>
      <c r="D2036">
        <v>2</v>
      </c>
      <c r="E2036">
        <v>5</v>
      </c>
      <c r="F2036">
        <v>0</v>
      </c>
    </row>
    <row r="2037" spans="1:6" x14ac:dyDescent="0.25">
      <c r="A2037">
        <v>2035</v>
      </c>
      <c r="B2037">
        <v>1</v>
      </c>
      <c r="C2037">
        <v>30</v>
      </c>
      <c r="D2037">
        <v>2</v>
      </c>
      <c r="E2037">
        <v>5</v>
      </c>
      <c r="F2037">
        <v>0</v>
      </c>
    </row>
    <row r="2038" spans="1:6" x14ac:dyDescent="0.25">
      <c r="A2038">
        <v>2036</v>
      </c>
      <c r="B2038">
        <v>1</v>
      </c>
      <c r="C2038">
        <v>30</v>
      </c>
      <c r="D2038">
        <v>2</v>
      </c>
      <c r="E2038">
        <v>5</v>
      </c>
      <c r="F2038">
        <v>0</v>
      </c>
    </row>
    <row r="2039" spans="1:6" x14ac:dyDescent="0.25">
      <c r="A2039">
        <v>2037</v>
      </c>
      <c r="B2039">
        <v>1</v>
      </c>
      <c r="C2039">
        <v>30</v>
      </c>
      <c r="D2039">
        <v>2</v>
      </c>
      <c r="E2039">
        <v>5</v>
      </c>
      <c r="F2039">
        <v>0</v>
      </c>
    </row>
    <row r="2040" spans="1:6" x14ac:dyDescent="0.25">
      <c r="A2040">
        <v>2038</v>
      </c>
      <c r="B2040">
        <v>1</v>
      </c>
      <c r="C2040">
        <v>30</v>
      </c>
      <c r="D2040">
        <v>2</v>
      </c>
      <c r="E2040">
        <v>5</v>
      </c>
      <c r="F2040">
        <v>0</v>
      </c>
    </row>
    <row r="2041" spans="1:6" x14ac:dyDescent="0.25">
      <c r="A2041">
        <v>2039</v>
      </c>
      <c r="B2041">
        <v>1</v>
      </c>
      <c r="C2041">
        <v>30</v>
      </c>
      <c r="D2041">
        <v>2</v>
      </c>
      <c r="E2041">
        <v>5</v>
      </c>
      <c r="F2041">
        <v>1</v>
      </c>
    </row>
    <row r="2042" spans="1:6" x14ac:dyDescent="0.25">
      <c r="A2042">
        <v>2040</v>
      </c>
      <c r="B2042">
        <v>1</v>
      </c>
      <c r="C2042">
        <v>30</v>
      </c>
      <c r="D2042">
        <v>2</v>
      </c>
      <c r="E2042">
        <v>5</v>
      </c>
      <c r="F2042">
        <v>1</v>
      </c>
    </row>
    <row r="2043" spans="1:6" x14ac:dyDescent="0.25">
      <c r="A2043">
        <v>2041</v>
      </c>
      <c r="B2043">
        <v>1</v>
      </c>
      <c r="C2043">
        <v>30</v>
      </c>
      <c r="D2043">
        <v>2</v>
      </c>
      <c r="E2043">
        <v>5</v>
      </c>
      <c r="F2043">
        <v>1</v>
      </c>
    </row>
    <row r="2044" spans="1:6" x14ac:dyDescent="0.25">
      <c r="A2044">
        <v>2042</v>
      </c>
      <c r="B2044">
        <v>1</v>
      </c>
      <c r="C2044">
        <v>30</v>
      </c>
      <c r="D2044">
        <v>2</v>
      </c>
      <c r="E2044">
        <v>5</v>
      </c>
      <c r="F2044">
        <v>1</v>
      </c>
    </row>
    <row r="2045" spans="1:6" x14ac:dyDescent="0.25">
      <c r="A2045">
        <v>2043</v>
      </c>
      <c r="B2045">
        <v>1</v>
      </c>
      <c r="C2045">
        <v>30</v>
      </c>
      <c r="D2045">
        <v>2</v>
      </c>
      <c r="E2045">
        <v>6</v>
      </c>
      <c r="F2045">
        <v>0</v>
      </c>
    </row>
    <row r="2046" spans="1:6" x14ac:dyDescent="0.25">
      <c r="A2046">
        <v>2044</v>
      </c>
      <c r="B2046">
        <v>1</v>
      </c>
      <c r="C2046">
        <v>30</v>
      </c>
      <c r="D2046">
        <v>2</v>
      </c>
      <c r="E2046">
        <v>6</v>
      </c>
      <c r="F2046">
        <v>0</v>
      </c>
    </row>
    <row r="2047" spans="1:6" x14ac:dyDescent="0.25">
      <c r="A2047">
        <v>2045</v>
      </c>
      <c r="B2047">
        <v>1</v>
      </c>
      <c r="C2047">
        <v>30</v>
      </c>
      <c r="D2047">
        <v>2</v>
      </c>
      <c r="E2047">
        <v>6</v>
      </c>
      <c r="F2047">
        <v>0</v>
      </c>
    </row>
    <row r="2048" spans="1:6" x14ac:dyDescent="0.25">
      <c r="A2048">
        <v>2046</v>
      </c>
      <c r="B2048">
        <v>1</v>
      </c>
      <c r="C2048">
        <v>30</v>
      </c>
      <c r="D2048">
        <v>2</v>
      </c>
      <c r="E2048">
        <v>6</v>
      </c>
      <c r="F2048">
        <v>0</v>
      </c>
    </row>
    <row r="2049" spans="1:6" x14ac:dyDescent="0.25">
      <c r="A2049">
        <v>2047</v>
      </c>
      <c r="B2049">
        <v>1</v>
      </c>
      <c r="C2049">
        <v>30</v>
      </c>
      <c r="D2049">
        <v>2</v>
      </c>
      <c r="E2049">
        <v>6</v>
      </c>
      <c r="F2049">
        <v>0</v>
      </c>
    </row>
    <row r="2050" spans="1:6" x14ac:dyDescent="0.25">
      <c r="A2050">
        <v>2048</v>
      </c>
      <c r="B2050">
        <v>1</v>
      </c>
      <c r="C2050">
        <v>30</v>
      </c>
      <c r="D2050">
        <v>2</v>
      </c>
      <c r="E2050">
        <v>6</v>
      </c>
      <c r="F2050">
        <v>0</v>
      </c>
    </row>
    <row r="2051" spans="1:6" x14ac:dyDescent="0.25">
      <c r="A2051">
        <v>2049</v>
      </c>
      <c r="B2051">
        <v>1</v>
      </c>
      <c r="C2051">
        <v>30</v>
      </c>
      <c r="D2051">
        <v>2</v>
      </c>
      <c r="E2051">
        <v>6</v>
      </c>
      <c r="F2051">
        <v>0</v>
      </c>
    </row>
    <row r="2052" spans="1:6" x14ac:dyDescent="0.25">
      <c r="A2052">
        <v>2050</v>
      </c>
      <c r="B2052">
        <v>1</v>
      </c>
      <c r="C2052">
        <v>30</v>
      </c>
      <c r="D2052">
        <v>2</v>
      </c>
      <c r="E2052">
        <v>6</v>
      </c>
      <c r="F2052">
        <v>0</v>
      </c>
    </row>
    <row r="2053" spans="1:6" x14ac:dyDescent="0.25">
      <c r="A2053">
        <v>2051</v>
      </c>
      <c r="B2053">
        <v>1</v>
      </c>
      <c r="C2053">
        <v>30</v>
      </c>
      <c r="D2053">
        <v>2</v>
      </c>
      <c r="E2053">
        <v>6</v>
      </c>
      <c r="F2053">
        <v>0</v>
      </c>
    </row>
    <row r="2054" spans="1:6" x14ac:dyDescent="0.25">
      <c r="A2054">
        <v>2052</v>
      </c>
      <c r="B2054">
        <v>1</v>
      </c>
      <c r="C2054">
        <v>30</v>
      </c>
      <c r="D2054">
        <v>2</v>
      </c>
      <c r="E2054">
        <v>6</v>
      </c>
      <c r="F2054">
        <v>1</v>
      </c>
    </row>
    <row r="2055" spans="1:6" x14ac:dyDescent="0.25">
      <c r="A2055">
        <v>2053</v>
      </c>
      <c r="B2055">
        <v>1</v>
      </c>
      <c r="C2055">
        <v>30</v>
      </c>
      <c r="D2055">
        <v>2</v>
      </c>
      <c r="E2055">
        <v>6</v>
      </c>
      <c r="F2055">
        <v>1</v>
      </c>
    </row>
    <row r="2056" spans="1:6" x14ac:dyDescent="0.25">
      <c r="A2056">
        <v>2054</v>
      </c>
      <c r="B2056">
        <v>1</v>
      </c>
      <c r="C2056">
        <v>30</v>
      </c>
      <c r="D2056">
        <v>2</v>
      </c>
      <c r="E2056">
        <v>6</v>
      </c>
      <c r="F2056">
        <v>1</v>
      </c>
    </row>
    <row r="2057" spans="1:6" x14ac:dyDescent="0.25">
      <c r="A2057">
        <v>2055</v>
      </c>
      <c r="B2057">
        <v>1</v>
      </c>
      <c r="C2057">
        <v>30</v>
      </c>
      <c r="D2057">
        <v>2</v>
      </c>
      <c r="E2057">
        <v>7</v>
      </c>
      <c r="F2057">
        <v>0</v>
      </c>
    </row>
    <row r="2058" spans="1:6" x14ac:dyDescent="0.25">
      <c r="A2058">
        <v>2056</v>
      </c>
      <c r="B2058">
        <v>1</v>
      </c>
      <c r="C2058">
        <v>30</v>
      </c>
      <c r="D2058">
        <v>2</v>
      </c>
      <c r="E2058">
        <v>7</v>
      </c>
      <c r="F2058">
        <v>0</v>
      </c>
    </row>
    <row r="2059" spans="1:6" x14ac:dyDescent="0.25">
      <c r="A2059">
        <v>2057</v>
      </c>
      <c r="B2059">
        <v>1</v>
      </c>
      <c r="C2059">
        <v>30</v>
      </c>
      <c r="D2059">
        <v>2</v>
      </c>
      <c r="E2059">
        <v>7</v>
      </c>
      <c r="F2059">
        <v>0</v>
      </c>
    </row>
    <row r="2060" spans="1:6" x14ac:dyDescent="0.25">
      <c r="A2060">
        <v>2058</v>
      </c>
      <c r="B2060">
        <v>1</v>
      </c>
      <c r="C2060">
        <v>30</v>
      </c>
      <c r="D2060">
        <v>2</v>
      </c>
      <c r="E2060">
        <v>7</v>
      </c>
      <c r="F2060">
        <v>0</v>
      </c>
    </row>
    <row r="2061" spans="1:6" x14ac:dyDescent="0.25">
      <c r="A2061">
        <v>2059</v>
      </c>
      <c r="B2061">
        <v>1</v>
      </c>
      <c r="C2061">
        <v>30</v>
      </c>
      <c r="D2061">
        <v>2</v>
      </c>
      <c r="E2061">
        <v>7</v>
      </c>
      <c r="F2061">
        <v>0</v>
      </c>
    </row>
    <row r="2062" spans="1:6" x14ac:dyDescent="0.25">
      <c r="A2062">
        <v>2060</v>
      </c>
      <c r="B2062">
        <v>1</v>
      </c>
      <c r="C2062">
        <v>30</v>
      </c>
      <c r="D2062">
        <v>2</v>
      </c>
      <c r="E2062">
        <v>7</v>
      </c>
      <c r="F2062">
        <v>0</v>
      </c>
    </row>
    <row r="2063" spans="1:6" x14ac:dyDescent="0.25">
      <c r="A2063">
        <v>2061</v>
      </c>
      <c r="B2063">
        <v>1</v>
      </c>
      <c r="C2063">
        <v>30</v>
      </c>
      <c r="D2063">
        <v>2</v>
      </c>
      <c r="E2063">
        <v>7</v>
      </c>
      <c r="F2063">
        <v>0</v>
      </c>
    </row>
    <row r="2064" spans="1:6" x14ac:dyDescent="0.25">
      <c r="A2064">
        <v>2062</v>
      </c>
      <c r="B2064">
        <v>1</v>
      </c>
      <c r="C2064">
        <v>30</v>
      </c>
      <c r="D2064">
        <v>2</v>
      </c>
      <c r="E2064">
        <v>7</v>
      </c>
      <c r="F2064">
        <v>1</v>
      </c>
    </row>
    <row r="2065" spans="1:6" x14ac:dyDescent="0.25">
      <c r="A2065">
        <v>2063</v>
      </c>
      <c r="B2065">
        <v>1</v>
      </c>
      <c r="C2065">
        <v>30</v>
      </c>
      <c r="D2065">
        <v>2</v>
      </c>
      <c r="E2065">
        <v>7</v>
      </c>
      <c r="F2065">
        <v>1</v>
      </c>
    </row>
    <row r="2066" spans="1:6" x14ac:dyDescent="0.25">
      <c r="A2066">
        <v>2064</v>
      </c>
      <c r="B2066">
        <v>1</v>
      </c>
      <c r="C2066">
        <v>30</v>
      </c>
      <c r="D2066">
        <v>2</v>
      </c>
      <c r="E2066">
        <v>7</v>
      </c>
      <c r="F2066">
        <v>1</v>
      </c>
    </row>
    <row r="2067" spans="1:6" x14ac:dyDescent="0.25">
      <c r="A2067">
        <v>2065</v>
      </c>
      <c r="B2067">
        <v>1</v>
      </c>
      <c r="C2067">
        <v>30</v>
      </c>
      <c r="D2067">
        <v>2</v>
      </c>
      <c r="E2067">
        <v>8</v>
      </c>
      <c r="F2067">
        <v>0</v>
      </c>
    </row>
    <row r="2068" spans="1:6" x14ac:dyDescent="0.25">
      <c r="A2068">
        <v>2066</v>
      </c>
      <c r="B2068">
        <v>1</v>
      </c>
      <c r="C2068">
        <v>30</v>
      </c>
      <c r="D2068">
        <v>2</v>
      </c>
      <c r="E2068">
        <v>8</v>
      </c>
      <c r="F2068">
        <v>0</v>
      </c>
    </row>
    <row r="2069" spans="1:6" x14ac:dyDescent="0.25">
      <c r="A2069">
        <v>2067</v>
      </c>
      <c r="B2069">
        <v>1</v>
      </c>
      <c r="C2069">
        <v>30</v>
      </c>
      <c r="D2069">
        <v>2</v>
      </c>
      <c r="E2069">
        <v>8</v>
      </c>
      <c r="F2069">
        <v>0</v>
      </c>
    </row>
    <row r="2070" spans="1:6" x14ac:dyDescent="0.25">
      <c r="A2070">
        <v>2068</v>
      </c>
      <c r="B2070">
        <v>1</v>
      </c>
      <c r="C2070">
        <v>30</v>
      </c>
      <c r="D2070">
        <v>2</v>
      </c>
      <c r="E2070">
        <v>8</v>
      </c>
      <c r="F2070">
        <v>0</v>
      </c>
    </row>
    <row r="2071" spans="1:6" x14ac:dyDescent="0.25">
      <c r="A2071">
        <v>2069</v>
      </c>
      <c r="B2071">
        <v>1</v>
      </c>
      <c r="C2071">
        <v>30</v>
      </c>
      <c r="D2071">
        <v>2</v>
      </c>
      <c r="E2071">
        <v>8</v>
      </c>
      <c r="F2071">
        <v>0</v>
      </c>
    </row>
    <row r="2072" spans="1:6" x14ac:dyDescent="0.25">
      <c r="A2072">
        <v>2070</v>
      </c>
      <c r="B2072">
        <v>1</v>
      </c>
      <c r="C2072">
        <v>30</v>
      </c>
      <c r="D2072">
        <v>2</v>
      </c>
      <c r="E2072">
        <v>8</v>
      </c>
      <c r="F2072">
        <v>0</v>
      </c>
    </row>
    <row r="2073" spans="1:6" x14ac:dyDescent="0.25">
      <c r="A2073">
        <v>2071</v>
      </c>
      <c r="B2073">
        <v>1</v>
      </c>
      <c r="C2073">
        <v>30</v>
      </c>
      <c r="D2073">
        <v>2</v>
      </c>
      <c r="E2073">
        <v>8</v>
      </c>
      <c r="F2073">
        <v>0</v>
      </c>
    </row>
    <row r="2074" spans="1:6" x14ac:dyDescent="0.25">
      <c r="A2074">
        <v>2072</v>
      </c>
      <c r="B2074">
        <v>1</v>
      </c>
      <c r="C2074">
        <v>30</v>
      </c>
      <c r="D2074">
        <v>2</v>
      </c>
      <c r="E2074">
        <v>8</v>
      </c>
      <c r="F2074">
        <v>0</v>
      </c>
    </row>
    <row r="2075" spans="1:6" x14ac:dyDescent="0.25">
      <c r="A2075">
        <v>2073</v>
      </c>
      <c r="B2075">
        <v>1</v>
      </c>
      <c r="C2075">
        <v>30</v>
      </c>
      <c r="D2075">
        <v>2</v>
      </c>
      <c r="E2075">
        <v>8</v>
      </c>
      <c r="F2075">
        <v>1</v>
      </c>
    </row>
    <row r="2076" spans="1:6" x14ac:dyDescent="0.25">
      <c r="A2076">
        <v>2074</v>
      </c>
      <c r="B2076">
        <v>1</v>
      </c>
      <c r="C2076">
        <v>30</v>
      </c>
      <c r="D2076">
        <v>2</v>
      </c>
      <c r="E2076">
        <v>8</v>
      </c>
      <c r="F2076">
        <v>1</v>
      </c>
    </row>
    <row r="2077" spans="1:6" x14ac:dyDescent="0.25">
      <c r="A2077">
        <v>2075</v>
      </c>
      <c r="B2077">
        <v>1</v>
      </c>
      <c r="C2077">
        <v>30</v>
      </c>
      <c r="D2077">
        <v>2</v>
      </c>
      <c r="E2077">
        <v>8</v>
      </c>
      <c r="F2077">
        <v>1</v>
      </c>
    </row>
    <row r="2078" spans="1:6" x14ac:dyDescent="0.25">
      <c r="A2078">
        <v>2076</v>
      </c>
      <c r="B2078">
        <v>1</v>
      </c>
      <c r="C2078">
        <v>30</v>
      </c>
      <c r="D2078">
        <v>2</v>
      </c>
      <c r="E2078">
        <v>9</v>
      </c>
      <c r="F2078">
        <v>0</v>
      </c>
    </row>
    <row r="2079" spans="1:6" x14ac:dyDescent="0.25">
      <c r="A2079">
        <v>2077</v>
      </c>
      <c r="B2079">
        <v>1</v>
      </c>
      <c r="C2079">
        <v>30</v>
      </c>
      <c r="D2079">
        <v>2</v>
      </c>
      <c r="E2079">
        <v>9</v>
      </c>
      <c r="F2079">
        <v>0</v>
      </c>
    </row>
    <row r="2080" spans="1:6" x14ac:dyDescent="0.25">
      <c r="A2080">
        <v>2078</v>
      </c>
      <c r="B2080">
        <v>1</v>
      </c>
      <c r="C2080">
        <v>30</v>
      </c>
      <c r="D2080">
        <v>2</v>
      </c>
      <c r="E2080">
        <v>9</v>
      </c>
      <c r="F2080">
        <v>0</v>
      </c>
    </row>
    <row r="2081" spans="1:6" x14ac:dyDescent="0.25">
      <c r="A2081">
        <v>2079</v>
      </c>
      <c r="B2081">
        <v>1</v>
      </c>
      <c r="C2081">
        <v>30</v>
      </c>
      <c r="D2081">
        <v>2</v>
      </c>
      <c r="E2081">
        <v>9</v>
      </c>
      <c r="F2081">
        <v>0</v>
      </c>
    </row>
    <row r="2082" spans="1:6" x14ac:dyDescent="0.25">
      <c r="A2082">
        <v>2080</v>
      </c>
      <c r="B2082">
        <v>1</v>
      </c>
      <c r="C2082">
        <v>30</v>
      </c>
      <c r="D2082">
        <v>2</v>
      </c>
      <c r="E2082">
        <v>9</v>
      </c>
      <c r="F2082">
        <v>0</v>
      </c>
    </row>
    <row r="2083" spans="1:6" x14ac:dyDescent="0.25">
      <c r="A2083">
        <v>2081</v>
      </c>
      <c r="B2083">
        <v>1</v>
      </c>
      <c r="C2083">
        <v>30</v>
      </c>
      <c r="D2083">
        <v>2</v>
      </c>
      <c r="E2083">
        <v>9</v>
      </c>
      <c r="F2083">
        <v>0</v>
      </c>
    </row>
    <row r="2084" spans="1:6" x14ac:dyDescent="0.25">
      <c r="A2084">
        <v>2082</v>
      </c>
      <c r="B2084">
        <v>1</v>
      </c>
      <c r="C2084">
        <v>30</v>
      </c>
      <c r="D2084">
        <v>2</v>
      </c>
      <c r="E2084">
        <v>9</v>
      </c>
      <c r="F2084">
        <v>0</v>
      </c>
    </row>
    <row r="2085" spans="1:6" x14ac:dyDescent="0.25">
      <c r="A2085">
        <v>2083</v>
      </c>
      <c r="B2085">
        <v>1</v>
      </c>
      <c r="C2085">
        <v>30</v>
      </c>
      <c r="D2085">
        <v>2</v>
      </c>
      <c r="E2085">
        <v>9</v>
      </c>
      <c r="F2085">
        <v>0</v>
      </c>
    </row>
    <row r="2086" spans="1:6" x14ac:dyDescent="0.25">
      <c r="A2086">
        <v>2084</v>
      </c>
      <c r="B2086">
        <v>1</v>
      </c>
      <c r="C2086">
        <v>30</v>
      </c>
      <c r="D2086">
        <v>2</v>
      </c>
      <c r="E2086">
        <v>9</v>
      </c>
      <c r="F2086">
        <v>0</v>
      </c>
    </row>
    <row r="2087" spans="1:6" x14ac:dyDescent="0.25">
      <c r="A2087">
        <v>2085</v>
      </c>
      <c r="B2087">
        <v>1</v>
      </c>
      <c r="C2087">
        <v>30</v>
      </c>
      <c r="D2087">
        <v>2</v>
      </c>
      <c r="E2087">
        <v>9</v>
      </c>
      <c r="F2087">
        <v>1</v>
      </c>
    </row>
    <row r="2088" spans="1:6" x14ac:dyDescent="0.25">
      <c r="A2088">
        <v>2086</v>
      </c>
      <c r="B2088">
        <v>1</v>
      </c>
      <c r="C2088">
        <v>30</v>
      </c>
      <c r="D2088">
        <v>2</v>
      </c>
      <c r="E2088">
        <v>9</v>
      </c>
      <c r="F2088">
        <v>1</v>
      </c>
    </row>
    <row r="2089" spans="1:6" x14ac:dyDescent="0.25">
      <c r="A2089">
        <v>2087</v>
      </c>
      <c r="B2089">
        <v>1</v>
      </c>
      <c r="C2089">
        <v>30</v>
      </c>
      <c r="D2089">
        <v>2</v>
      </c>
      <c r="E2089">
        <v>9</v>
      </c>
      <c r="F2089">
        <v>1</v>
      </c>
    </row>
    <row r="2090" spans="1:6" x14ac:dyDescent="0.25">
      <c r="A2090">
        <v>2088</v>
      </c>
      <c r="B2090">
        <v>1</v>
      </c>
      <c r="C2090">
        <v>30</v>
      </c>
      <c r="D2090">
        <v>2</v>
      </c>
      <c r="E2090">
        <v>9</v>
      </c>
      <c r="F2090">
        <v>1</v>
      </c>
    </row>
    <row r="2091" spans="1:6" x14ac:dyDescent="0.25">
      <c r="A2091">
        <v>2089</v>
      </c>
      <c r="B2091">
        <v>1</v>
      </c>
      <c r="C2091">
        <v>30</v>
      </c>
      <c r="D2091">
        <v>2</v>
      </c>
      <c r="E2091">
        <v>10</v>
      </c>
      <c r="F2091">
        <v>0</v>
      </c>
    </row>
    <row r="2092" spans="1:6" x14ac:dyDescent="0.25">
      <c r="A2092">
        <v>2090</v>
      </c>
      <c r="B2092">
        <v>1</v>
      </c>
      <c r="C2092">
        <v>30</v>
      </c>
      <c r="D2092">
        <v>2</v>
      </c>
      <c r="E2092">
        <v>10</v>
      </c>
      <c r="F2092">
        <v>0</v>
      </c>
    </row>
    <row r="2093" spans="1:6" x14ac:dyDescent="0.25">
      <c r="A2093">
        <v>2091</v>
      </c>
      <c r="B2093">
        <v>1</v>
      </c>
      <c r="C2093">
        <v>30</v>
      </c>
      <c r="D2093">
        <v>2</v>
      </c>
      <c r="E2093">
        <v>10</v>
      </c>
      <c r="F2093">
        <v>0</v>
      </c>
    </row>
    <row r="2094" spans="1:6" x14ac:dyDescent="0.25">
      <c r="A2094">
        <v>2092</v>
      </c>
      <c r="B2094">
        <v>1</v>
      </c>
      <c r="C2094">
        <v>30</v>
      </c>
      <c r="D2094">
        <v>2</v>
      </c>
      <c r="E2094">
        <v>10</v>
      </c>
      <c r="F2094">
        <v>0</v>
      </c>
    </row>
    <row r="2095" spans="1:6" x14ac:dyDescent="0.25">
      <c r="A2095">
        <v>2093</v>
      </c>
      <c r="B2095">
        <v>1</v>
      </c>
      <c r="C2095">
        <v>30</v>
      </c>
      <c r="D2095">
        <v>2</v>
      </c>
      <c r="E2095">
        <v>10</v>
      </c>
      <c r="F2095">
        <v>0</v>
      </c>
    </row>
    <row r="2096" spans="1:6" x14ac:dyDescent="0.25">
      <c r="A2096">
        <v>2094</v>
      </c>
      <c r="B2096">
        <v>1</v>
      </c>
      <c r="C2096">
        <v>30</v>
      </c>
      <c r="D2096">
        <v>2</v>
      </c>
      <c r="E2096">
        <v>10</v>
      </c>
      <c r="F2096">
        <v>0</v>
      </c>
    </row>
    <row r="2097" spans="1:6" x14ac:dyDescent="0.25">
      <c r="A2097">
        <v>2095</v>
      </c>
      <c r="B2097">
        <v>1</v>
      </c>
      <c r="C2097">
        <v>30</v>
      </c>
      <c r="D2097">
        <v>2</v>
      </c>
      <c r="E2097">
        <v>10</v>
      </c>
      <c r="F2097">
        <v>0</v>
      </c>
    </row>
    <row r="2098" spans="1:6" x14ac:dyDescent="0.25">
      <c r="A2098">
        <v>2096</v>
      </c>
      <c r="B2098">
        <v>1</v>
      </c>
      <c r="C2098">
        <v>30</v>
      </c>
      <c r="D2098">
        <v>2</v>
      </c>
      <c r="E2098">
        <v>10</v>
      </c>
      <c r="F2098">
        <v>0</v>
      </c>
    </row>
    <row r="2099" spans="1:6" x14ac:dyDescent="0.25">
      <c r="A2099">
        <v>2097</v>
      </c>
      <c r="B2099">
        <v>1</v>
      </c>
      <c r="C2099">
        <v>30</v>
      </c>
      <c r="D2099">
        <v>2</v>
      </c>
      <c r="E2099">
        <v>10</v>
      </c>
      <c r="F2099">
        <v>0</v>
      </c>
    </row>
    <row r="2100" spans="1:6" x14ac:dyDescent="0.25">
      <c r="A2100">
        <v>2098</v>
      </c>
      <c r="B2100">
        <v>1</v>
      </c>
      <c r="C2100">
        <v>30</v>
      </c>
      <c r="D2100">
        <v>2</v>
      </c>
      <c r="E2100">
        <v>10</v>
      </c>
      <c r="F2100">
        <v>1</v>
      </c>
    </row>
    <row r="2101" spans="1:6" x14ac:dyDescent="0.25">
      <c r="A2101">
        <v>2099</v>
      </c>
      <c r="B2101">
        <v>1</v>
      </c>
      <c r="C2101">
        <v>30</v>
      </c>
      <c r="D2101">
        <v>2</v>
      </c>
      <c r="E2101">
        <v>10</v>
      </c>
      <c r="F2101">
        <v>1</v>
      </c>
    </row>
    <row r="2102" spans="1:6" x14ac:dyDescent="0.25">
      <c r="A2102">
        <v>2100</v>
      </c>
      <c r="B2102">
        <v>1</v>
      </c>
      <c r="C2102">
        <v>30</v>
      </c>
      <c r="D2102">
        <v>2</v>
      </c>
      <c r="E2102">
        <v>10</v>
      </c>
      <c r="F2102">
        <v>1</v>
      </c>
    </row>
    <row r="2103" spans="1:6" x14ac:dyDescent="0.25">
      <c r="A2103">
        <v>2101</v>
      </c>
      <c r="B2103">
        <v>1</v>
      </c>
      <c r="C2103">
        <v>30</v>
      </c>
      <c r="D2103">
        <v>2</v>
      </c>
      <c r="E2103">
        <v>11</v>
      </c>
      <c r="F2103">
        <v>0</v>
      </c>
    </row>
    <row r="2104" spans="1:6" x14ac:dyDescent="0.25">
      <c r="A2104">
        <v>2102</v>
      </c>
      <c r="B2104">
        <v>1</v>
      </c>
      <c r="C2104">
        <v>30</v>
      </c>
      <c r="D2104">
        <v>2</v>
      </c>
      <c r="E2104">
        <v>11</v>
      </c>
      <c r="F2104">
        <v>0</v>
      </c>
    </row>
    <row r="2105" spans="1:6" x14ac:dyDescent="0.25">
      <c r="A2105">
        <v>2103</v>
      </c>
      <c r="B2105">
        <v>1</v>
      </c>
      <c r="C2105">
        <v>30</v>
      </c>
      <c r="D2105">
        <v>2</v>
      </c>
      <c r="E2105">
        <v>11</v>
      </c>
      <c r="F2105">
        <v>0</v>
      </c>
    </row>
    <row r="2106" spans="1:6" x14ac:dyDescent="0.25">
      <c r="A2106">
        <v>2104</v>
      </c>
      <c r="B2106">
        <v>1</v>
      </c>
      <c r="C2106">
        <v>30</v>
      </c>
      <c r="D2106">
        <v>2</v>
      </c>
      <c r="E2106">
        <v>11</v>
      </c>
      <c r="F2106">
        <v>0</v>
      </c>
    </row>
    <row r="2107" spans="1:6" x14ac:dyDescent="0.25">
      <c r="A2107">
        <v>2105</v>
      </c>
      <c r="B2107">
        <v>1</v>
      </c>
      <c r="C2107">
        <v>30</v>
      </c>
      <c r="D2107">
        <v>2</v>
      </c>
      <c r="E2107">
        <v>11</v>
      </c>
      <c r="F2107">
        <v>0</v>
      </c>
    </row>
    <row r="2108" spans="1:6" x14ac:dyDescent="0.25">
      <c r="A2108">
        <v>2106</v>
      </c>
      <c r="B2108">
        <v>1</v>
      </c>
      <c r="C2108">
        <v>30</v>
      </c>
      <c r="D2108">
        <v>2</v>
      </c>
      <c r="E2108">
        <v>11</v>
      </c>
      <c r="F2108">
        <v>0</v>
      </c>
    </row>
    <row r="2109" spans="1:6" x14ac:dyDescent="0.25">
      <c r="A2109">
        <v>2107</v>
      </c>
      <c r="B2109">
        <v>1</v>
      </c>
      <c r="C2109">
        <v>30</v>
      </c>
      <c r="D2109">
        <v>2</v>
      </c>
      <c r="E2109">
        <v>11</v>
      </c>
      <c r="F2109">
        <v>0</v>
      </c>
    </row>
    <row r="2110" spans="1:6" x14ac:dyDescent="0.25">
      <c r="A2110">
        <v>2108</v>
      </c>
      <c r="B2110">
        <v>1</v>
      </c>
      <c r="C2110">
        <v>30</v>
      </c>
      <c r="D2110">
        <v>2</v>
      </c>
      <c r="E2110">
        <v>11</v>
      </c>
      <c r="F2110">
        <v>0</v>
      </c>
    </row>
    <row r="2111" spans="1:6" x14ac:dyDescent="0.25">
      <c r="A2111">
        <v>2109</v>
      </c>
      <c r="B2111">
        <v>1</v>
      </c>
      <c r="C2111">
        <v>30</v>
      </c>
      <c r="D2111">
        <v>2</v>
      </c>
      <c r="E2111">
        <v>11</v>
      </c>
      <c r="F2111">
        <v>1</v>
      </c>
    </row>
    <row r="2112" spans="1:6" x14ac:dyDescent="0.25">
      <c r="A2112">
        <v>2110</v>
      </c>
      <c r="B2112">
        <v>1</v>
      </c>
      <c r="C2112">
        <v>30</v>
      </c>
      <c r="D2112">
        <v>2</v>
      </c>
      <c r="E2112">
        <v>11</v>
      </c>
      <c r="F2112">
        <v>1</v>
      </c>
    </row>
    <row r="2113" spans="1:6" x14ac:dyDescent="0.25">
      <c r="A2113">
        <v>2111</v>
      </c>
      <c r="B2113">
        <v>1</v>
      </c>
      <c r="C2113">
        <v>30</v>
      </c>
      <c r="D2113">
        <v>2</v>
      </c>
      <c r="E2113">
        <v>11</v>
      </c>
      <c r="F2113">
        <v>1</v>
      </c>
    </row>
    <row r="2114" spans="1:6" x14ac:dyDescent="0.25">
      <c r="A2114">
        <v>2112</v>
      </c>
      <c r="B2114">
        <v>1</v>
      </c>
      <c r="C2114">
        <v>30</v>
      </c>
      <c r="D2114">
        <v>2</v>
      </c>
      <c r="E2114">
        <v>12</v>
      </c>
      <c r="F2114">
        <v>0</v>
      </c>
    </row>
    <row r="2115" spans="1:6" x14ac:dyDescent="0.25">
      <c r="A2115">
        <v>2113</v>
      </c>
      <c r="B2115">
        <v>1</v>
      </c>
      <c r="C2115">
        <v>30</v>
      </c>
      <c r="D2115">
        <v>2</v>
      </c>
      <c r="E2115">
        <v>12</v>
      </c>
      <c r="F2115">
        <v>0</v>
      </c>
    </row>
    <row r="2116" spans="1:6" x14ac:dyDescent="0.25">
      <c r="A2116">
        <v>2114</v>
      </c>
      <c r="B2116">
        <v>1</v>
      </c>
      <c r="C2116">
        <v>30</v>
      </c>
      <c r="D2116">
        <v>2</v>
      </c>
      <c r="E2116">
        <v>12</v>
      </c>
      <c r="F2116">
        <v>0</v>
      </c>
    </row>
    <row r="2117" spans="1:6" x14ac:dyDescent="0.25">
      <c r="A2117">
        <v>2115</v>
      </c>
      <c r="B2117">
        <v>1</v>
      </c>
      <c r="C2117">
        <v>30</v>
      </c>
      <c r="D2117">
        <v>2</v>
      </c>
      <c r="E2117">
        <v>12</v>
      </c>
      <c r="F2117">
        <v>0</v>
      </c>
    </row>
    <row r="2118" spans="1:6" x14ac:dyDescent="0.25">
      <c r="A2118">
        <v>2116</v>
      </c>
      <c r="B2118">
        <v>1</v>
      </c>
      <c r="C2118">
        <v>30</v>
      </c>
      <c r="D2118">
        <v>2</v>
      </c>
      <c r="E2118">
        <v>12</v>
      </c>
      <c r="F2118">
        <v>0</v>
      </c>
    </row>
    <row r="2119" spans="1:6" x14ac:dyDescent="0.25">
      <c r="A2119">
        <v>2117</v>
      </c>
      <c r="B2119">
        <v>1</v>
      </c>
      <c r="C2119">
        <v>30</v>
      </c>
      <c r="D2119">
        <v>2</v>
      </c>
      <c r="E2119">
        <v>12</v>
      </c>
      <c r="F2119">
        <v>0</v>
      </c>
    </row>
    <row r="2120" spans="1:6" x14ac:dyDescent="0.25">
      <c r="A2120">
        <v>2118</v>
      </c>
      <c r="B2120">
        <v>1</v>
      </c>
      <c r="C2120">
        <v>30</v>
      </c>
      <c r="D2120">
        <v>2</v>
      </c>
      <c r="E2120">
        <v>12</v>
      </c>
      <c r="F2120">
        <v>0</v>
      </c>
    </row>
    <row r="2121" spans="1:6" x14ac:dyDescent="0.25">
      <c r="A2121">
        <v>2119</v>
      </c>
      <c r="B2121">
        <v>1</v>
      </c>
      <c r="C2121">
        <v>30</v>
      </c>
      <c r="D2121">
        <v>2</v>
      </c>
      <c r="E2121">
        <v>12</v>
      </c>
      <c r="F2121">
        <v>0</v>
      </c>
    </row>
    <row r="2122" spans="1:6" x14ac:dyDescent="0.25">
      <c r="A2122">
        <v>2120</v>
      </c>
      <c r="B2122">
        <v>1</v>
      </c>
      <c r="C2122">
        <v>30</v>
      </c>
      <c r="D2122">
        <v>2</v>
      </c>
      <c r="E2122">
        <v>12</v>
      </c>
      <c r="F2122">
        <v>1</v>
      </c>
    </row>
    <row r="2123" spans="1:6" x14ac:dyDescent="0.25">
      <c r="A2123">
        <v>2121</v>
      </c>
      <c r="B2123">
        <v>1</v>
      </c>
      <c r="C2123">
        <v>30</v>
      </c>
      <c r="D2123">
        <v>2</v>
      </c>
      <c r="E2123">
        <v>12</v>
      </c>
      <c r="F2123">
        <v>1</v>
      </c>
    </row>
    <row r="2124" spans="1:6" x14ac:dyDescent="0.25">
      <c r="A2124">
        <v>2122</v>
      </c>
      <c r="B2124">
        <v>1</v>
      </c>
      <c r="C2124">
        <v>30</v>
      </c>
      <c r="D2124">
        <v>2</v>
      </c>
      <c r="E2124">
        <v>13</v>
      </c>
      <c r="F2124">
        <v>0</v>
      </c>
    </row>
    <row r="2125" spans="1:6" x14ac:dyDescent="0.25">
      <c r="A2125">
        <v>2123</v>
      </c>
      <c r="B2125">
        <v>1</v>
      </c>
      <c r="C2125">
        <v>30</v>
      </c>
      <c r="D2125">
        <v>2</v>
      </c>
      <c r="E2125">
        <v>13</v>
      </c>
      <c r="F2125">
        <v>0</v>
      </c>
    </row>
    <row r="2126" spans="1:6" x14ac:dyDescent="0.25">
      <c r="A2126">
        <v>2124</v>
      </c>
      <c r="B2126">
        <v>1</v>
      </c>
      <c r="C2126">
        <v>30</v>
      </c>
      <c r="D2126">
        <v>2</v>
      </c>
      <c r="E2126">
        <v>13</v>
      </c>
      <c r="F2126">
        <v>0</v>
      </c>
    </row>
    <row r="2127" spans="1:6" x14ac:dyDescent="0.25">
      <c r="A2127">
        <v>2125</v>
      </c>
      <c r="B2127">
        <v>1</v>
      </c>
      <c r="C2127">
        <v>30</v>
      </c>
      <c r="D2127">
        <v>2</v>
      </c>
      <c r="E2127">
        <v>13</v>
      </c>
      <c r="F2127">
        <v>0</v>
      </c>
    </row>
    <row r="2128" spans="1:6" x14ac:dyDescent="0.25">
      <c r="A2128">
        <v>2126</v>
      </c>
      <c r="B2128">
        <v>1</v>
      </c>
      <c r="C2128">
        <v>30</v>
      </c>
      <c r="D2128">
        <v>2</v>
      </c>
      <c r="E2128">
        <v>13</v>
      </c>
      <c r="F2128">
        <v>0</v>
      </c>
    </row>
    <row r="2129" spans="1:6" x14ac:dyDescent="0.25">
      <c r="A2129">
        <v>2127</v>
      </c>
      <c r="B2129">
        <v>1</v>
      </c>
      <c r="C2129">
        <v>30</v>
      </c>
      <c r="D2129">
        <v>2</v>
      </c>
      <c r="E2129">
        <v>13</v>
      </c>
      <c r="F2129">
        <v>0</v>
      </c>
    </row>
    <row r="2130" spans="1:6" x14ac:dyDescent="0.25">
      <c r="A2130">
        <v>2128</v>
      </c>
      <c r="B2130">
        <v>1</v>
      </c>
      <c r="C2130">
        <v>30</v>
      </c>
      <c r="D2130">
        <v>2</v>
      </c>
      <c r="E2130">
        <v>13</v>
      </c>
      <c r="F2130">
        <v>0</v>
      </c>
    </row>
    <row r="2131" spans="1:6" x14ac:dyDescent="0.25">
      <c r="A2131">
        <v>2129</v>
      </c>
      <c r="B2131">
        <v>1</v>
      </c>
      <c r="C2131">
        <v>30</v>
      </c>
      <c r="D2131">
        <v>2</v>
      </c>
      <c r="E2131">
        <v>13</v>
      </c>
      <c r="F2131">
        <v>0</v>
      </c>
    </row>
    <row r="2132" spans="1:6" x14ac:dyDescent="0.25">
      <c r="A2132">
        <v>2130</v>
      </c>
      <c r="B2132">
        <v>1</v>
      </c>
      <c r="C2132">
        <v>30</v>
      </c>
      <c r="D2132">
        <v>2</v>
      </c>
      <c r="E2132">
        <v>13</v>
      </c>
      <c r="F2132">
        <v>1</v>
      </c>
    </row>
    <row r="2133" spans="1:6" x14ac:dyDescent="0.25">
      <c r="A2133">
        <v>2131</v>
      </c>
      <c r="B2133">
        <v>1</v>
      </c>
      <c r="C2133">
        <v>30</v>
      </c>
      <c r="D2133">
        <v>2</v>
      </c>
      <c r="E2133">
        <v>13</v>
      </c>
      <c r="F2133">
        <v>1</v>
      </c>
    </row>
    <row r="2134" spans="1:6" x14ac:dyDescent="0.25">
      <c r="A2134">
        <v>2132</v>
      </c>
      <c r="B2134">
        <v>1</v>
      </c>
      <c r="C2134">
        <v>30</v>
      </c>
      <c r="D2134">
        <v>2</v>
      </c>
      <c r="E2134">
        <v>14</v>
      </c>
      <c r="F2134">
        <v>0</v>
      </c>
    </row>
    <row r="2135" spans="1:6" x14ac:dyDescent="0.25">
      <c r="A2135">
        <v>2133</v>
      </c>
      <c r="B2135">
        <v>1</v>
      </c>
      <c r="C2135">
        <v>30</v>
      </c>
      <c r="D2135">
        <v>2</v>
      </c>
      <c r="E2135">
        <v>14</v>
      </c>
      <c r="F2135">
        <v>0</v>
      </c>
    </row>
    <row r="2136" spans="1:6" x14ac:dyDescent="0.25">
      <c r="A2136">
        <v>2134</v>
      </c>
      <c r="B2136">
        <v>1</v>
      </c>
      <c r="C2136">
        <v>30</v>
      </c>
      <c r="D2136">
        <v>2</v>
      </c>
      <c r="E2136">
        <v>14</v>
      </c>
      <c r="F2136">
        <v>0</v>
      </c>
    </row>
    <row r="2137" spans="1:6" x14ac:dyDescent="0.25">
      <c r="A2137">
        <v>2135</v>
      </c>
      <c r="B2137">
        <v>1</v>
      </c>
      <c r="C2137">
        <v>30</v>
      </c>
      <c r="D2137">
        <v>2</v>
      </c>
      <c r="E2137">
        <v>14</v>
      </c>
      <c r="F2137">
        <v>0</v>
      </c>
    </row>
    <row r="2138" spans="1:6" x14ac:dyDescent="0.25">
      <c r="A2138">
        <v>2136</v>
      </c>
      <c r="B2138">
        <v>1</v>
      </c>
      <c r="C2138">
        <v>30</v>
      </c>
      <c r="D2138">
        <v>2</v>
      </c>
      <c r="E2138">
        <v>14</v>
      </c>
      <c r="F2138">
        <v>0</v>
      </c>
    </row>
    <row r="2139" spans="1:6" x14ac:dyDescent="0.25">
      <c r="A2139">
        <v>2137</v>
      </c>
      <c r="B2139">
        <v>1</v>
      </c>
      <c r="C2139">
        <v>30</v>
      </c>
      <c r="D2139">
        <v>2</v>
      </c>
      <c r="E2139">
        <v>14</v>
      </c>
      <c r="F2139">
        <v>0</v>
      </c>
    </row>
    <row r="2140" spans="1:6" x14ac:dyDescent="0.25">
      <c r="A2140">
        <v>2138</v>
      </c>
      <c r="B2140">
        <v>1</v>
      </c>
      <c r="C2140">
        <v>30</v>
      </c>
      <c r="D2140">
        <v>2</v>
      </c>
      <c r="E2140">
        <v>14</v>
      </c>
      <c r="F2140">
        <v>0</v>
      </c>
    </row>
    <row r="2141" spans="1:6" x14ac:dyDescent="0.25">
      <c r="A2141">
        <v>2139</v>
      </c>
      <c r="B2141">
        <v>1</v>
      </c>
      <c r="C2141">
        <v>30</v>
      </c>
      <c r="D2141">
        <v>2</v>
      </c>
      <c r="E2141">
        <v>14</v>
      </c>
      <c r="F2141">
        <v>0</v>
      </c>
    </row>
    <row r="2142" spans="1:6" x14ac:dyDescent="0.25">
      <c r="A2142">
        <v>2140</v>
      </c>
      <c r="B2142">
        <v>1</v>
      </c>
      <c r="C2142">
        <v>30</v>
      </c>
      <c r="D2142">
        <v>2</v>
      </c>
      <c r="E2142">
        <v>14</v>
      </c>
      <c r="F2142">
        <v>1</v>
      </c>
    </row>
    <row r="2143" spans="1:6" x14ac:dyDescent="0.25">
      <c r="A2143">
        <v>2141</v>
      </c>
      <c r="B2143">
        <v>1</v>
      </c>
      <c r="C2143">
        <v>30</v>
      </c>
      <c r="D2143">
        <v>2</v>
      </c>
      <c r="E2143">
        <v>14</v>
      </c>
      <c r="F2143">
        <v>1</v>
      </c>
    </row>
    <row r="2144" spans="1:6" x14ac:dyDescent="0.25">
      <c r="A2144">
        <v>2142</v>
      </c>
      <c r="B2144">
        <v>1</v>
      </c>
      <c r="C2144">
        <v>30</v>
      </c>
      <c r="D2144">
        <v>2</v>
      </c>
      <c r="E2144">
        <v>14</v>
      </c>
      <c r="F2144">
        <v>1</v>
      </c>
    </row>
    <row r="2145" spans="1:6" x14ac:dyDescent="0.25">
      <c r="A2145">
        <v>2143</v>
      </c>
      <c r="B2145">
        <v>1</v>
      </c>
      <c r="C2145">
        <v>30</v>
      </c>
      <c r="D2145">
        <v>2</v>
      </c>
      <c r="E2145">
        <v>15</v>
      </c>
      <c r="F2145">
        <v>0</v>
      </c>
    </row>
    <row r="2146" spans="1:6" x14ac:dyDescent="0.25">
      <c r="A2146">
        <v>2144</v>
      </c>
      <c r="B2146">
        <v>1</v>
      </c>
      <c r="C2146">
        <v>30</v>
      </c>
      <c r="D2146">
        <v>2</v>
      </c>
      <c r="E2146">
        <v>15</v>
      </c>
      <c r="F2146">
        <v>0</v>
      </c>
    </row>
    <row r="2147" spans="1:6" x14ac:dyDescent="0.25">
      <c r="A2147">
        <v>2145</v>
      </c>
      <c r="B2147">
        <v>1</v>
      </c>
      <c r="C2147">
        <v>30</v>
      </c>
      <c r="D2147">
        <v>2</v>
      </c>
      <c r="E2147">
        <v>15</v>
      </c>
      <c r="F2147">
        <v>0</v>
      </c>
    </row>
    <row r="2148" spans="1:6" x14ac:dyDescent="0.25">
      <c r="A2148">
        <v>2146</v>
      </c>
      <c r="B2148">
        <v>1</v>
      </c>
      <c r="C2148">
        <v>30</v>
      </c>
      <c r="D2148">
        <v>2</v>
      </c>
      <c r="E2148">
        <v>15</v>
      </c>
      <c r="F2148">
        <v>0</v>
      </c>
    </row>
    <row r="2149" spans="1:6" x14ac:dyDescent="0.25">
      <c r="A2149">
        <v>2147</v>
      </c>
      <c r="B2149">
        <v>1</v>
      </c>
      <c r="C2149">
        <v>30</v>
      </c>
      <c r="D2149">
        <v>2</v>
      </c>
      <c r="E2149">
        <v>15</v>
      </c>
      <c r="F2149">
        <v>0</v>
      </c>
    </row>
    <row r="2150" spans="1:6" x14ac:dyDescent="0.25">
      <c r="A2150">
        <v>2148</v>
      </c>
      <c r="B2150">
        <v>1</v>
      </c>
      <c r="C2150">
        <v>30</v>
      </c>
      <c r="D2150">
        <v>2</v>
      </c>
      <c r="E2150">
        <v>15</v>
      </c>
      <c r="F2150">
        <v>0</v>
      </c>
    </row>
    <row r="2151" spans="1:6" x14ac:dyDescent="0.25">
      <c r="A2151">
        <v>2149</v>
      </c>
      <c r="B2151">
        <v>1</v>
      </c>
      <c r="C2151">
        <v>30</v>
      </c>
      <c r="D2151">
        <v>2</v>
      </c>
      <c r="E2151">
        <v>15</v>
      </c>
      <c r="F2151">
        <v>0</v>
      </c>
    </row>
    <row r="2152" spans="1:6" x14ac:dyDescent="0.25">
      <c r="A2152">
        <v>2150</v>
      </c>
      <c r="B2152">
        <v>1</v>
      </c>
      <c r="C2152">
        <v>30</v>
      </c>
      <c r="D2152">
        <v>2</v>
      </c>
      <c r="E2152">
        <v>15</v>
      </c>
      <c r="F2152">
        <v>0</v>
      </c>
    </row>
    <row r="2153" spans="1:6" x14ac:dyDescent="0.25">
      <c r="A2153">
        <v>2151</v>
      </c>
      <c r="B2153">
        <v>1</v>
      </c>
      <c r="C2153">
        <v>30</v>
      </c>
      <c r="D2153">
        <v>2</v>
      </c>
      <c r="E2153">
        <v>15</v>
      </c>
      <c r="F2153">
        <v>1</v>
      </c>
    </row>
    <row r="2154" spans="1:6" x14ac:dyDescent="0.25">
      <c r="A2154">
        <v>2152</v>
      </c>
      <c r="B2154">
        <v>1</v>
      </c>
      <c r="C2154">
        <v>30</v>
      </c>
      <c r="D2154">
        <v>2</v>
      </c>
      <c r="E2154">
        <v>15</v>
      </c>
      <c r="F2154">
        <v>1</v>
      </c>
    </row>
    <row r="2155" spans="1:6" x14ac:dyDescent="0.25">
      <c r="A2155">
        <v>2153</v>
      </c>
      <c r="B2155">
        <v>1</v>
      </c>
      <c r="C2155">
        <v>30</v>
      </c>
      <c r="D2155">
        <v>2</v>
      </c>
      <c r="E2155">
        <v>16</v>
      </c>
      <c r="F2155">
        <v>0</v>
      </c>
    </row>
    <row r="2156" spans="1:6" x14ac:dyDescent="0.25">
      <c r="A2156">
        <v>2154</v>
      </c>
      <c r="B2156">
        <v>1</v>
      </c>
      <c r="C2156">
        <v>30</v>
      </c>
      <c r="D2156">
        <v>2</v>
      </c>
      <c r="E2156">
        <v>16</v>
      </c>
      <c r="F2156">
        <v>0</v>
      </c>
    </row>
    <row r="2157" spans="1:6" x14ac:dyDescent="0.25">
      <c r="A2157">
        <v>2155</v>
      </c>
      <c r="B2157">
        <v>1</v>
      </c>
      <c r="C2157">
        <v>30</v>
      </c>
      <c r="D2157">
        <v>2</v>
      </c>
      <c r="E2157">
        <v>16</v>
      </c>
      <c r="F2157">
        <v>0</v>
      </c>
    </row>
    <row r="2158" spans="1:6" x14ac:dyDescent="0.25">
      <c r="A2158">
        <v>2156</v>
      </c>
      <c r="B2158">
        <v>1</v>
      </c>
      <c r="C2158">
        <v>30</v>
      </c>
      <c r="D2158">
        <v>2</v>
      </c>
      <c r="E2158">
        <v>16</v>
      </c>
      <c r="F2158">
        <v>0</v>
      </c>
    </row>
    <row r="2159" spans="1:6" x14ac:dyDescent="0.25">
      <c r="A2159">
        <v>2157</v>
      </c>
      <c r="B2159">
        <v>1</v>
      </c>
      <c r="C2159">
        <v>30</v>
      </c>
      <c r="D2159">
        <v>2</v>
      </c>
      <c r="E2159">
        <v>16</v>
      </c>
      <c r="F2159">
        <v>0</v>
      </c>
    </row>
    <row r="2160" spans="1:6" x14ac:dyDescent="0.25">
      <c r="A2160">
        <v>2158</v>
      </c>
      <c r="B2160">
        <v>1</v>
      </c>
      <c r="C2160">
        <v>30</v>
      </c>
      <c r="D2160">
        <v>2</v>
      </c>
      <c r="E2160">
        <v>16</v>
      </c>
      <c r="F2160">
        <v>0</v>
      </c>
    </row>
    <row r="2161" spans="1:6" x14ac:dyDescent="0.25">
      <c r="A2161">
        <v>2159</v>
      </c>
      <c r="B2161">
        <v>1</v>
      </c>
      <c r="C2161">
        <v>30</v>
      </c>
      <c r="D2161">
        <v>2</v>
      </c>
      <c r="E2161">
        <v>16</v>
      </c>
      <c r="F2161">
        <v>0</v>
      </c>
    </row>
    <row r="2162" spans="1:6" x14ac:dyDescent="0.25">
      <c r="A2162">
        <v>2160</v>
      </c>
      <c r="B2162">
        <v>1</v>
      </c>
      <c r="C2162">
        <v>30</v>
      </c>
      <c r="D2162">
        <v>2</v>
      </c>
      <c r="E2162">
        <v>16</v>
      </c>
      <c r="F2162">
        <v>0</v>
      </c>
    </row>
    <row r="2163" spans="1:6" x14ac:dyDescent="0.25">
      <c r="A2163">
        <v>2161</v>
      </c>
      <c r="B2163">
        <v>1</v>
      </c>
      <c r="C2163">
        <v>30</v>
      </c>
      <c r="D2163">
        <v>2</v>
      </c>
      <c r="E2163">
        <v>16</v>
      </c>
      <c r="F2163">
        <v>1</v>
      </c>
    </row>
    <row r="2164" spans="1:6" x14ac:dyDescent="0.25">
      <c r="A2164">
        <v>2162</v>
      </c>
      <c r="B2164">
        <v>1</v>
      </c>
      <c r="C2164">
        <v>30</v>
      </c>
      <c r="D2164">
        <v>2</v>
      </c>
      <c r="E2164">
        <v>16</v>
      </c>
      <c r="F2164">
        <v>1</v>
      </c>
    </row>
    <row r="2165" spans="1:6" x14ac:dyDescent="0.25">
      <c r="A2165">
        <v>2163</v>
      </c>
      <c r="B2165">
        <v>1</v>
      </c>
      <c r="C2165">
        <v>30</v>
      </c>
      <c r="D2165">
        <v>2</v>
      </c>
      <c r="E2165">
        <v>17</v>
      </c>
      <c r="F2165">
        <v>0</v>
      </c>
    </row>
    <row r="2166" spans="1:6" x14ac:dyDescent="0.25">
      <c r="A2166">
        <v>2164</v>
      </c>
      <c r="B2166">
        <v>1</v>
      </c>
      <c r="C2166">
        <v>30</v>
      </c>
      <c r="D2166">
        <v>2</v>
      </c>
      <c r="E2166">
        <v>17</v>
      </c>
      <c r="F2166">
        <v>0</v>
      </c>
    </row>
    <row r="2167" spans="1:6" x14ac:dyDescent="0.25">
      <c r="A2167">
        <v>2165</v>
      </c>
      <c r="B2167">
        <v>1</v>
      </c>
      <c r="C2167">
        <v>30</v>
      </c>
      <c r="D2167">
        <v>2</v>
      </c>
      <c r="E2167">
        <v>17</v>
      </c>
      <c r="F2167">
        <v>0</v>
      </c>
    </row>
    <row r="2168" spans="1:6" x14ac:dyDescent="0.25">
      <c r="A2168">
        <v>2166</v>
      </c>
      <c r="B2168">
        <v>1</v>
      </c>
      <c r="C2168">
        <v>30</v>
      </c>
      <c r="D2168">
        <v>2</v>
      </c>
      <c r="E2168">
        <v>17</v>
      </c>
      <c r="F2168">
        <v>0</v>
      </c>
    </row>
    <row r="2169" spans="1:6" x14ac:dyDescent="0.25">
      <c r="A2169">
        <v>2167</v>
      </c>
      <c r="B2169">
        <v>1</v>
      </c>
      <c r="C2169">
        <v>30</v>
      </c>
      <c r="D2169">
        <v>2</v>
      </c>
      <c r="E2169">
        <v>17</v>
      </c>
      <c r="F2169">
        <v>0</v>
      </c>
    </row>
    <row r="2170" spans="1:6" x14ac:dyDescent="0.25">
      <c r="A2170">
        <v>2168</v>
      </c>
      <c r="B2170">
        <v>1</v>
      </c>
      <c r="C2170">
        <v>30</v>
      </c>
      <c r="D2170">
        <v>2</v>
      </c>
      <c r="E2170">
        <v>17</v>
      </c>
      <c r="F2170">
        <v>0</v>
      </c>
    </row>
    <row r="2171" spans="1:6" x14ac:dyDescent="0.25">
      <c r="A2171">
        <v>2169</v>
      </c>
      <c r="B2171">
        <v>1</v>
      </c>
      <c r="C2171">
        <v>30</v>
      </c>
      <c r="D2171">
        <v>2</v>
      </c>
      <c r="E2171">
        <v>17</v>
      </c>
      <c r="F2171">
        <v>1</v>
      </c>
    </row>
    <row r="2172" spans="1:6" x14ac:dyDescent="0.25">
      <c r="A2172">
        <v>2170</v>
      </c>
      <c r="B2172">
        <v>1</v>
      </c>
      <c r="C2172">
        <v>30</v>
      </c>
      <c r="D2172">
        <v>2</v>
      </c>
      <c r="E2172">
        <v>17</v>
      </c>
      <c r="F2172">
        <v>1</v>
      </c>
    </row>
    <row r="2173" spans="1:6" x14ac:dyDescent="0.25">
      <c r="A2173">
        <v>2171</v>
      </c>
      <c r="B2173">
        <v>1</v>
      </c>
      <c r="C2173">
        <v>30</v>
      </c>
      <c r="D2173">
        <v>3</v>
      </c>
      <c r="E2173">
        <v>1</v>
      </c>
      <c r="F2173">
        <v>1</v>
      </c>
    </row>
    <row r="2174" spans="1:6" x14ac:dyDescent="0.25">
      <c r="A2174">
        <v>2172</v>
      </c>
      <c r="B2174">
        <v>1</v>
      </c>
      <c r="C2174">
        <v>30</v>
      </c>
      <c r="D2174">
        <v>3</v>
      </c>
      <c r="E2174">
        <v>1</v>
      </c>
      <c r="F2174">
        <v>1</v>
      </c>
    </row>
    <row r="2175" spans="1:6" x14ac:dyDescent="0.25">
      <c r="A2175">
        <v>2173</v>
      </c>
      <c r="B2175">
        <v>1</v>
      </c>
      <c r="C2175">
        <v>30</v>
      </c>
      <c r="D2175">
        <v>3</v>
      </c>
      <c r="E2175">
        <v>1</v>
      </c>
      <c r="F2175">
        <v>1</v>
      </c>
    </row>
    <row r="2176" spans="1:6" x14ac:dyDescent="0.25">
      <c r="A2176">
        <v>2174</v>
      </c>
      <c r="B2176">
        <v>1</v>
      </c>
      <c r="C2176">
        <v>30</v>
      </c>
      <c r="D2176">
        <v>3</v>
      </c>
      <c r="E2176">
        <v>1</v>
      </c>
      <c r="F2176">
        <v>1</v>
      </c>
    </row>
    <row r="2177" spans="1:6" x14ac:dyDescent="0.25">
      <c r="A2177">
        <v>2175</v>
      </c>
      <c r="B2177">
        <v>1</v>
      </c>
      <c r="C2177">
        <v>30</v>
      </c>
      <c r="D2177">
        <v>3</v>
      </c>
      <c r="E2177">
        <v>1</v>
      </c>
      <c r="F2177">
        <v>1</v>
      </c>
    </row>
    <row r="2178" spans="1:6" x14ac:dyDescent="0.25">
      <c r="A2178">
        <v>2176</v>
      </c>
      <c r="B2178">
        <v>1</v>
      </c>
      <c r="C2178">
        <v>30</v>
      </c>
      <c r="D2178">
        <v>3</v>
      </c>
      <c r="E2178">
        <v>1</v>
      </c>
      <c r="F2178">
        <v>1</v>
      </c>
    </row>
    <row r="2179" spans="1:6" x14ac:dyDescent="0.25">
      <c r="A2179">
        <v>2177</v>
      </c>
      <c r="B2179">
        <v>1</v>
      </c>
      <c r="C2179">
        <v>30</v>
      </c>
      <c r="D2179">
        <v>3</v>
      </c>
      <c r="E2179">
        <v>1</v>
      </c>
      <c r="F2179">
        <v>1</v>
      </c>
    </row>
    <row r="2180" spans="1:6" x14ac:dyDescent="0.25">
      <c r="A2180">
        <v>2178</v>
      </c>
      <c r="B2180">
        <v>1</v>
      </c>
      <c r="C2180">
        <v>30</v>
      </c>
      <c r="D2180">
        <v>3</v>
      </c>
      <c r="E2180">
        <v>1</v>
      </c>
      <c r="F2180">
        <v>1</v>
      </c>
    </row>
    <row r="2181" spans="1:6" x14ac:dyDescent="0.25">
      <c r="A2181">
        <v>2179</v>
      </c>
      <c r="B2181">
        <v>1</v>
      </c>
      <c r="C2181">
        <v>30</v>
      </c>
      <c r="D2181">
        <v>3</v>
      </c>
      <c r="E2181">
        <v>2</v>
      </c>
      <c r="F2181">
        <v>1</v>
      </c>
    </row>
    <row r="2182" spans="1:6" x14ac:dyDescent="0.25">
      <c r="A2182">
        <v>2180</v>
      </c>
      <c r="B2182">
        <v>1</v>
      </c>
      <c r="C2182">
        <v>30</v>
      </c>
      <c r="D2182">
        <v>3</v>
      </c>
      <c r="E2182">
        <v>2</v>
      </c>
      <c r="F2182">
        <v>1</v>
      </c>
    </row>
    <row r="2183" spans="1:6" x14ac:dyDescent="0.25">
      <c r="A2183">
        <v>2181</v>
      </c>
      <c r="B2183">
        <v>1</v>
      </c>
      <c r="C2183">
        <v>30</v>
      </c>
      <c r="D2183">
        <v>3</v>
      </c>
      <c r="E2183">
        <v>2</v>
      </c>
      <c r="F2183">
        <v>1</v>
      </c>
    </row>
    <row r="2184" spans="1:6" x14ac:dyDescent="0.25">
      <c r="A2184">
        <v>2182</v>
      </c>
      <c r="B2184">
        <v>1</v>
      </c>
      <c r="C2184">
        <v>30</v>
      </c>
      <c r="D2184">
        <v>3</v>
      </c>
      <c r="E2184">
        <v>2</v>
      </c>
      <c r="F2184">
        <v>1</v>
      </c>
    </row>
    <row r="2185" spans="1:6" x14ac:dyDescent="0.25">
      <c r="A2185">
        <v>2183</v>
      </c>
      <c r="B2185">
        <v>1</v>
      </c>
      <c r="C2185">
        <v>30</v>
      </c>
      <c r="D2185">
        <v>3</v>
      </c>
      <c r="E2185">
        <v>2</v>
      </c>
      <c r="F2185">
        <v>1</v>
      </c>
    </row>
    <row r="2186" spans="1:6" x14ac:dyDescent="0.25">
      <c r="A2186">
        <v>2184</v>
      </c>
      <c r="B2186">
        <v>1</v>
      </c>
      <c r="C2186">
        <v>30</v>
      </c>
      <c r="D2186">
        <v>3</v>
      </c>
      <c r="E2186">
        <v>2</v>
      </c>
      <c r="F2186">
        <v>1</v>
      </c>
    </row>
    <row r="2187" spans="1:6" x14ac:dyDescent="0.25">
      <c r="A2187">
        <v>2185</v>
      </c>
      <c r="B2187">
        <v>1</v>
      </c>
      <c r="C2187">
        <v>30</v>
      </c>
      <c r="D2187">
        <v>3</v>
      </c>
      <c r="E2187">
        <v>3</v>
      </c>
      <c r="F2187">
        <v>1</v>
      </c>
    </row>
    <row r="2188" spans="1:6" x14ac:dyDescent="0.25">
      <c r="A2188">
        <v>2186</v>
      </c>
      <c r="B2188">
        <v>1</v>
      </c>
      <c r="C2188">
        <v>30</v>
      </c>
      <c r="D2188">
        <v>3</v>
      </c>
      <c r="E2188">
        <v>3</v>
      </c>
      <c r="F2188">
        <v>1</v>
      </c>
    </row>
    <row r="2189" spans="1:6" x14ac:dyDescent="0.25">
      <c r="A2189">
        <v>2187</v>
      </c>
      <c r="B2189">
        <v>1</v>
      </c>
      <c r="C2189">
        <v>30</v>
      </c>
      <c r="D2189">
        <v>3</v>
      </c>
      <c r="E2189">
        <v>3</v>
      </c>
      <c r="F2189">
        <v>1</v>
      </c>
    </row>
    <row r="2190" spans="1:6" x14ac:dyDescent="0.25">
      <c r="A2190">
        <v>2188</v>
      </c>
      <c r="B2190">
        <v>1</v>
      </c>
      <c r="C2190">
        <v>30</v>
      </c>
      <c r="D2190">
        <v>3</v>
      </c>
      <c r="E2190">
        <v>3</v>
      </c>
      <c r="F2190">
        <v>1</v>
      </c>
    </row>
    <row r="2191" spans="1:6" x14ac:dyDescent="0.25">
      <c r="A2191">
        <v>2189</v>
      </c>
      <c r="B2191">
        <v>1</v>
      </c>
      <c r="C2191">
        <v>30</v>
      </c>
      <c r="D2191">
        <v>3</v>
      </c>
      <c r="E2191">
        <v>4</v>
      </c>
      <c r="F2191">
        <v>1</v>
      </c>
    </row>
    <row r="2192" spans="1:6" x14ac:dyDescent="0.25">
      <c r="A2192">
        <v>2190</v>
      </c>
      <c r="B2192">
        <v>1</v>
      </c>
      <c r="C2192">
        <v>30</v>
      </c>
      <c r="D2192">
        <v>3</v>
      </c>
      <c r="E2192">
        <v>4</v>
      </c>
      <c r="F2192">
        <v>1</v>
      </c>
    </row>
    <row r="2193" spans="1:6" x14ac:dyDescent="0.25">
      <c r="A2193">
        <v>2191</v>
      </c>
      <c r="B2193">
        <v>1</v>
      </c>
      <c r="C2193">
        <v>30</v>
      </c>
      <c r="D2193">
        <v>3</v>
      </c>
      <c r="E2193">
        <v>4</v>
      </c>
      <c r="F2193">
        <v>1</v>
      </c>
    </row>
    <row r="2194" spans="1:6" x14ac:dyDescent="0.25">
      <c r="A2194">
        <v>2192</v>
      </c>
      <c r="B2194">
        <v>1</v>
      </c>
      <c r="C2194">
        <v>30</v>
      </c>
      <c r="D2194">
        <v>3</v>
      </c>
      <c r="E2194">
        <v>4</v>
      </c>
      <c r="F2194">
        <v>1</v>
      </c>
    </row>
    <row r="2195" spans="1:6" x14ac:dyDescent="0.25">
      <c r="A2195">
        <v>2193</v>
      </c>
      <c r="B2195">
        <v>1</v>
      </c>
      <c r="C2195">
        <v>30</v>
      </c>
      <c r="D2195">
        <v>3</v>
      </c>
      <c r="E2195">
        <v>4</v>
      </c>
      <c r="F2195">
        <v>1</v>
      </c>
    </row>
    <row r="2196" spans="1:6" x14ac:dyDescent="0.25">
      <c r="A2196">
        <v>2194</v>
      </c>
      <c r="B2196">
        <v>1</v>
      </c>
      <c r="C2196">
        <v>30</v>
      </c>
      <c r="D2196">
        <v>3</v>
      </c>
      <c r="E2196">
        <v>5</v>
      </c>
      <c r="F2196">
        <v>0</v>
      </c>
    </row>
    <row r="2197" spans="1:6" x14ac:dyDescent="0.25">
      <c r="A2197">
        <v>2195</v>
      </c>
      <c r="B2197">
        <v>1</v>
      </c>
      <c r="C2197">
        <v>30</v>
      </c>
      <c r="D2197">
        <v>3</v>
      </c>
      <c r="E2197">
        <v>5</v>
      </c>
      <c r="F2197">
        <v>0</v>
      </c>
    </row>
    <row r="2198" spans="1:6" x14ac:dyDescent="0.25">
      <c r="A2198">
        <v>2196</v>
      </c>
      <c r="B2198">
        <v>1</v>
      </c>
      <c r="C2198">
        <v>30</v>
      </c>
      <c r="D2198">
        <v>3</v>
      </c>
      <c r="E2198">
        <v>5</v>
      </c>
      <c r="F2198">
        <v>0</v>
      </c>
    </row>
    <row r="2199" spans="1:6" x14ac:dyDescent="0.25">
      <c r="A2199">
        <v>2197</v>
      </c>
      <c r="B2199">
        <v>1</v>
      </c>
      <c r="C2199">
        <v>30</v>
      </c>
      <c r="D2199">
        <v>3</v>
      </c>
      <c r="E2199">
        <v>5</v>
      </c>
      <c r="F2199">
        <v>0</v>
      </c>
    </row>
    <row r="2200" spans="1:6" x14ac:dyDescent="0.25">
      <c r="A2200">
        <v>2198</v>
      </c>
      <c r="B2200">
        <v>1</v>
      </c>
      <c r="C2200">
        <v>30</v>
      </c>
      <c r="D2200">
        <v>3</v>
      </c>
      <c r="E2200">
        <v>5</v>
      </c>
      <c r="F2200">
        <v>0</v>
      </c>
    </row>
    <row r="2201" spans="1:6" x14ac:dyDescent="0.25">
      <c r="A2201">
        <v>2199</v>
      </c>
      <c r="B2201">
        <v>1</v>
      </c>
      <c r="C2201">
        <v>30</v>
      </c>
      <c r="D2201">
        <v>3</v>
      </c>
      <c r="E2201">
        <v>5</v>
      </c>
      <c r="F2201">
        <v>0</v>
      </c>
    </row>
    <row r="2202" spans="1:6" x14ac:dyDescent="0.25">
      <c r="A2202">
        <v>2200</v>
      </c>
      <c r="B2202">
        <v>1</v>
      </c>
      <c r="C2202">
        <v>30</v>
      </c>
      <c r="D2202">
        <v>3</v>
      </c>
      <c r="E2202">
        <v>5</v>
      </c>
      <c r="F2202">
        <v>0</v>
      </c>
    </row>
    <row r="2203" spans="1:6" x14ac:dyDescent="0.25">
      <c r="A2203">
        <v>2201</v>
      </c>
      <c r="B2203">
        <v>1</v>
      </c>
      <c r="C2203">
        <v>30</v>
      </c>
      <c r="D2203">
        <v>3</v>
      </c>
      <c r="E2203">
        <v>5</v>
      </c>
      <c r="F2203">
        <v>0</v>
      </c>
    </row>
    <row r="2204" spans="1:6" x14ac:dyDescent="0.25">
      <c r="A2204">
        <v>2202</v>
      </c>
      <c r="B2204">
        <v>1</v>
      </c>
      <c r="C2204">
        <v>30</v>
      </c>
      <c r="D2204">
        <v>3</v>
      </c>
      <c r="E2204">
        <v>5</v>
      </c>
      <c r="F2204">
        <v>1</v>
      </c>
    </row>
    <row r="2205" spans="1:6" x14ac:dyDescent="0.25">
      <c r="A2205">
        <v>2203</v>
      </c>
      <c r="B2205">
        <v>1</v>
      </c>
      <c r="C2205">
        <v>30</v>
      </c>
      <c r="D2205">
        <v>3</v>
      </c>
      <c r="E2205">
        <v>5</v>
      </c>
      <c r="F2205">
        <v>1</v>
      </c>
    </row>
    <row r="2206" spans="1:6" x14ac:dyDescent="0.25">
      <c r="A2206">
        <v>2204</v>
      </c>
      <c r="B2206">
        <v>1</v>
      </c>
      <c r="C2206">
        <v>30</v>
      </c>
      <c r="D2206">
        <v>3</v>
      </c>
      <c r="E2206">
        <v>5</v>
      </c>
      <c r="F2206">
        <v>1</v>
      </c>
    </row>
    <row r="2207" spans="1:6" x14ac:dyDescent="0.25">
      <c r="A2207">
        <v>2205</v>
      </c>
      <c r="B2207">
        <v>1</v>
      </c>
      <c r="C2207">
        <v>30</v>
      </c>
      <c r="D2207">
        <v>3</v>
      </c>
      <c r="E2207">
        <v>6</v>
      </c>
      <c r="F2207">
        <v>0</v>
      </c>
    </row>
    <row r="2208" spans="1:6" x14ac:dyDescent="0.25">
      <c r="A2208">
        <v>2206</v>
      </c>
      <c r="B2208">
        <v>1</v>
      </c>
      <c r="C2208">
        <v>30</v>
      </c>
      <c r="D2208">
        <v>3</v>
      </c>
      <c r="E2208">
        <v>6</v>
      </c>
      <c r="F2208">
        <v>0</v>
      </c>
    </row>
    <row r="2209" spans="1:6" x14ac:dyDescent="0.25">
      <c r="A2209">
        <v>2207</v>
      </c>
      <c r="B2209">
        <v>1</v>
      </c>
      <c r="C2209">
        <v>30</v>
      </c>
      <c r="D2209">
        <v>3</v>
      </c>
      <c r="E2209">
        <v>6</v>
      </c>
      <c r="F2209">
        <v>0</v>
      </c>
    </row>
    <row r="2210" spans="1:6" x14ac:dyDescent="0.25">
      <c r="A2210">
        <v>2208</v>
      </c>
      <c r="B2210">
        <v>1</v>
      </c>
      <c r="C2210">
        <v>30</v>
      </c>
      <c r="D2210">
        <v>3</v>
      </c>
      <c r="E2210">
        <v>6</v>
      </c>
      <c r="F2210">
        <v>0</v>
      </c>
    </row>
    <row r="2211" spans="1:6" x14ac:dyDescent="0.25">
      <c r="A2211">
        <v>2209</v>
      </c>
      <c r="B2211">
        <v>1</v>
      </c>
      <c r="C2211">
        <v>30</v>
      </c>
      <c r="D2211">
        <v>3</v>
      </c>
      <c r="E2211">
        <v>6</v>
      </c>
      <c r="F2211">
        <v>0</v>
      </c>
    </row>
    <row r="2212" spans="1:6" x14ac:dyDescent="0.25">
      <c r="A2212">
        <v>2210</v>
      </c>
      <c r="B2212">
        <v>1</v>
      </c>
      <c r="C2212">
        <v>30</v>
      </c>
      <c r="D2212">
        <v>3</v>
      </c>
      <c r="E2212">
        <v>6</v>
      </c>
      <c r="F2212">
        <v>0</v>
      </c>
    </row>
    <row r="2213" spans="1:6" x14ac:dyDescent="0.25">
      <c r="A2213">
        <v>2211</v>
      </c>
      <c r="B2213">
        <v>1</v>
      </c>
      <c r="C2213">
        <v>30</v>
      </c>
      <c r="D2213">
        <v>3</v>
      </c>
      <c r="E2213">
        <v>6</v>
      </c>
      <c r="F2213">
        <v>0</v>
      </c>
    </row>
    <row r="2214" spans="1:6" x14ac:dyDescent="0.25">
      <c r="A2214">
        <v>2212</v>
      </c>
      <c r="B2214">
        <v>1</v>
      </c>
      <c r="C2214">
        <v>30</v>
      </c>
      <c r="D2214">
        <v>3</v>
      </c>
      <c r="E2214">
        <v>6</v>
      </c>
      <c r="F2214">
        <v>0</v>
      </c>
    </row>
    <row r="2215" spans="1:6" x14ac:dyDescent="0.25">
      <c r="A2215">
        <v>2213</v>
      </c>
      <c r="B2215">
        <v>1</v>
      </c>
      <c r="C2215">
        <v>30</v>
      </c>
      <c r="D2215">
        <v>3</v>
      </c>
      <c r="E2215">
        <v>6</v>
      </c>
      <c r="F2215">
        <v>0</v>
      </c>
    </row>
    <row r="2216" spans="1:6" x14ac:dyDescent="0.25">
      <c r="A2216">
        <v>2214</v>
      </c>
      <c r="B2216">
        <v>1</v>
      </c>
      <c r="C2216">
        <v>30</v>
      </c>
      <c r="D2216">
        <v>3</v>
      </c>
      <c r="E2216">
        <v>6</v>
      </c>
      <c r="F2216">
        <v>1</v>
      </c>
    </row>
    <row r="2217" spans="1:6" x14ac:dyDescent="0.25">
      <c r="A2217">
        <v>2215</v>
      </c>
      <c r="B2217">
        <v>1</v>
      </c>
      <c r="C2217">
        <v>30</v>
      </c>
      <c r="D2217">
        <v>3</v>
      </c>
      <c r="E2217">
        <v>6</v>
      </c>
      <c r="F2217">
        <v>1</v>
      </c>
    </row>
    <row r="2218" spans="1:6" x14ac:dyDescent="0.25">
      <c r="A2218">
        <v>2216</v>
      </c>
      <c r="B2218">
        <v>1</v>
      </c>
      <c r="C2218">
        <v>30</v>
      </c>
      <c r="D2218">
        <v>3</v>
      </c>
      <c r="E2218">
        <v>6</v>
      </c>
      <c r="F2218">
        <v>1</v>
      </c>
    </row>
    <row r="2219" spans="1:6" x14ac:dyDescent="0.25">
      <c r="A2219">
        <v>2217</v>
      </c>
      <c r="B2219">
        <v>1</v>
      </c>
      <c r="C2219">
        <v>30</v>
      </c>
      <c r="D2219">
        <v>3</v>
      </c>
      <c r="E2219">
        <v>6</v>
      </c>
      <c r="F2219">
        <v>1</v>
      </c>
    </row>
    <row r="2220" spans="1:6" x14ac:dyDescent="0.25">
      <c r="A2220">
        <v>2218</v>
      </c>
      <c r="B2220">
        <v>1</v>
      </c>
      <c r="C2220">
        <v>30</v>
      </c>
      <c r="D2220">
        <v>3</v>
      </c>
      <c r="E2220">
        <v>6</v>
      </c>
      <c r="F2220">
        <v>1</v>
      </c>
    </row>
    <row r="2221" spans="1:6" x14ac:dyDescent="0.25">
      <c r="A2221">
        <v>2219</v>
      </c>
      <c r="B2221">
        <v>1</v>
      </c>
      <c r="C2221">
        <v>30</v>
      </c>
      <c r="D2221">
        <v>3</v>
      </c>
      <c r="E2221">
        <v>7</v>
      </c>
      <c r="F2221">
        <v>0</v>
      </c>
    </row>
    <row r="2222" spans="1:6" x14ac:dyDescent="0.25">
      <c r="A2222">
        <v>2220</v>
      </c>
      <c r="B2222">
        <v>1</v>
      </c>
      <c r="C2222">
        <v>30</v>
      </c>
      <c r="D2222">
        <v>3</v>
      </c>
      <c r="E2222">
        <v>7</v>
      </c>
      <c r="F2222">
        <v>0</v>
      </c>
    </row>
    <row r="2223" spans="1:6" x14ac:dyDescent="0.25">
      <c r="A2223">
        <v>2221</v>
      </c>
      <c r="B2223">
        <v>1</v>
      </c>
      <c r="C2223">
        <v>30</v>
      </c>
      <c r="D2223">
        <v>3</v>
      </c>
      <c r="E2223">
        <v>7</v>
      </c>
      <c r="F2223">
        <v>0</v>
      </c>
    </row>
    <row r="2224" spans="1:6" x14ac:dyDescent="0.25">
      <c r="A2224">
        <v>2222</v>
      </c>
      <c r="B2224">
        <v>1</v>
      </c>
      <c r="C2224">
        <v>30</v>
      </c>
      <c r="D2224">
        <v>3</v>
      </c>
      <c r="E2224">
        <v>7</v>
      </c>
      <c r="F2224">
        <v>0</v>
      </c>
    </row>
    <row r="2225" spans="1:6" x14ac:dyDescent="0.25">
      <c r="A2225">
        <v>2223</v>
      </c>
      <c r="B2225">
        <v>1</v>
      </c>
      <c r="C2225">
        <v>30</v>
      </c>
      <c r="D2225">
        <v>3</v>
      </c>
      <c r="E2225">
        <v>7</v>
      </c>
      <c r="F2225">
        <v>0</v>
      </c>
    </row>
    <row r="2226" spans="1:6" x14ac:dyDescent="0.25">
      <c r="A2226">
        <v>2224</v>
      </c>
      <c r="B2226">
        <v>1</v>
      </c>
      <c r="C2226">
        <v>30</v>
      </c>
      <c r="D2226">
        <v>3</v>
      </c>
      <c r="E2226">
        <v>7</v>
      </c>
      <c r="F2226">
        <v>0</v>
      </c>
    </row>
    <row r="2227" spans="1:6" x14ac:dyDescent="0.25">
      <c r="A2227">
        <v>2225</v>
      </c>
      <c r="B2227">
        <v>1</v>
      </c>
      <c r="C2227">
        <v>30</v>
      </c>
      <c r="D2227">
        <v>3</v>
      </c>
      <c r="E2227">
        <v>7</v>
      </c>
      <c r="F2227">
        <v>0</v>
      </c>
    </row>
    <row r="2228" spans="1:6" x14ac:dyDescent="0.25">
      <c r="A2228">
        <v>2226</v>
      </c>
      <c r="B2228">
        <v>1</v>
      </c>
      <c r="C2228">
        <v>30</v>
      </c>
      <c r="D2228">
        <v>3</v>
      </c>
      <c r="E2228">
        <v>7</v>
      </c>
      <c r="F2228">
        <v>0</v>
      </c>
    </row>
    <row r="2229" spans="1:6" x14ac:dyDescent="0.25">
      <c r="A2229">
        <v>2227</v>
      </c>
      <c r="B2229">
        <v>1</v>
      </c>
      <c r="C2229">
        <v>30</v>
      </c>
      <c r="D2229">
        <v>3</v>
      </c>
      <c r="E2229">
        <v>7</v>
      </c>
      <c r="F2229">
        <v>0</v>
      </c>
    </row>
    <row r="2230" spans="1:6" x14ac:dyDescent="0.25">
      <c r="A2230">
        <v>2228</v>
      </c>
      <c r="B2230">
        <v>1</v>
      </c>
      <c r="C2230">
        <v>30</v>
      </c>
      <c r="D2230">
        <v>3</v>
      </c>
      <c r="E2230">
        <v>7</v>
      </c>
      <c r="F2230">
        <v>1</v>
      </c>
    </row>
    <row r="2231" spans="1:6" x14ac:dyDescent="0.25">
      <c r="A2231">
        <v>2229</v>
      </c>
      <c r="B2231">
        <v>1</v>
      </c>
      <c r="C2231">
        <v>30</v>
      </c>
      <c r="D2231">
        <v>3</v>
      </c>
      <c r="E2231">
        <v>7</v>
      </c>
      <c r="F2231">
        <v>1</v>
      </c>
    </row>
    <row r="2232" spans="1:6" x14ac:dyDescent="0.25">
      <c r="A2232">
        <v>2230</v>
      </c>
      <c r="B2232">
        <v>1</v>
      </c>
      <c r="C2232">
        <v>30</v>
      </c>
      <c r="D2232">
        <v>3</v>
      </c>
      <c r="E2232">
        <v>7</v>
      </c>
      <c r="F2232">
        <v>1</v>
      </c>
    </row>
    <row r="2233" spans="1:6" x14ac:dyDescent="0.25">
      <c r="A2233">
        <v>2231</v>
      </c>
      <c r="B2233">
        <v>1</v>
      </c>
      <c r="C2233">
        <v>30</v>
      </c>
      <c r="D2233">
        <v>3</v>
      </c>
      <c r="E2233">
        <v>8</v>
      </c>
      <c r="F2233">
        <v>0</v>
      </c>
    </row>
    <row r="2234" spans="1:6" x14ac:dyDescent="0.25">
      <c r="A2234">
        <v>2232</v>
      </c>
      <c r="B2234">
        <v>1</v>
      </c>
      <c r="C2234">
        <v>30</v>
      </c>
      <c r="D2234">
        <v>3</v>
      </c>
      <c r="E2234">
        <v>8</v>
      </c>
      <c r="F2234">
        <v>0</v>
      </c>
    </row>
    <row r="2235" spans="1:6" x14ac:dyDescent="0.25">
      <c r="A2235">
        <v>2233</v>
      </c>
      <c r="B2235">
        <v>1</v>
      </c>
      <c r="C2235">
        <v>30</v>
      </c>
      <c r="D2235">
        <v>3</v>
      </c>
      <c r="E2235">
        <v>8</v>
      </c>
      <c r="F2235">
        <v>0</v>
      </c>
    </row>
    <row r="2236" spans="1:6" x14ac:dyDescent="0.25">
      <c r="A2236">
        <v>2234</v>
      </c>
      <c r="B2236">
        <v>1</v>
      </c>
      <c r="C2236">
        <v>30</v>
      </c>
      <c r="D2236">
        <v>3</v>
      </c>
      <c r="E2236">
        <v>8</v>
      </c>
      <c r="F2236">
        <v>0</v>
      </c>
    </row>
    <row r="2237" spans="1:6" x14ac:dyDescent="0.25">
      <c r="A2237">
        <v>2235</v>
      </c>
      <c r="B2237">
        <v>1</v>
      </c>
      <c r="C2237">
        <v>30</v>
      </c>
      <c r="D2237">
        <v>3</v>
      </c>
      <c r="E2237">
        <v>8</v>
      </c>
      <c r="F2237">
        <v>0</v>
      </c>
    </row>
    <row r="2238" spans="1:6" x14ac:dyDescent="0.25">
      <c r="A2238">
        <v>2236</v>
      </c>
      <c r="B2238">
        <v>1</v>
      </c>
      <c r="C2238">
        <v>30</v>
      </c>
      <c r="D2238">
        <v>3</v>
      </c>
      <c r="E2238">
        <v>8</v>
      </c>
      <c r="F2238">
        <v>0</v>
      </c>
    </row>
    <row r="2239" spans="1:6" x14ac:dyDescent="0.25">
      <c r="A2239">
        <v>2237</v>
      </c>
      <c r="B2239">
        <v>1</v>
      </c>
      <c r="C2239">
        <v>30</v>
      </c>
      <c r="D2239">
        <v>3</v>
      </c>
      <c r="E2239">
        <v>8</v>
      </c>
      <c r="F2239">
        <v>0</v>
      </c>
    </row>
    <row r="2240" spans="1:6" x14ac:dyDescent="0.25">
      <c r="A2240">
        <v>2238</v>
      </c>
      <c r="B2240">
        <v>1</v>
      </c>
      <c r="C2240">
        <v>30</v>
      </c>
      <c r="D2240">
        <v>3</v>
      </c>
      <c r="E2240">
        <v>8</v>
      </c>
      <c r="F2240">
        <v>0</v>
      </c>
    </row>
    <row r="2241" spans="1:6" x14ac:dyDescent="0.25">
      <c r="A2241">
        <v>2239</v>
      </c>
      <c r="B2241">
        <v>1</v>
      </c>
      <c r="C2241">
        <v>30</v>
      </c>
      <c r="D2241">
        <v>3</v>
      </c>
      <c r="E2241">
        <v>8</v>
      </c>
      <c r="F2241">
        <v>1</v>
      </c>
    </row>
    <row r="2242" spans="1:6" x14ac:dyDescent="0.25">
      <c r="A2242">
        <v>2240</v>
      </c>
      <c r="B2242">
        <v>1</v>
      </c>
      <c r="C2242">
        <v>30</v>
      </c>
      <c r="D2242">
        <v>3</v>
      </c>
      <c r="E2242">
        <v>8</v>
      </c>
      <c r="F2242">
        <v>1</v>
      </c>
    </row>
    <row r="2243" spans="1:6" x14ac:dyDescent="0.25">
      <c r="A2243">
        <v>2241</v>
      </c>
      <c r="B2243">
        <v>1</v>
      </c>
      <c r="C2243">
        <v>30</v>
      </c>
      <c r="D2243">
        <v>3</v>
      </c>
      <c r="E2243">
        <v>8</v>
      </c>
      <c r="F2243">
        <v>1</v>
      </c>
    </row>
    <row r="2244" spans="1:6" x14ac:dyDescent="0.25">
      <c r="A2244">
        <v>2242</v>
      </c>
      <c r="B2244">
        <v>1</v>
      </c>
      <c r="C2244">
        <v>30</v>
      </c>
      <c r="D2244">
        <v>3</v>
      </c>
      <c r="E2244">
        <v>9</v>
      </c>
      <c r="F2244">
        <v>0</v>
      </c>
    </row>
    <row r="2245" spans="1:6" x14ac:dyDescent="0.25">
      <c r="A2245">
        <v>2243</v>
      </c>
      <c r="B2245">
        <v>1</v>
      </c>
      <c r="C2245">
        <v>30</v>
      </c>
      <c r="D2245">
        <v>3</v>
      </c>
      <c r="E2245">
        <v>9</v>
      </c>
      <c r="F2245">
        <v>0</v>
      </c>
    </row>
    <row r="2246" spans="1:6" x14ac:dyDescent="0.25">
      <c r="A2246">
        <v>2244</v>
      </c>
      <c r="B2246">
        <v>1</v>
      </c>
      <c r="C2246">
        <v>30</v>
      </c>
      <c r="D2246">
        <v>3</v>
      </c>
      <c r="E2246">
        <v>9</v>
      </c>
      <c r="F2246">
        <v>0</v>
      </c>
    </row>
    <row r="2247" spans="1:6" x14ac:dyDescent="0.25">
      <c r="A2247">
        <v>2245</v>
      </c>
      <c r="B2247">
        <v>1</v>
      </c>
      <c r="C2247">
        <v>30</v>
      </c>
      <c r="D2247">
        <v>3</v>
      </c>
      <c r="E2247">
        <v>9</v>
      </c>
      <c r="F2247">
        <v>0</v>
      </c>
    </row>
    <row r="2248" spans="1:6" x14ac:dyDescent="0.25">
      <c r="A2248">
        <v>2246</v>
      </c>
      <c r="B2248">
        <v>1</v>
      </c>
      <c r="C2248">
        <v>30</v>
      </c>
      <c r="D2248">
        <v>3</v>
      </c>
      <c r="E2248">
        <v>9</v>
      </c>
      <c r="F2248">
        <v>0</v>
      </c>
    </row>
    <row r="2249" spans="1:6" x14ac:dyDescent="0.25">
      <c r="A2249">
        <v>2247</v>
      </c>
      <c r="B2249">
        <v>1</v>
      </c>
      <c r="C2249">
        <v>30</v>
      </c>
      <c r="D2249">
        <v>3</v>
      </c>
      <c r="E2249">
        <v>9</v>
      </c>
      <c r="F2249">
        <v>0</v>
      </c>
    </row>
    <row r="2250" spans="1:6" x14ac:dyDescent="0.25">
      <c r="A2250">
        <v>2248</v>
      </c>
      <c r="B2250">
        <v>1</v>
      </c>
      <c r="C2250">
        <v>30</v>
      </c>
      <c r="D2250">
        <v>3</v>
      </c>
      <c r="E2250">
        <v>9</v>
      </c>
      <c r="F2250">
        <v>0</v>
      </c>
    </row>
    <row r="2251" spans="1:6" x14ac:dyDescent="0.25">
      <c r="A2251">
        <v>2249</v>
      </c>
      <c r="B2251">
        <v>1</v>
      </c>
      <c r="C2251">
        <v>30</v>
      </c>
      <c r="D2251">
        <v>3</v>
      </c>
      <c r="E2251">
        <v>9</v>
      </c>
      <c r="F2251">
        <v>0</v>
      </c>
    </row>
    <row r="2252" spans="1:6" x14ac:dyDescent="0.25">
      <c r="A2252">
        <v>2250</v>
      </c>
      <c r="B2252">
        <v>1</v>
      </c>
      <c r="C2252">
        <v>30</v>
      </c>
      <c r="D2252">
        <v>3</v>
      </c>
      <c r="E2252">
        <v>9</v>
      </c>
      <c r="F2252">
        <v>1</v>
      </c>
    </row>
    <row r="2253" spans="1:6" x14ac:dyDescent="0.25">
      <c r="A2253">
        <v>2251</v>
      </c>
      <c r="B2253">
        <v>1</v>
      </c>
      <c r="C2253">
        <v>30</v>
      </c>
      <c r="D2253">
        <v>3</v>
      </c>
      <c r="E2253">
        <v>9</v>
      </c>
      <c r="F2253">
        <v>1</v>
      </c>
    </row>
    <row r="2254" spans="1:6" x14ac:dyDescent="0.25">
      <c r="A2254">
        <v>2252</v>
      </c>
      <c r="B2254">
        <v>1</v>
      </c>
      <c r="C2254">
        <v>30</v>
      </c>
      <c r="D2254">
        <v>3</v>
      </c>
      <c r="E2254">
        <v>9</v>
      </c>
      <c r="F2254">
        <v>1</v>
      </c>
    </row>
    <row r="2255" spans="1:6" x14ac:dyDescent="0.25">
      <c r="A2255">
        <v>2253</v>
      </c>
      <c r="B2255">
        <v>1</v>
      </c>
      <c r="C2255">
        <v>30</v>
      </c>
      <c r="D2255">
        <v>3</v>
      </c>
      <c r="E2255">
        <v>9</v>
      </c>
      <c r="F2255">
        <v>1</v>
      </c>
    </row>
    <row r="2256" spans="1:6" x14ac:dyDescent="0.25">
      <c r="A2256">
        <v>2254</v>
      </c>
      <c r="B2256">
        <v>1</v>
      </c>
      <c r="C2256">
        <v>30</v>
      </c>
      <c r="D2256">
        <v>3</v>
      </c>
      <c r="E2256">
        <v>10</v>
      </c>
      <c r="F2256">
        <v>0</v>
      </c>
    </row>
    <row r="2257" spans="1:6" x14ac:dyDescent="0.25">
      <c r="A2257">
        <v>2255</v>
      </c>
      <c r="B2257">
        <v>1</v>
      </c>
      <c r="C2257">
        <v>30</v>
      </c>
      <c r="D2257">
        <v>3</v>
      </c>
      <c r="E2257">
        <v>10</v>
      </c>
      <c r="F2257">
        <v>0</v>
      </c>
    </row>
    <row r="2258" spans="1:6" x14ac:dyDescent="0.25">
      <c r="A2258">
        <v>2256</v>
      </c>
      <c r="B2258">
        <v>1</v>
      </c>
      <c r="C2258">
        <v>30</v>
      </c>
      <c r="D2258">
        <v>3</v>
      </c>
      <c r="E2258">
        <v>10</v>
      </c>
      <c r="F2258">
        <v>0</v>
      </c>
    </row>
    <row r="2259" spans="1:6" x14ac:dyDescent="0.25">
      <c r="A2259">
        <v>2257</v>
      </c>
      <c r="B2259">
        <v>1</v>
      </c>
      <c r="C2259">
        <v>30</v>
      </c>
      <c r="D2259">
        <v>3</v>
      </c>
      <c r="E2259">
        <v>10</v>
      </c>
      <c r="F2259">
        <v>0</v>
      </c>
    </row>
    <row r="2260" spans="1:6" x14ac:dyDescent="0.25">
      <c r="A2260">
        <v>2258</v>
      </c>
      <c r="B2260">
        <v>1</v>
      </c>
      <c r="C2260">
        <v>30</v>
      </c>
      <c r="D2260">
        <v>3</v>
      </c>
      <c r="E2260">
        <v>10</v>
      </c>
      <c r="F2260">
        <v>0</v>
      </c>
    </row>
    <row r="2261" spans="1:6" x14ac:dyDescent="0.25">
      <c r="A2261">
        <v>2259</v>
      </c>
      <c r="B2261">
        <v>1</v>
      </c>
      <c r="C2261">
        <v>30</v>
      </c>
      <c r="D2261">
        <v>3</v>
      </c>
      <c r="E2261">
        <v>10</v>
      </c>
      <c r="F2261">
        <v>0</v>
      </c>
    </row>
    <row r="2262" spans="1:6" x14ac:dyDescent="0.25">
      <c r="A2262">
        <v>2260</v>
      </c>
      <c r="B2262">
        <v>1</v>
      </c>
      <c r="C2262">
        <v>30</v>
      </c>
      <c r="D2262">
        <v>3</v>
      </c>
      <c r="E2262">
        <v>10</v>
      </c>
      <c r="F2262">
        <v>0</v>
      </c>
    </row>
    <row r="2263" spans="1:6" x14ac:dyDescent="0.25">
      <c r="A2263">
        <v>2261</v>
      </c>
      <c r="B2263">
        <v>1</v>
      </c>
      <c r="C2263">
        <v>30</v>
      </c>
      <c r="D2263">
        <v>3</v>
      </c>
      <c r="E2263">
        <v>10</v>
      </c>
      <c r="F2263">
        <v>0</v>
      </c>
    </row>
    <row r="2264" spans="1:6" x14ac:dyDescent="0.25">
      <c r="A2264">
        <v>2262</v>
      </c>
      <c r="B2264">
        <v>1</v>
      </c>
      <c r="C2264">
        <v>30</v>
      </c>
      <c r="D2264">
        <v>3</v>
      </c>
      <c r="E2264">
        <v>10</v>
      </c>
      <c r="F2264">
        <v>0</v>
      </c>
    </row>
    <row r="2265" spans="1:6" x14ac:dyDescent="0.25">
      <c r="A2265">
        <v>2263</v>
      </c>
      <c r="B2265">
        <v>1</v>
      </c>
      <c r="C2265">
        <v>30</v>
      </c>
      <c r="D2265">
        <v>3</v>
      </c>
      <c r="E2265">
        <v>10</v>
      </c>
      <c r="F2265">
        <v>1</v>
      </c>
    </row>
    <row r="2266" spans="1:6" x14ac:dyDescent="0.25">
      <c r="A2266">
        <v>2264</v>
      </c>
      <c r="B2266">
        <v>1</v>
      </c>
      <c r="C2266">
        <v>30</v>
      </c>
      <c r="D2266">
        <v>3</v>
      </c>
      <c r="E2266">
        <v>10</v>
      </c>
      <c r="F2266">
        <v>1</v>
      </c>
    </row>
    <row r="2267" spans="1:6" x14ac:dyDescent="0.25">
      <c r="A2267">
        <v>2265</v>
      </c>
      <c r="B2267">
        <v>1</v>
      </c>
      <c r="C2267">
        <v>30</v>
      </c>
      <c r="D2267">
        <v>3</v>
      </c>
      <c r="E2267">
        <v>10</v>
      </c>
      <c r="F2267">
        <v>1</v>
      </c>
    </row>
    <row r="2268" spans="1:6" x14ac:dyDescent="0.25">
      <c r="A2268">
        <v>2266</v>
      </c>
      <c r="B2268">
        <v>1</v>
      </c>
      <c r="C2268">
        <v>30</v>
      </c>
      <c r="D2268">
        <v>3</v>
      </c>
      <c r="E2268">
        <v>11</v>
      </c>
      <c r="F2268">
        <v>0</v>
      </c>
    </row>
    <row r="2269" spans="1:6" x14ac:dyDescent="0.25">
      <c r="A2269">
        <v>2267</v>
      </c>
      <c r="B2269">
        <v>1</v>
      </c>
      <c r="C2269">
        <v>30</v>
      </c>
      <c r="D2269">
        <v>3</v>
      </c>
      <c r="E2269">
        <v>11</v>
      </c>
      <c r="F2269">
        <v>0</v>
      </c>
    </row>
    <row r="2270" spans="1:6" x14ac:dyDescent="0.25">
      <c r="A2270">
        <v>2268</v>
      </c>
      <c r="B2270">
        <v>1</v>
      </c>
      <c r="C2270">
        <v>30</v>
      </c>
      <c r="D2270">
        <v>3</v>
      </c>
      <c r="E2270">
        <v>11</v>
      </c>
      <c r="F2270">
        <v>0</v>
      </c>
    </row>
    <row r="2271" spans="1:6" x14ac:dyDescent="0.25">
      <c r="A2271">
        <v>2269</v>
      </c>
      <c r="B2271">
        <v>1</v>
      </c>
      <c r="C2271">
        <v>30</v>
      </c>
      <c r="D2271">
        <v>3</v>
      </c>
      <c r="E2271">
        <v>11</v>
      </c>
      <c r="F2271">
        <v>0</v>
      </c>
    </row>
    <row r="2272" spans="1:6" x14ac:dyDescent="0.25">
      <c r="A2272">
        <v>2270</v>
      </c>
      <c r="B2272">
        <v>1</v>
      </c>
      <c r="C2272">
        <v>30</v>
      </c>
      <c r="D2272">
        <v>3</v>
      </c>
      <c r="E2272">
        <v>11</v>
      </c>
      <c r="F2272">
        <v>0</v>
      </c>
    </row>
    <row r="2273" spans="1:6" x14ac:dyDescent="0.25">
      <c r="A2273">
        <v>2271</v>
      </c>
      <c r="B2273">
        <v>1</v>
      </c>
      <c r="C2273">
        <v>30</v>
      </c>
      <c r="D2273">
        <v>3</v>
      </c>
      <c r="E2273">
        <v>11</v>
      </c>
      <c r="F2273">
        <v>0</v>
      </c>
    </row>
    <row r="2274" spans="1:6" x14ac:dyDescent="0.25">
      <c r="A2274">
        <v>2272</v>
      </c>
      <c r="B2274">
        <v>1</v>
      </c>
      <c r="C2274">
        <v>30</v>
      </c>
      <c r="D2274">
        <v>3</v>
      </c>
      <c r="E2274">
        <v>11</v>
      </c>
      <c r="F2274">
        <v>0</v>
      </c>
    </row>
    <row r="2275" spans="1:6" x14ac:dyDescent="0.25">
      <c r="A2275">
        <v>2273</v>
      </c>
      <c r="B2275">
        <v>1</v>
      </c>
      <c r="C2275">
        <v>30</v>
      </c>
      <c r="D2275">
        <v>3</v>
      </c>
      <c r="E2275">
        <v>11</v>
      </c>
      <c r="F2275">
        <v>0</v>
      </c>
    </row>
    <row r="2276" spans="1:6" x14ac:dyDescent="0.25">
      <c r="A2276">
        <v>2274</v>
      </c>
      <c r="B2276">
        <v>1</v>
      </c>
      <c r="C2276">
        <v>30</v>
      </c>
      <c r="D2276">
        <v>3</v>
      </c>
      <c r="E2276">
        <v>11</v>
      </c>
      <c r="F2276">
        <v>1</v>
      </c>
    </row>
    <row r="2277" spans="1:6" x14ac:dyDescent="0.25">
      <c r="A2277">
        <v>2275</v>
      </c>
      <c r="B2277">
        <v>1</v>
      </c>
      <c r="C2277">
        <v>30</v>
      </c>
      <c r="D2277">
        <v>3</v>
      </c>
      <c r="E2277">
        <v>11</v>
      </c>
      <c r="F2277">
        <v>1</v>
      </c>
    </row>
    <row r="2278" spans="1:6" x14ac:dyDescent="0.25">
      <c r="A2278">
        <v>2276</v>
      </c>
      <c r="B2278">
        <v>1</v>
      </c>
      <c r="C2278">
        <v>30</v>
      </c>
      <c r="D2278">
        <v>3</v>
      </c>
      <c r="E2278">
        <v>12</v>
      </c>
      <c r="F2278">
        <v>0</v>
      </c>
    </row>
    <row r="2279" spans="1:6" x14ac:dyDescent="0.25">
      <c r="A2279">
        <v>2277</v>
      </c>
      <c r="B2279">
        <v>1</v>
      </c>
      <c r="C2279">
        <v>30</v>
      </c>
      <c r="D2279">
        <v>3</v>
      </c>
      <c r="E2279">
        <v>12</v>
      </c>
      <c r="F2279">
        <v>0</v>
      </c>
    </row>
    <row r="2280" spans="1:6" x14ac:dyDescent="0.25">
      <c r="A2280">
        <v>2278</v>
      </c>
      <c r="B2280">
        <v>1</v>
      </c>
      <c r="C2280">
        <v>30</v>
      </c>
      <c r="D2280">
        <v>3</v>
      </c>
      <c r="E2280">
        <v>12</v>
      </c>
      <c r="F2280">
        <v>0</v>
      </c>
    </row>
    <row r="2281" spans="1:6" x14ac:dyDescent="0.25">
      <c r="A2281">
        <v>2279</v>
      </c>
      <c r="B2281">
        <v>1</v>
      </c>
      <c r="C2281">
        <v>30</v>
      </c>
      <c r="D2281">
        <v>3</v>
      </c>
      <c r="E2281">
        <v>12</v>
      </c>
      <c r="F2281">
        <v>0</v>
      </c>
    </row>
    <row r="2282" spans="1:6" x14ac:dyDescent="0.25">
      <c r="A2282">
        <v>2280</v>
      </c>
      <c r="B2282">
        <v>1</v>
      </c>
      <c r="C2282">
        <v>30</v>
      </c>
      <c r="D2282">
        <v>3</v>
      </c>
      <c r="E2282">
        <v>12</v>
      </c>
      <c r="F2282">
        <v>0</v>
      </c>
    </row>
    <row r="2283" spans="1:6" x14ac:dyDescent="0.25">
      <c r="A2283">
        <v>2281</v>
      </c>
      <c r="B2283">
        <v>1</v>
      </c>
      <c r="C2283">
        <v>30</v>
      </c>
      <c r="D2283">
        <v>3</v>
      </c>
      <c r="E2283">
        <v>12</v>
      </c>
      <c r="F2283">
        <v>0</v>
      </c>
    </row>
    <row r="2284" spans="1:6" x14ac:dyDescent="0.25">
      <c r="A2284">
        <v>2282</v>
      </c>
      <c r="B2284">
        <v>1</v>
      </c>
      <c r="C2284">
        <v>30</v>
      </c>
      <c r="D2284">
        <v>3</v>
      </c>
      <c r="E2284">
        <v>12</v>
      </c>
      <c r="F2284">
        <v>0</v>
      </c>
    </row>
    <row r="2285" spans="1:6" x14ac:dyDescent="0.25">
      <c r="A2285">
        <v>2283</v>
      </c>
      <c r="B2285">
        <v>1</v>
      </c>
      <c r="C2285">
        <v>30</v>
      </c>
      <c r="D2285">
        <v>3</v>
      </c>
      <c r="E2285">
        <v>12</v>
      </c>
      <c r="F2285">
        <v>0</v>
      </c>
    </row>
    <row r="2286" spans="1:6" x14ac:dyDescent="0.25">
      <c r="A2286">
        <v>2284</v>
      </c>
      <c r="B2286">
        <v>1</v>
      </c>
      <c r="C2286">
        <v>30</v>
      </c>
      <c r="D2286">
        <v>3</v>
      </c>
      <c r="E2286">
        <v>12</v>
      </c>
      <c r="F2286">
        <v>1</v>
      </c>
    </row>
    <row r="2287" spans="1:6" x14ac:dyDescent="0.25">
      <c r="A2287">
        <v>2285</v>
      </c>
      <c r="B2287">
        <v>1</v>
      </c>
      <c r="C2287">
        <v>30</v>
      </c>
      <c r="D2287">
        <v>3</v>
      </c>
      <c r="E2287">
        <v>12</v>
      </c>
      <c r="F2287">
        <v>1</v>
      </c>
    </row>
    <row r="2288" spans="1:6" x14ac:dyDescent="0.25">
      <c r="A2288">
        <v>2286</v>
      </c>
      <c r="B2288">
        <v>1</v>
      </c>
      <c r="C2288">
        <v>30</v>
      </c>
      <c r="D2288">
        <v>3</v>
      </c>
      <c r="E2288">
        <v>12</v>
      </c>
      <c r="F2288">
        <v>1</v>
      </c>
    </row>
    <row r="2289" spans="1:6" x14ac:dyDescent="0.25">
      <c r="A2289">
        <v>2287</v>
      </c>
      <c r="B2289">
        <v>1</v>
      </c>
      <c r="C2289">
        <v>30</v>
      </c>
      <c r="D2289">
        <v>3</v>
      </c>
      <c r="E2289">
        <v>12</v>
      </c>
      <c r="F2289">
        <v>1</v>
      </c>
    </row>
    <row r="2290" spans="1:6" x14ac:dyDescent="0.25">
      <c r="A2290">
        <v>2288</v>
      </c>
      <c r="B2290">
        <v>1</v>
      </c>
      <c r="C2290">
        <v>30</v>
      </c>
      <c r="D2290">
        <v>3</v>
      </c>
      <c r="E2290">
        <v>13</v>
      </c>
      <c r="F2290">
        <v>0</v>
      </c>
    </row>
    <row r="2291" spans="1:6" x14ac:dyDescent="0.25">
      <c r="A2291">
        <v>2289</v>
      </c>
      <c r="B2291">
        <v>1</v>
      </c>
      <c r="C2291">
        <v>30</v>
      </c>
      <c r="D2291">
        <v>3</v>
      </c>
      <c r="E2291">
        <v>13</v>
      </c>
      <c r="F2291">
        <v>0</v>
      </c>
    </row>
    <row r="2292" spans="1:6" x14ac:dyDescent="0.25">
      <c r="A2292">
        <v>2290</v>
      </c>
      <c r="B2292">
        <v>1</v>
      </c>
      <c r="C2292">
        <v>30</v>
      </c>
      <c r="D2292">
        <v>3</v>
      </c>
      <c r="E2292">
        <v>13</v>
      </c>
      <c r="F2292">
        <v>0</v>
      </c>
    </row>
    <row r="2293" spans="1:6" x14ac:dyDescent="0.25">
      <c r="A2293">
        <v>2291</v>
      </c>
      <c r="B2293">
        <v>1</v>
      </c>
      <c r="C2293">
        <v>30</v>
      </c>
      <c r="D2293">
        <v>3</v>
      </c>
      <c r="E2293">
        <v>13</v>
      </c>
      <c r="F2293">
        <v>0</v>
      </c>
    </row>
    <row r="2294" spans="1:6" x14ac:dyDescent="0.25">
      <c r="A2294">
        <v>2292</v>
      </c>
      <c r="B2294">
        <v>1</v>
      </c>
      <c r="C2294">
        <v>30</v>
      </c>
      <c r="D2294">
        <v>3</v>
      </c>
      <c r="E2294">
        <v>13</v>
      </c>
      <c r="F2294">
        <v>0</v>
      </c>
    </row>
    <row r="2295" spans="1:6" x14ac:dyDescent="0.25">
      <c r="A2295">
        <v>2293</v>
      </c>
      <c r="B2295">
        <v>1</v>
      </c>
      <c r="C2295">
        <v>30</v>
      </c>
      <c r="D2295">
        <v>3</v>
      </c>
      <c r="E2295">
        <v>13</v>
      </c>
      <c r="F2295">
        <v>0</v>
      </c>
    </row>
    <row r="2296" spans="1:6" x14ac:dyDescent="0.25">
      <c r="A2296">
        <v>2294</v>
      </c>
      <c r="B2296">
        <v>1</v>
      </c>
      <c r="C2296">
        <v>30</v>
      </c>
      <c r="D2296">
        <v>3</v>
      </c>
      <c r="E2296">
        <v>13</v>
      </c>
      <c r="F2296">
        <v>0</v>
      </c>
    </row>
    <row r="2297" spans="1:6" x14ac:dyDescent="0.25">
      <c r="A2297">
        <v>2295</v>
      </c>
      <c r="B2297">
        <v>1</v>
      </c>
      <c r="C2297">
        <v>30</v>
      </c>
      <c r="D2297">
        <v>3</v>
      </c>
      <c r="E2297">
        <v>13</v>
      </c>
      <c r="F2297">
        <v>0</v>
      </c>
    </row>
    <row r="2298" spans="1:6" x14ac:dyDescent="0.25">
      <c r="A2298">
        <v>2296</v>
      </c>
      <c r="B2298">
        <v>1</v>
      </c>
      <c r="C2298">
        <v>30</v>
      </c>
      <c r="D2298">
        <v>3</v>
      </c>
      <c r="E2298">
        <v>13</v>
      </c>
      <c r="F2298">
        <v>1</v>
      </c>
    </row>
    <row r="2299" spans="1:6" x14ac:dyDescent="0.25">
      <c r="A2299">
        <v>2297</v>
      </c>
      <c r="B2299">
        <v>1</v>
      </c>
      <c r="C2299">
        <v>30</v>
      </c>
      <c r="D2299">
        <v>3</v>
      </c>
      <c r="E2299">
        <v>13</v>
      </c>
      <c r="F2299">
        <v>1</v>
      </c>
    </row>
    <row r="2300" spans="1:6" x14ac:dyDescent="0.25">
      <c r="A2300">
        <v>2298</v>
      </c>
      <c r="B2300">
        <v>1</v>
      </c>
      <c r="C2300">
        <v>30</v>
      </c>
      <c r="D2300">
        <v>3</v>
      </c>
      <c r="E2300">
        <v>14</v>
      </c>
      <c r="F2300">
        <v>0</v>
      </c>
    </row>
    <row r="2301" spans="1:6" x14ac:dyDescent="0.25">
      <c r="A2301">
        <v>2299</v>
      </c>
      <c r="B2301">
        <v>1</v>
      </c>
      <c r="C2301">
        <v>30</v>
      </c>
      <c r="D2301">
        <v>3</v>
      </c>
      <c r="E2301">
        <v>14</v>
      </c>
      <c r="F2301">
        <v>0</v>
      </c>
    </row>
    <row r="2302" spans="1:6" x14ac:dyDescent="0.25">
      <c r="A2302">
        <v>2300</v>
      </c>
      <c r="B2302">
        <v>1</v>
      </c>
      <c r="C2302">
        <v>30</v>
      </c>
      <c r="D2302">
        <v>3</v>
      </c>
      <c r="E2302">
        <v>14</v>
      </c>
      <c r="F2302">
        <v>0</v>
      </c>
    </row>
    <row r="2303" spans="1:6" x14ac:dyDescent="0.25">
      <c r="A2303">
        <v>2301</v>
      </c>
      <c r="B2303">
        <v>1</v>
      </c>
      <c r="C2303">
        <v>30</v>
      </c>
      <c r="D2303">
        <v>3</v>
      </c>
      <c r="E2303">
        <v>14</v>
      </c>
      <c r="F2303">
        <v>0</v>
      </c>
    </row>
    <row r="2304" spans="1:6" x14ac:dyDescent="0.25">
      <c r="A2304">
        <v>2302</v>
      </c>
      <c r="B2304">
        <v>1</v>
      </c>
      <c r="C2304">
        <v>30</v>
      </c>
      <c r="D2304">
        <v>3</v>
      </c>
      <c r="E2304">
        <v>14</v>
      </c>
      <c r="F2304">
        <v>0</v>
      </c>
    </row>
    <row r="2305" spans="1:6" x14ac:dyDescent="0.25">
      <c r="A2305">
        <v>2303</v>
      </c>
      <c r="B2305">
        <v>1</v>
      </c>
      <c r="C2305">
        <v>30</v>
      </c>
      <c r="D2305">
        <v>3</v>
      </c>
      <c r="E2305">
        <v>14</v>
      </c>
      <c r="F2305">
        <v>0</v>
      </c>
    </row>
    <row r="2306" spans="1:6" x14ac:dyDescent="0.25">
      <c r="A2306">
        <v>2304</v>
      </c>
      <c r="B2306">
        <v>1</v>
      </c>
      <c r="C2306">
        <v>30</v>
      </c>
      <c r="D2306">
        <v>3</v>
      </c>
      <c r="E2306">
        <v>14</v>
      </c>
      <c r="F2306">
        <v>0</v>
      </c>
    </row>
    <row r="2307" spans="1:6" x14ac:dyDescent="0.25">
      <c r="A2307">
        <v>2305</v>
      </c>
      <c r="B2307">
        <v>1</v>
      </c>
      <c r="C2307">
        <v>30</v>
      </c>
      <c r="D2307">
        <v>3</v>
      </c>
      <c r="E2307">
        <v>14</v>
      </c>
      <c r="F2307">
        <v>0</v>
      </c>
    </row>
    <row r="2308" spans="1:6" x14ac:dyDescent="0.25">
      <c r="A2308">
        <v>2306</v>
      </c>
      <c r="B2308">
        <v>1</v>
      </c>
      <c r="C2308">
        <v>30</v>
      </c>
      <c r="D2308">
        <v>3</v>
      </c>
      <c r="E2308">
        <v>14</v>
      </c>
      <c r="F2308">
        <v>1</v>
      </c>
    </row>
    <row r="2309" spans="1:6" x14ac:dyDescent="0.25">
      <c r="A2309">
        <v>2307</v>
      </c>
      <c r="B2309">
        <v>1</v>
      </c>
      <c r="C2309">
        <v>30</v>
      </c>
      <c r="D2309">
        <v>3</v>
      </c>
      <c r="E2309">
        <v>14</v>
      </c>
      <c r="F2309">
        <v>1</v>
      </c>
    </row>
    <row r="2310" spans="1:6" x14ac:dyDescent="0.25">
      <c r="A2310">
        <v>2308</v>
      </c>
      <c r="B2310">
        <v>1</v>
      </c>
      <c r="C2310">
        <v>30</v>
      </c>
      <c r="D2310">
        <v>3</v>
      </c>
      <c r="E2310">
        <v>15</v>
      </c>
      <c r="F2310">
        <v>0</v>
      </c>
    </row>
    <row r="2311" spans="1:6" x14ac:dyDescent="0.25">
      <c r="A2311">
        <v>2309</v>
      </c>
      <c r="B2311">
        <v>1</v>
      </c>
      <c r="C2311">
        <v>30</v>
      </c>
      <c r="D2311">
        <v>3</v>
      </c>
      <c r="E2311">
        <v>15</v>
      </c>
      <c r="F2311">
        <v>0</v>
      </c>
    </row>
    <row r="2312" spans="1:6" x14ac:dyDescent="0.25">
      <c r="A2312">
        <v>2310</v>
      </c>
      <c r="B2312">
        <v>1</v>
      </c>
      <c r="C2312">
        <v>30</v>
      </c>
      <c r="D2312">
        <v>3</v>
      </c>
      <c r="E2312">
        <v>15</v>
      </c>
      <c r="F2312">
        <v>0</v>
      </c>
    </row>
    <row r="2313" spans="1:6" x14ac:dyDescent="0.25">
      <c r="A2313">
        <v>2311</v>
      </c>
      <c r="B2313">
        <v>1</v>
      </c>
      <c r="C2313">
        <v>30</v>
      </c>
      <c r="D2313">
        <v>3</v>
      </c>
      <c r="E2313">
        <v>15</v>
      </c>
      <c r="F2313">
        <v>0</v>
      </c>
    </row>
    <row r="2314" spans="1:6" x14ac:dyDescent="0.25">
      <c r="A2314">
        <v>2312</v>
      </c>
      <c r="B2314">
        <v>1</v>
      </c>
      <c r="C2314">
        <v>30</v>
      </c>
      <c r="D2314">
        <v>3</v>
      </c>
      <c r="E2314">
        <v>15</v>
      </c>
      <c r="F2314">
        <v>0</v>
      </c>
    </row>
    <row r="2315" spans="1:6" x14ac:dyDescent="0.25">
      <c r="A2315">
        <v>2313</v>
      </c>
      <c r="B2315">
        <v>1</v>
      </c>
      <c r="C2315">
        <v>30</v>
      </c>
      <c r="D2315">
        <v>3</v>
      </c>
      <c r="E2315">
        <v>15</v>
      </c>
      <c r="F2315">
        <v>0</v>
      </c>
    </row>
    <row r="2316" spans="1:6" x14ac:dyDescent="0.25">
      <c r="A2316">
        <v>2314</v>
      </c>
      <c r="B2316">
        <v>1</v>
      </c>
      <c r="C2316">
        <v>30</v>
      </c>
      <c r="D2316">
        <v>3</v>
      </c>
      <c r="E2316">
        <v>15</v>
      </c>
      <c r="F2316">
        <v>0</v>
      </c>
    </row>
    <row r="2317" spans="1:6" x14ac:dyDescent="0.25">
      <c r="A2317">
        <v>2315</v>
      </c>
      <c r="B2317">
        <v>1</v>
      </c>
      <c r="C2317">
        <v>30</v>
      </c>
      <c r="D2317">
        <v>3</v>
      </c>
      <c r="E2317">
        <v>15</v>
      </c>
      <c r="F2317">
        <v>0</v>
      </c>
    </row>
    <row r="2318" spans="1:6" x14ac:dyDescent="0.25">
      <c r="A2318">
        <v>2316</v>
      </c>
      <c r="B2318">
        <v>1</v>
      </c>
      <c r="C2318">
        <v>30</v>
      </c>
      <c r="D2318">
        <v>3</v>
      </c>
      <c r="E2318">
        <v>15</v>
      </c>
      <c r="F2318">
        <v>1</v>
      </c>
    </row>
    <row r="2319" spans="1:6" x14ac:dyDescent="0.25">
      <c r="A2319">
        <v>2317</v>
      </c>
      <c r="B2319">
        <v>1</v>
      </c>
      <c r="C2319">
        <v>30</v>
      </c>
      <c r="D2319">
        <v>3</v>
      </c>
      <c r="E2319">
        <v>15</v>
      </c>
      <c r="F2319">
        <v>1</v>
      </c>
    </row>
    <row r="2320" spans="1:6" x14ac:dyDescent="0.25">
      <c r="A2320">
        <v>2318</v>
      </c>
      <c r="B2320">
        <v>1</v>
      </c>
      <c r="C2320">
        <v>30</v>
      </c>
      <c r="D2320">
        <v>3</v>
      </c>
      <c r="E2320">
        <v>15</v>
      </c>
      <c r="F2320">
        <v>1</v>
      </c>
    </row>
    <row r="2321" spans="1:6" x14ac:dyDescent="0.25">
      <c r="A2321">
        <v>2319</v>
      </c>
      <c r="B2321">
        <v>1</v>
      </c>
      <c r="C2321">
        <v>30</v>
      </c>
      <c r="D2321">
        <v>3</v>
      </c>
      <c r="E2321">
        <v>16</v>
      </c>
      <c r="F2321">
        <v>0</v>
      </c>
    </row>
    <row r="2322" spans="1:6" x14ac:dyDescent="0.25">
      <c r="A2322">
        <v>2320</v>
      </c>
      <c r="B2322">
        <v>1</v>
      </c>
      <c r="C2322">
        <v>30</v>
      </c>
      <c r="D2322">
        <v>3</v>
      </c>
      <c r="E2322">
        <v>16</v>
      </c>
      <c r="F2322">
        <v>0</v>
      </c>
    </row>
    <row r="2323" spans="1:6" x14ac:dyDescent="0.25">
      <c r="A2323">
        <v>2321</v>
      </c>
      <c r="B2323">
        <v>1</v>
      </c>
      <c r="C2323">
        <v>30</v>
      </c>
      <c r="D2323">
        <v>3</v>
      </c>
      <c r="E2323">
        <v>16</v>
      </c>
      <c r="F2323">
        <v>0</v>
      </c>
    </row>
    <row r="2324" spans="1:6" x14ac:dyDescent="0.25">
      <c r="A2324">
        <v>2322</v>
      </c>
      <c r="B2324">
        <v>1</v>
      </c>
      <c r="C2324">
        <v>30</v>
      </c>
      <c r="D2324">
        <v>3</v>
      </c>
      <c r="E2324">
        <v>16</v>
      </c>
      <c r="F2324">
        <v>0</v>
      </c>
    </row>
    <row r="2325" spans="1:6" x14ac:dyDescent="0.25">
      <c r="A2325">
        <v>2323</v>
      </c>
      <c r="B2325">
        <v>1</v>
      </c>
      <c r="C2325">
        <v>30</v>
      </c>
      <c r="D2325">
        <v>3</v>
      </c>
      <c r="E2325">
        <v>16</v>
      </c>
      <c r="F2325">
        <v>0</v>
      </c>
    </row>
    <row r="2326" spans="1:6" x14ac:dyDescent="0.25">
      <c r="A2326">
        <v>2324</v>
      </c>
      <c r="B2326">
        <v>1</v>
      </c>
      <c r="C2326">
        <v>30</v>
      </c>
      <c r="D2326">
        <v>3</v>
      </c>
      <c r="E2326">
        <v>16</v>
      </c>
      <c r="F2326">
        <v>0</v>
      </c>
    </row>
    <row r="2327" spans="1:6" x14ac:dyDescent="0.25">
      <c r="A2327">
        <v>2325</v>
      </c>
      <c r="B2327">
        <v>1</v>
      </c>
      <c r="C2327">
        <v>30</v>
      </c>
      <c r="D2327">
        <v>3</v>
      </c>
      <c r="E2327">
        <v>16</v>
      </c>
      <c r="F2327">
        <v>0</v>
      </c>
    </row>
    <row r="2328" spans="1:6" x14ac:dyDescent="0.25">
      <c r="A2328">
        <v>2326</v>
      </c>
      <c r="B2328">
        <v>1</v>
      </c>
      <c r="C2328">
        <v>30</v>
      </c>
      <c r="D2328">
        <v>3</v>
      </c>
      <c r="E2328">
        <v>16</v>
      </c>
      <c r="F2328">
        <v>0</v>
      </c>
    </row>
    <row r="2329" spans="1:6" x14ac:dyDescent="0.25">
      <c r="A2329">
        <v>2327</v>
      </c>
      <c r="B2329">
        <v>1</v>
      </c>
      <c r="C2329">
        <v>30</v>
      </c>
      <c r="D2329">
        <v>3</v>
      </c>
      <c r="E2329">
        <v>16</v>
      </c>
      <c r="F2329">
        <v>0</v>
      </c>
    </row>
    <row r="2330" spans="1:6" x14ac:dyDescent="0.25">
      <c r="A2330">
        <v>2328</v>
      </c>
      <c r="B2330">
        <v>1</v>
      </c>
      <c r="C2330">
        <v>30</v>
      </c>
      <c r="D2330">
        <v>3</v>
      </c>
      <c r="E2330">
        <v>16</v>
      </c>
      <c r="F2330">
        <v>1</v>
      </c>
    </row>
    <row r="2331" spans="1:6" x14ac:dyDescent="0.25">
      <c r="A2331">
        <v>2329</v>
      </c>
      <c r="B2331">
        <v>1</v>
      </c>
      <c r="C2331">
        <v>30</v>
      </c>
      <c r="D2331">
        <v>3</v>
      </c>
      <c r="E2331">
        <v>16</v>
      </c>
      <c r="F2331">
        <v>1</v>
      </c>
    </row>
    <row r="2332" spans="1:6" x14ac:dyDescent="0.25">
      <c r="A2332">
        <v>2330</v>
      </c>
      <c r="B2332">
        <v>1</v>
      </c>
      <c r="C2332">
        <v>30</v>
      </c>
      <c r="D2332">
        <v>3</v>
      </c>
      <c r="E2332">
        <v>16</v>
      </c>
      <c r="F2332">
        <v>1</v>
      </c>
    </row>
    <row r="2333" spans="1:6" x14ac:dyDescent="0.25">
      <c r="A2333">
        <v>2331</v>
      </c>
      <c r="B2333">
        <v>1</v>
      </c>
      <c r="C2333">
        <v>30</v>
      </c>
      <c r="D2333">
        <v>3</v>
      </c>
      <c r="E2333">
        <v>17</v>
      </c>
      <c r="F2333">
        <v>0</v>
      </c>
    </row>
    <row r="2334" spans="1:6" x14ac:dyDescent="0.25">
      <c r="A2334">
        <v>2332</v>
      </c>
      <c r="B2334">
        <v>1</v>
      </c>
      <c r="C2334">
        <v>30</v>
      </c>
      <c r="D2334">
        <v>3</v>
      </c>
      <c r="E2334">
        <v>17</v>
      </c>
      <c r="F2334">
        <v>0</v>
      </c>
    </row>
    <row r="2335" spans="1:6" x14ac:dyDescent="0.25">
      <c r="A2335">
        <v>2333</v>
      </c>
      <c r="B2335">
        <v>1</v>
      </c>
      <c r="C2335">
        <v>30</v>
      </c>
      <c r="D2335">
        <v>3</v>
      </c>
      <c r="E2335">
        <v>17</v>
      </c>
      <c r="F2335">
        <v>0</v>
      </c>
    </row>
    <row r="2336" spans="1:6" x14ac:dyDescent="0.25">
      <c r="A2336">
        <v>2334</v>
      </c>
      <c r="B2336">
        <v>1</v>
      </c>
      <c r="C2336">
        <v>30</v>
      </c>
      <c r="D2336">
        <v>3</v>
      </c>
      <c r="E2336">
        <v>17</v>
      </c>
      <c r="F2336">
        <v>0</v>
      </c>
    </row>
    <row r="2337" spans="1:6" x14ac:dyDescent="0.25">
      <c r="A2337">
        <v>2335</v>
      </c>
      <c r="B2337">
        <v>1</v>
      </c>
      <c r="C2337">
        <v>30</v>
      </c>
      <c r="D2337">
        <v>3</v>
      </c>
      <c r="E2337">
        <v>17</v>
      </c>
      <c r="F2337">
        <v>0</v>
      </c>
    </row>
    <row r="2338" spans="1:6" x14ac:dyDescent="0.25">
      <c r="A2338">
        <v>2336</v>
      </c>
      <c r="B2338">
        <v>1</v>
      </c>
      <c r="C2338">
        <v>30</v>
      </c>
      <c r="D2338">
        <v>3</v>
      </c>
      <c r="E2338">
        <v>17</v>
      </c>
      <c r="F2338">
        <v>0</v>
      </c>
    </row>
    <row r="2339" spans="1:6" x14ac:dyDescent="0.25">
      <c r="A2339">
        <v>2337</v>
      </c>
      <c r="B2339">
        <v>1</v>
      </c>
      <c r="C2339">
        <v>30</v>
      </c>
      <c r="D2339">
        <v>3</v>
      </c>
      <c r="E2339">
        <v>17</v>
      </c>
      <c r="F2339">
        <v>0</v>
      </c>
    </row>
    <row r="2340" spans="1:6" x14ac:dyDescent="0.25">
      <c r="A2340">
        <v>2338</v>
      </c>
      <c r="B2340">
        <v>1</v>
      </c>
      <c r="C2340">
        <v>30</v>
      </c>
      <c r="D2340">
        <v>4</v>
      </c>
      <c r="E2340">
        <v>1</v>
      </c>
      <c r="F2340">
        <v>1</v>
      </c>
    </row>
    <row r="2341" spans="1:6" x14ac:dyDescent="0.25">
      <c r="A2341">
        <v>2339</v>
      </c>
      <c r="B2341">
        <v>1</v>
      </c>
      <c r="C2341">
        <v>30</v>
      </c>
      <c r="D2341">
        <v>4</v>
      </c>
      <c r="E2341">
        <v>1</v>
      </c>
      <c r="F2341">
        <v>1</v>
      </c>
    </row>
    <row r="2342" spans="1:6" x14ac:dyDescent="0.25">
      <c r="A2342">
        <v>2340</v>
      </c>
      <c r="B2342">
        <v>1</v>
      </c>
      <c r="C2342">
        <v>30</v>
      </c>
      <c r="D2342">
        <v>4</v>
      </c>
      <c r="E2342">
        <v>1</v>
      </c>
      <c r="F2342">
        <v>1</v>
      </c>
    </row>
    <row r="2343" spans="1:6" x14ac:dyDescent="0.25">
      <c r="A2343">
        <v>2341</v>
      </c>
      <c r="B2343">
        <v>1</v>
      </c>
      <c r="C2343">
        <v>30</v>
      </c>
      <c r="D2343">
        <v>4</v>
      </c>
      <c r="E2343">
        <v>1</v>
      </c>
      <c r="F2343">
        <v>1</v>
      </c>
    </row>
    <row r="2344" spans="1:6" x14ac:dyDescent="0.25">
      <c r="A2344">
        <v>2342</v>
      </c>
      <c r="B2344">
        <v>1</v>
      </c>
      <c r="C2344">
        <v>30</v>
      </c>
      <c r="D2344">
        <v>4</v>
      </c>
      <c r="E2344">
        <v>1</v>
      </c>
      <c r="F2344">
        <v>1</v>
      </c>
    </row>
    <row r="2345" spans="1:6" x14ac:dyDescent="0.25">
      <c r="A2345">
        <v>2343</v>
      </c>
      <c r="B2345">
        <v>1</v>
      </c>
      <c r="C2345">
        <v>30</v>
      </c>
      <c r="D2345">
        <v>4</v>
      </c>
      <c r="E2345">
        <v>1</v>
      </c>
      <c r="F2345">
        <v>1</v>
      </c>
    </row>
    <row r="2346" spans="1:6" x14ac:dyDescent="0.25">
      <c r="A2346">
        <v>2344</v>
      </c>
      <c r="B2346">
        <v>1</v>
      </c>
      <c r="C2346">
        <v>30</v>
      </c>
      <c r="D2346">
        <v>4</v>
      </c>
      <c r="E2346">
        <v>2</v>
      </c>
      <c r="F2346">
        <v>1</v>
      </c>
    </row>
    <row r="2347" spans="1:6" x14ac:dyDescent="0.25">
      <c r="A2347">
        <v>2345</v>
      </c>
      <c r="B2347">
        <v>1</v>
      </c>
      <c r="C2347">
        <v>30</v>
      </c>
      <c r="D2347">
        <v>4</v>
      </c>
      <c r="E2347">
        <v>2</v>
      </c>
      <c r="F2347">
        <v>1</v>
      </c>
    </row>
    <row r="2348" spans="1:6" x14ac:dyDescent="0.25">
      <c r="A2348">
        <v>2346</v>
      </c>
      <c r="B2348">
        <v>1</v>
      </c>
      <c r="C2348">
        <v>30</v>
      </c>
      <c r="D2348">
        <v>4</v>
      </c>
      <c r="E2348">
        <v>2</v>
      </c>
      <c r="F2348">
        <v>1</v>
      </c>
    </row>
    <row r="2349" spans="1:6" x14ac:dyDescent="0.25">
      <c r="A2349">
        <v>2347</v>
      </c>
      <c r="B2349">
        <v>1</v>
      </c>
      <c r="C2349">
        <v>30</v>
      </c>
      <c r="D2349">
        <v>4</v>
      </c>
      <c r="E2349">
        <v>2</v>
      </c>
      <c r="F2349">
        <v>1</v>
      </c>
    </row>
    <row r="2350" spans="1:6" x14ac:dyDescent="0.25">
      <c r="A2350">
        <v>2348</v>
      </c>
      <c r="B2350">
        <v>1</v>
      </c>
      <c r="C2350">
        <v>30</v>
      </c>
      <c r="D2350">
        <v>4</v>
      </c>
      <c r="E2350">
        <v>2</v>
      </c>
      <c r="F2350">
        <v>1</v>
      </c>
    </row>
    <row r="2351" spans="1:6" x14ac:dyDescent="0.25">
      <c r="A2351">
        <v>2349</v>
      </c>
      <c r="B2351">
        <v>1</v>
      </c>
      <c r="C2351">
        <v>30</v>
      </c>
      <c r="D2351">
        <v>4</v>
      </c>
      <c r="E2351">
        <v>3</v>
      </c>
      <c r="F2351">
        <v>1</v>
      </c>
    </row>
    <row r="2352" spans="1:6" x14ac:dyDescent="0.25">
      <c r="A2352">
        <v>2350</v>
      </c>
      <c r="B2352">
        <v>1</v>
      </c>
      <c r="C2352">
        <v>30</v>
      </c>
      <c r="D2352">
        <v>4</v>
      </c>
      <c r="E2352">
        <v>3</v>
      </c>
      <c r="F2352">
        <v>1</v>
      </c>
    </row>
    <row r="2353" spans="1:6" x14ac:dyDescent="0.25">
      <c r="A2353">
        <v>2351</v>
      </c>
      <c r="B2353">
        <v>1</v>
      </c>
      <c r="C2353">
        <v>30</v>
      </c>
      <c r="D2353">
        <v>4</v>
      </c>
      <c r="E2353">
        <v>3</v>
      </c>
      <c r="F2353">
        <v>1</v>
      </c>
    </row>
    <row r="2354" spans="1:6" x14ac:dyDescent="0.25">
      <c r="A2354">
        <v>2352</v>
      </c>
      <c r="B2354">
        <v>1</v>
      </c>
      <c r="C2354">
        <v>30</v>
      </c>
      <c r="D2354">
        <v>4</v>
      </c>
      <c r="E2354">
        <v>3</v>
      </c>
      <c r="F2354">
        <v>1</v>
      </c>
    </row>
    <row r="2355" spans="1:6" x14ac:dyDescent="0.25">
      <c r="A2355">
        <v>2353</v>
      </c>
      <c r="B2355">
        <v>1</v>
      </c>
      <c r="C2355">
        <v>30</v>
      </c>
      <c r="D2355">
        <v>4</v>
      </c>
      <c r="E2355">
        <v>3</v>
      </c>
      <c r="F2355">
        <v>1</v>
      </c>
    </row>
    <row r="2356" spans="1:6" x14ac:dyDescent="0.25">
      <c r="A2356">
        <v>2354</v>
      </c>
      <c r="B2356">
        <v>1</v>
      </c>
      <c r="C2356">
        <v>30</v>
      </c>
      <c r="D2356">
        <v>4</v>
      </c>
      <c r="E2356">
        <v>3</v>
      </c>
      <c r="F2356">
        <v>1</v>
      </c>
    </row>
    <row r="2357" spans="1:6" x14ac:dyDescent="0.25">
      <c r="A2357">
        <v>2355</v>
      </c>
      <c r="B2357">
        <v>1</v>
      </c>
      <c r="C2357">
        <v>30</v>
      </c>
      <c r="D2357">
        <v>4</v>
      </c>
      <c r="E2357">
        <v>3</v>
      </c>
      <c r="F2357">
        <v>1</v>
      </c>
    </row>
    <row r="2358" spans="1:6" x14ac:dyDescent="0.25">
      <c r="A2358">
        <v>2356</v>
      </c>
      <c r="B2358">
        <v>1</v>
      </c>
      <c r="C2358">
        <v>30</v>
      </c>
      <c r="D2358">
        <v>4</v>
      </c>
      <c r="E2358">
        <v>4</v>
      </c>
      <c r="F2358">
        <v>1</v>
      </c>
    </row>
    <row r="2359" spans="1:6" x14ac:dyDescent="0.25">
      <c r="A2359">
        <v>2357</v>
      </c>
      <c r="B2359">
        <v>1</v>
      </c>
      <c r="C2359">
        <v>30</v>
      </c>
      <c r="D2359">
        <v>4</v>
      </c>
      <c r="E2359">
        <v>4</v>
      </c>
      <c r="F2359">
        <v>1</v>
      </c>
    </row>
    <row r="2360" spans="1:6" x14ac:dyDescent="0.25">
      <c r="A2360">
        <v>2358</v>
      </c>
      <c r="B2360">
        <v>1</v>
      </c>
      <c r="C2360">
        <v>30</v>
      </c>
      <c r="D2360">
        <v>4</v>
      </c>
      <c r="E2360">
        <v>4</v>
      </c>
      <c r="F2360">
        <v>1</v>
      </c>
    </row>
    <row r="2361" spans="1:6" x14ac:dyDescent="0.25">
      <c r="A2361">
        <v>2359</v>
      </c>
      <c r="B2361">
        <v>1</v>
      </c>
      <c r="C2361">
        <v>30</v>
      </c>
      <c r="D2361">
        <v>4</v>
      </c>
      <c r="E2361">
        <v>4</v>
      </c>
      <c r="F2361">
        <v>1</v>
      </c>
    </row>
    <row r="2362" spans="1:6" x14ac:dyDescent="0.25">
      <c r="A2362">
        <v>2360</v>
      </c>
      <c r="B2362">
        <v>1</v>
      </c>
      <c r="C2362">
        <v>30</v>
      </c>
      <c r="D2362">
        <v>4</v>
      </c>
      <c r="E2362">
        <v>4</v>
      </c>
      <c r="F2362">
        <v>1</v>
      </c>
    </row>
    <row r="2363" spans="1:6" x14ac:dyDescent="0.25">
      <c r="A2363">
        <v>2361</v>
      </c>
      <c r="B2363">
        <v>1</v>
      </c>
      <c r="C2363">
        <v>30</v>
      </c>
      <c r="D2363">
        <v>4</v>
      </c>
      <c r="E2363">
        <v>5</v>
      </c>
      <c r="F2363">
        <v>0</v>
      </c>
    </row>
    <row r="2364" spans="1:6" x14ac:dyDescent="0.25">
      <c r="A2364">
        <v>2362</v>
      </c>
      <c r="B2364">
        <v>1</v>
      </c>
      <c r="C2364">
        <v>30</v>
      </c>
      <c r="D2364">
        <v>4</v>
      </c>
      <c r="E2364">
        <v>5</v>
      </c>
      <c r="F2364">
        <v>0</v>
      </c>
    </row>
    <row r="2365" spans="1:6" x14ac:dyDescent="0.25">
      <c r="A2365">
        <v>2363</v>
      </c>
      <c r="B2365">
        <v>1</v>
      </c>
      <c r="C2365">
        <v>30</v>
      </c>
      <c r="D2365">
        <v>4</v>
      </c>
      <c r="E2365">
        <v>5</v>
      </c>
      <c r="F2365">
        <v>0</v>
      </c>
    </row>
    <row r="2366" spans="1:6" x14ac:dyDescent="0.25">
      <c r="A2366">
        <v>2364</v>
      </c>
      <c r="B2366">
        <v>1</v>
      </c>
      <c r="C2366">
        <v>30</v>
      </c>
      <c r="D2366">
        <v>4</v>
      </c>
      <c r="E2366">
        <v>5</v>
      </c>
      <c r="F2366">
        <v>0</v>
      </c>
    </row>
    <row r="2367" spans="1:6" x14ac:dyDescent="0.25">
      <c r="A2367">
        <v>2365</v>
      </c>
      <c r="B2367">
        <v>1</v>
      </c>
      <c r="C2367">
        <v>30</v>
      </c>
      <c r="D2367">
        <v>4</v>
      </c>
      <c r="E2367">
        <v>5</v>
      </c>
      <c r="F2367">
        <v>0</v>
      </c>
    </row>
    <row r="2368" spans="1:6" x14ac:dyDescent="0.25">
      <c r="A2368">
        <v>2366</v>
      </c>
      <c r="B2368">
        <v>1</v>
      </c>
      <c r="C2368">
        <v>30</v>
      </c>
      <c r="D2368">
        <v>4</v>
      </c>
      <c r="E2368">
        <v>5</v>
      </c>
      <c r="F2368">
        <v>0</v>
      </c>
    </row>
    <row r="2369" spans="1:6" x14ac:dyDescent="0.25">
      <c r="A2369">
        <v>2367</v>
      </c>
      <c r="B2369">
        <v>1</v>
      </c>
      <c r="C2369">
        <v>30</v>
      </c>
      <c r="D2369">
        <v>4</v>
      </c>
      <c r="E2369">
        <v>5</v>
      </c>
      <c r="F2369">
        <v>0</v>
      </c>
    </row>
    <row r="2370" spans="1:6" x14ac:dyDescent="0.25">
      <c r="A2370">
        <v>2368</v>
      </c>
      <c r="B2370">
        <v>1</v>
      </c>
      <c r="C2370">
        <v>30</v>
      </c>
      <c r="D2370">
        <v>4</v>
      </c>
      <c r="E2370">
        <v>5</v>
      </c>
      <c r="F2370">
        <v>0</v>
      </c>
    </row>
    <row r="2371" spans="1:6" x14ac:dyDescent="0.25">
      <c r="A2371">
        <v>2369</v>
      </c>
      <c r="B2371">
        <v>1</v>
      </c>
      <c r="C2371">
        <v>30</v>
      </c>
      <c r="D2371">
        <v>4</v>
      </c>
      <c r="E2371">
        <v>5</v>
      </c>
      <c r="F2371">
        <v>1</v>
      </c>
    </row>
    <row r="2372" spans="1:6" x14ac:dyDescent="0.25">
      <c r="A2372">
        <v>2370</v>
      </c>
      <c r="B2372">
        <v>1</v>
      </c>
      <c r="C2372">
        <v>30</v>
      </c>
      <c r="D2372">
        <v>4</v>
      </c>
      <c r="E2372">
        <v>5</v>
      </c>
      <c r="F2372">
        <v>1</v>
      </c>
    </row>
    <row r="2373" spans="1:6" x14ac:dyDescent="0.25">
      <c r="A2373">
        <v>2371</v>
      </c>
      <c r="B2373">
        <v>1</v>
      </c>
      <c r="C2373">
        <v>30</v>
      </c>
      <c r="D2373">
        <v>4</v>
      </c>
      <c r="E2373">
        <v>5</v>
      </c>
      <c r="F2373">
        <v>1</v>
      </c>
    </row>
    <row r="2374" spans="1:6" x14ac:dyDescent="0.25">
      <c r="A2374">
        <v>2372</v>
      </c>
      <c r="B2374">
        <v>1</v>
      </c>
      <c r="C2374">
        <v>30</v>
      </c>
      <c r="D2374">
        <v>4</v>
      </c>
      <c r="E2374">
        <v>5</v>
      </c>
      <c r="F2374">
        <v>1</v>
      </c>
    </row>
    <row r="2375" spans="1:6" x14ac:dyDescent="0.25">
      <c r="A2375">
        <v>2373</v>
      </c>
      <c r="B2375">
        <v>1</v>
      </c>
      <c r="C2375">
        <v>30</v>
      </c>
      <c r="D2375">
        <v>4</v>
      </c>
      <c r="E2375">
        <v>6</v>
      </c>
      <c r="F2375">
        <v>0</v>
      </c>
    </row>
    <row r="2376" spans="1:6" x14ac:dyDescent="0.25">
      <c r="A2376">
        <v>2374</v>
      </c>
      <c r="B2376">
        <v>1</v>
      </c>
      <c r="C2376">
        <v>30</v>
      </c>
      <c r="D2376">
        <v>4</v>
      </c>
      <c r="E2376">
        <v>6</v>
      </c>
      <c r="F2376">
        <v>0</v>
      </c>
    </row>
    <row r="2377" spans="1:6" x14ac:dyDescent="0.25">
      <c r="A2377">
        <v>2375</v>
      </c>
      <c r="B2377">
        <v>1</v>
      </c>
      <c r="C2377">
        <v>30</v>
      </c>
      <c r="D2377">
        <v>4</v>
      </c>
      <c r="E2377">
        <v>6</v>
      </c>
      <c r="F2377">
        <v>0</v>
      </c>
    </row>
    <row r="2378" spans="1:6" x14ac:dyDescent="0.25">
      <c r="A2378">
        <v>2376</v>
      </c>
      <c r="B2378">
        <v>1</v>
      </c>
      <c r="C2378">
        <v>30</v>
      </c>
      <c r="D2378">
        <v>4</v>
      </c>
      <c r="E2378">
        <v>6</v>
      </c>
      <c r="F2378">
        <v>0</v>
      </c>
    </row>
    <row r="2379" spans="1:6" x14ac:dyDescent="0.25">
      <c r="A2379">
        <v>2377</v>
      </c>
      <c r="B2379">
        <v>1</v>
      </c>
      <c r="C2379">
        <v>30</v>
      </c>
      <c r="D2379">
        <v>4</v>
      </c>
      <c r="E2379">
        <v>6</v>
      </c>
      <c r="F2379">
        <v>0</v>
      </c>
    </row>
    <row r="2380" spans="1:6" x14ac:dyDescent="0.25">
      <c r="A2380">
        <v>2378</v>
      </c>
      <c r="B2380">
        <v>1</v>
      </c>
      <c r="C2380">
        <v>30</v>
      </c>
      <c r="D2380">
        <v>4</v>
      </c>
      <c r="E2380">
        <v>6</v>
      </c>
      <c r="F2380">
        <v>0</v>
      </c>
    </row>
    <row r="2381" spans="1:6" x14ac:dyDescent="0.25">
      <c r="A2381">
        <v>2379</v>
      </c>
      <c r="B2381">
        <v>1</v>
      </c>
      <c r="C2381">
        <v>30</v>
      </c>
      <c r="D2381">
        <v>4</v>
      </c>
      <c r="E2381">
        <v>6</v>
      </c>
      <c r="F2381">
        <v>0</v>
      </c>
    </row>
    <row r="2382" spans="1:6" x14ac:dyDescent="0.25">
      <c r="A2382">
        <v>2380</v>
      </c>
      <c r="B2382">
        <v>1</v>
      </c>
      <c r="C2382">
        <v>30</v>
      </c>
      <c r="D2382">
        <v>4</v>
      </c>
      <c r="E2382">
        <v>6</v>
      </c>
      <c r="F2382">
        <v>0</v>
      </c>
    </row>
    <row r="2383" spans="1:6" x14ac:dyDescent="0.25">
      <c r="A2383">
        <v>2381</v>
      </c>
      <c r="B2383">
        <v>1</v>
      </c>
      <c r="C2383">
        <v>30</v>
      </c>
      <c r="D2383">
        <v>4</v>
      </c>
      <c r="E2383">
        <v>6</v>
      </c>
      <c r="F2383">
        <v>1</v>
      </c>
    </row>
    <row r="2384" spans="1:6" x14ac:dyDescent="0.25">
      <c r="A2384">
        <v>2382</v>
      </c>
      <c r="B2384">
        <v>1</v>
      </c>
      <c r="C2384">
        <v>30</v>
      </c>
      <c r="D2384">
        <v>4</v>
      </c>
      <c r="E2384">
        <v>6</v>
      </c>
      <c r="F2384">
        <v>1</v>
      </c>
    </row>
    <row r="2385" spans="1:6" x14ac:dyDescent="0.25">
      <c r="A2385">
        <v>2383</v>
      </c>
      <c r="B2385">
        <v>1</v>
      </c>
      <c r="C2385">
        <v>30</v>
      </c>
      <c r="D2385">
        <v>4</v>
      </c>
      <c r="E2385">
        <v>6</v>
      </c>
      <c r="F2385">
        <v>1</v>
      </c>
    </row>
    <row r="2386" spans="1:6" x14ac:dyDescent="0.25">
      <c r="A2386">
        <v>2384</v>
      </c>
      <c r="B2386">
        <v>1</v>
      </c>
      <c r="C2386">
        <v>30</v>
      </c>
      <c r="D2386">
        <v>4</v>
      </c>
      <c r="E2386">
        <v>6</v>
      </c>
      <c r="F2386">
        <v>1</v>
      </c>
    </row>
    <row r="2387" spans="1:6" x14ac:dyDescent="0.25">
      <c r="A2387">
        <v>2385</v>
      </c>
      <c r="B2387">
        <v>1</v>
      </c>
      <c r="C2387">
        <v>30</v>
      </c>
      <c r="D2387">
        <v>4</v>
      </c>
      <c r="E2387">
        <v>7</v>
      </c>
      <c r="F2387">
        <v>0</v>
      </c>
    </row>
    <row r="2388" spans="1:6" x14ac:dyDescent="0.25">
      <c r="A2388">
        <v>2386</v>
      </c>
      <c r="B2388">
        <v>1</v>
      </c>
      <c r="C2388">
        <v>30</v>
      </c>
      <c r="D2388">
        <v>4</v>
      </c>
      <c r="E2388">
        <v>7</v>
      </c>
      <c r="F2388">
        <v>0</v>
      </c>
    </row>
    <row r="2389" spans="1:6" x14ac:dyDescent="0.25">
      <c r="A2389">
        <v>2387</v>
      </c>
      <c r="B2389">
        <v>1</v>
      </c>
      <c r="C2389">
        <v>30</v>
      </c>
      <c r="D2389">
        <v>4</v>
      </c>
      <c r="E2389">
        <v>7</v>
      </c>
      <c r="F2389">
        <v>0</v>
      </c>
    </row>
    <row r="2390" spans="1:6" x14ac:dyDescent="0.25">
      <c r="A2390">
        <v>2388</v>
      </c>
      <c r="B2390">
        <v>1</v>
      </c>
      <c r="C2390">
        <v>30</v>
      </c>
      <c r="D2390">
        <v>4</v>
      </c>
      <c r="E2390">
        <v>7</v>
      </c>
      <c r="F2390">
        <v>0</v>
      </c>
    </row>
    <row r="2391" spans="1:6" x14ac:dyDescent="0.25">
      <c r="A2391">
        <v>2389</v>
      </c>
      <c r="B2391">
        <v>1</v>
      </c>
      <c r="C2391">
        <v>30</v>
      </c>
      <c r="D2391">
        <v>4</v>
      </c>
      <c r="E2391">
        <v>7</v>
      </c>
      <c r="F2391">
        <v>0</v>
      </c>
    </row>
    <row r="2392" spans="1:6" x14ac:dyDescent="0.25">
      <c r="A2392">
        <v>2390</v>
      </c>
      <c r="B2392">
        <v>1</v>
      </c>
      <c r="C2392">
        <v>30</v>
      </c>
      <c r="D2392">
        <v>4</v>
      </c>
      <c r="E2392">
        <v>7</v>
      </c>
      <c r="F2392">
        <v>0</v>
      </c>
    </row>
    <row r="2393" spans="1:6" x14ac:dyDescent="0.25">
      <c r="A2393">
        <v>2391</v>
      </c>
      <c r="B2393">
        <v>1</v>
      </c>
      <c r="C2393">
        <v>30</v>
      </c>
      <c r="D2393">
        <v>4</v>
      </c>
      <c r="E2393">
        <v>7</v>
      </c>
      <c r="F2393">
        <v>0</v>
      </c>
    </row>
    <row r="2394" spans="1:6" x14ac:dyDescent="0.25">
      <c r="A2394">
        <v>2392</v>
      </c>
      <c r="B2394">
        <v>1</v>
      </c>
      <c r="C2394">
        <v>30</v>
      </c>
      <c r="D2394">
        <v>4</v>
      </c>
      <c r="E2394">
        <v>7</v>
      </c>
      <c r="F2394">
        <v>0</v>
      </c>
    </row>
    <row r="2395" spans="1:6" x14ac:dyDescent="0.25">
      <c r="A2395">
        <v>2393</v>
      </c>
      <c r="B2395">
        <v>1</v>
      </c>
      <c r="C2395">
        <v>30</v>
      </c>
      <c r="D2395">
        <v>4</v>
      </c>
      <c r="E2395">
        <v>7</v>
      </c>
      <c r="F2395">
        <v>1</v>
      </c>
    </row>
    <row r="2396" spans="1:6" x14ac:dyDescent="0.25">
      <c r="A2396">
        <v>2394</v>
      </c>
      <c r="B2396">
        <v>1</v>
      </c>
      <c r="C2396">
        <v>30</v>
      </c>
      <c r="D2396">
        <v>4</v>
      </c>
      <c r="E2396">
        <v>7</v>
      </c>
      <c r="F2396">
        <v>1</v>
      </c>
    </row>
    <row r="2397" spans="1:6" x14ac:dyDescent="0.25">
      <c r="A2397">
        <v>2395</v>
      </c>
      <c r="B2397">
        <v>1</v>
      </c>
      <c r="C2397">
        <v>30</v>
      </c>
      <c r="D2397">
        <v>4</v>
      </c>
      <c r="E2397">
        <v>8</v>
      </c>
      <c r="F2397">
        <v>0</v>
      </c>
    </row>
    <row r="2398" spans="1:6" x14ac:dyDescent="0.25">
      <c r="A2398">
        <v>2396</v>
      </c>
      <c r="B2398">
        <v>1</v>
      </c>
      <c r="C2398">
        <v>30</v>
      </c>
      <c r="D2398">
        <v>4</v>
      </c>
      <c r="E2398">
        <v>8</v>
      </c>
      <c r="F2398">
        <v>0</v>
      </c>
    </row>
    <row r="2399" spans="1:6" x14ac:dyDescent="0.25">
      <c r="A2399">
        <v>2397</v>
      </c>
      <c r="B2399">
        <v>1</v>
      </c>
      <c r="C2399">
        <v>30</v>
      </c>
      <c r="D2399">
        <v>4</v>
      </c>
      <c r="E2399">
        <v>8</v>
      </c>
      <c r="F2399">
        <v>0</v>
      </c>
    </row>
    <row r="2400" spans="1:6" x14ac:dyDescent="0.25">
      <c r="A2400">
        <v>2398</v>
      </c>
      <c r="B2400">
        <v>1</v>
      </c>
      <c r="C2400">
        <v>30</v>
      </c>
      <c r="D2400">
        <v>4</v>
      </c>
      <c r="E2400">
        <v>8</v>
      </c>
      <c r="F2400">
        <v>0</v>
      </c>
    </row>
    <row r="2401" spans="1:6" x14ac:dyDescent="0.25">
      <c r="A2401">
        <v>2399</v>
      </c>
      <c r="B2401">
        <v>1</v>
      </c>
      <c r="C2401">
        <v>30</v>
      </c>
      <c r="D2401">
        <v>4</v>
      </c>
      <c r="E2401">
        <v>8</v>
      </c>
      <c r="F2401">
        <v>0</v>
      </c>
    </row>
    <row r="2402" spans="1:6" x14ac:dyDescent="0.25">
      <c r="A2402">
        <v>2400</v>
      </c>
      <c r="B2402">
        <v>1</v>
      </c>
      <c r="C2402">
        <v>30</v>
      </c>
      <c r="D2402">
        <v>4</v>
      </c>
      <c r="E2402">
        <v>8</v>
      </c>
      <c r="F2402">
        <v>0</v>
      </c>
    </row>
    <row r="2403" spans="1:6" x14ac:dyDescent="0.25">
      <c r="A2403">
        <v>2401</v>
      </c>
      <c r="B2403">
        <v>1</v>
      </c>
      <c r="C2403">
        <v>30</v>
      </c>
      <c r="D2403">
        <v>4</v>
      </c>
      <c r="E2403">
        <v>8</v>
      </c>
      <c r="F2403">
        <v>0</v>
      </c>
    </row>
    <row r="2404" spans="1:6" x14ac:dyDescent="0.25">
      <c r="A2404">
        <v>2402</v>
      </c>
      <c r="B2404">
        <v>1</v>
      </c>
      <c r="C2404">
        <v>30</v>
      </c>
      <c r="D2404">
        <v>4</v>
      </c>
      <c r="E2404">
        <v>8</v>
      </c>
      <c r="F2404">
        <v>0</v>
      </c>
    </row>
    <row r="2405" spans="1:6" x14ac:dyDescent="0.25">
      <c r="A2405">
        <v>2403</v>
      </c>
      <c r="B2405">
        <v>1</v>
      </c>
      <c r="C2405">
        <v>30</v>
      </c>
      <c r="D2405">
        <v>4</v>
      </c>
      <c r="E2405">
        <v>8</v>
      </c>
      <c r="F2405">
        <v>0</v>
      </c>
    </row>
    <row r="2406" spans="1:6" x14ac:dyDescent="0.25">
      <c r="A2406">
        <v>2404</v>
      </c>
      <c r="B2406">
        <v>1</v>
      </c>
      <c r="C2406">
        <v>30</v>
      </c>
      <c r="D2406">
        <v>4</v>
      </c>
      <c r="E2406">
        <v>8</v>
      </c>
      <c r="F2406">
        <v>1</v>
      </c>
    </row>
    <row r="2407" spans="1:6" x14ac:dyDescent="0.25">
      <c r="A2407">
        <v>2405</v>
      </c>
      <c r="B2407">
        <v>1</v>
      </c>
      <c r="C2407">
        <v>30</v>
      </c>
      <c r="D2407">
        <v>4</v>
      </c>
      <c r="E2407">
        <v>8</v>
      </c>
      <c r="F2407">
        <v>1</v>
      </c>
    </row>
    <row r="2408" spans="1:6" x14ac:dyDescent="0.25">
      <c r="A2408">
        <v>2406</v>
      </c>
      <c r="B2408">
        <v>1</v>
      </c>
      <c r="C2408">
        <v>30</v>
      </c>
      <c r="D2408">
        <v>4</v>
      </c>
      <c r="E2408">
        <v>8</v>
      </c>
      <c r="F2408">
        <v>1</v>
      </c>
    </row>
    <row r="2409" spans="1:6" x14ac:dyDescent="0.25">
      <c r="A2409">
        <v>2407</v>
      </c>
      <c r="B2409">
        <v>1</v>
      </c>
      <c r="C2409">
        <v>30</v>
      </c>
      <c r="D2409">
        <v>4</v>
      </c>
      <c r="E2409">
        <v>9</v>
      </c>
      <c r="F2409">
        <v>0</v>
      </c>
    </row>
    <row r="2410" spans="1:6" x14ac:dyDescent="0.25">
      <c r="A2410">
        <v>2408</v>
      </c>
      <c r="B2410">
        <v>1</v>
      </c>
      <c r="C2410">
        <v>30</v>
      </c>
      <c r="D2410">
        <v>4</v>
      </c>
      <c r="E2410">
        <v>9</v>
      </c>
      <c r="F2410">
        <v>0</v>
      </c>
    </row>
    <row r="2411" spans="1:6" x14ac:dyDescent="0.25">
      <c r="A2411">
        <v>2409</v>
      </c>
      <c r="B2411">
        <v>1</v>
      </c>
      <c r="C2411">
        <v>30</v>
      </c>
      <c r="D2411">
        <v>4</v>
      </c>
      <c r="E2411">
        <v>9</v>
      </c>
      <c r="F2411">
        <v>0</v>
      </c>
    </row>
    <row r="2412" spans="1:6" x14ac:dyDescent="0.25">
      <c r="A2412">
        <v>2410</v>
      </c>
      <c r="B2412">
        <v>1</v>
      </c>
      <c r="C2412">
        <v>30</v>
      </c>
      <c r="D2412">
        <v>4</v>
      </c>
      <c r="E2412">
        <v>9</v>
      </c>
      <c r="F2412">
        <v>0</v>
      </c>
    </row>
    <row r="2413" spans="1:6" x14ac:dyDescent="0.25">
      <c r="A2413">
        <v>2411</v>
      </c>
      <c r="B2413">
        <v>1</v>
      </c>
      <c r="C2413">
        <v>30</v>
      </c>
      <c r="D2413">
        <v>4</v>
      </c>
      <c r="E2413">
        <v>9</v>
      </c>
      <c r="F2413">
        <v>0</v>
      </c>
    </row>
    <row r="2414" spans="1:6" x14ac:dyDescent="0.25">
      <c r="A2414">
        <v>2412</v>
      </c>
      <c r="B2414">
        <v>1</v>
      </c>
      <c r="C2414">
        <v>30</v>
      </c>
      <c r="D2414">
        <v>4</v>
      </c>
      <c r="E2414">
        <v>9</v>
      </c>
      <c r="F2414">
        <v>0</v>
      </c>
    </row>
    <row r="2415" spans="1:6" x14ac:dyDescent="0.25">
      <c r="A2415">
        <v>2413</v>
      </c>
      <c r="B2415">
        <v>1</v>
      </c>
      <c r="C2415">
        <v>30</v>
      </c>
      <c r="D2415">
        <v>4</v>
      </c>
      <c r="E2415">
        <v>9</v>
      </c>
      <c r="F2415">
        <v>0</v>
      </c>
    </row>
    <row r="2416" spans="1:6" x14ac:dyDescent="0.25">
      <c r="A2416">
        <v>2414</v>
      </c>
      <c r="B2416">
        <v>1</v>
      </c>
      <c r="C2416">
        <v>30</v>
      </c>
      <c r="D2416">
        <v>4</v>
      </c>
      <c r="E2416">
        <v>9</v>
      </c>
      <c r="F2416">
        <v>0</v>
      </c>
    </row>
    <row r="2417" spans="1:6" x14ac:dyDescent="0.25">
      <c r="A2417">
        <v>2415</v>
      </c>
      <c r="B2417">
        <v>1</v>
      </c>
      <c r="C2417">
        <v>30</v>
      </c>
      <c r="D2417">
        <v>4</v>
      </c>
      <c r="E2417">
        <v>9</v>
      </c>
      <c r="F2417">
        <v>1</v>
      </c>
    </row>
    <row r="2418" spans="1:6" x14ac:dyDescent="0.25">
      <c r="A2418">
        <v>2416</v>
      </c>
      <c r="B2418">
        <v>1</v>
      </c>
      <c r="C2418">
        <v>30</v>
      </c>
      <c r="D2418">
        <v>4</v>
      </c>
      <c r="E2418">
        <v>9</v>
      </c>
      <c r="F2418">
        <v>1</v>
      </c>
    </row>
    <row r="2419" spans="1:6" x14ac:dyDescent="0.25">
      <c r="A2419">
        <v>2417</v>
      </c>
      <c r="B2419">
        <v>1</v>
      </c>
      <c r="C2419">
        <v>30</v>
      </c>
      <c r="D2419">
        <v>4</v>
      </c>
      <c r="E2419">
        <v>9</v>
      </c>
      <c r="F2419">
        <v>1</v>
      </c>
    </row>
    <row r="2420" spans="1:6" x14ac:dyDescent="0.25">
      <c r="A2420">
        <v>2418</v>
      </c>
      <c r="B2420">
        <v>1</v>
      </c>
      <c r="C2420">
        <v>30</v>
      </c>
      <c r="D2420">
        <v>4</v>
      </c>
      <c r="E2420">
        <v>9</v>
      </c>
      <c r="F2420">
        <v>1</v>
      </c>
    </row>
    <row r="2421" spans="1:6" x14ac:dyDescent="0.25">
      <c r="A2421">
        <v>2419</v>
      </c>
      <c r="B2421">
        <v>1</v>
      </c>
      <c r="C2421">
        <v>30</v>
      </c>
      <c r="D2421">
        <v>4</v>
      </c>
      <c r="E2421">
        <v>10</v>
      </c>
      <c r="F2421">
        <v>0</v>
      </c>
    </row>
    <row r="2422" spans="1:6" x14ac:dyDescent="0.25">
      <c r="A2422">
        <v>2420</v>
      </c>
      <c r="B2422">
        <v>1</v>
      </c>
      <c r="C2422">
        <v>30</v>
      </c>
      <c r="D2422">
        <v>4</v>
      </c>
      <c r="E2422">
        <v>10</v>
      </c>
      <c r="F2422">
        <v>0</v>
      </c>
    </row>
    <row r="2423" spans="1:6" x14ac:dyDescent="0.25">
      <c r="A2423">
        <v>2421</v>
      </c>
      <c r="B2423">
        <v>1</v>
      </c>
      <c r="C2423">
        <v>30</v>
      </c>
      <c r="D2423">
        <v>4</v>
      </c>
      <c r="E2423">
        <v>10</v>
      </c>
      <c r="F2423">
        <v>0</v>
      </c>
    </row>
    <row r="2424" spans="1:6" x14ac:dyDescent="0.25">
      <c r="A2424">
        <v>2422</v>
      </c>
      <c r="B2424">
        <v>1</v>
      </c>
      <c r="C2424">
        <v>30</v>
      </c>
      <c r="D2424">
        <v>4</v>
      </c>
      <c r="E2424">
        <v>10</v>
      </c>
      <c r="F2424">
        <v>0</v>
      </c>
    </row>
    <row r="2425" spans="1:6" x14ac:dyDescent="0.25">
      <c r="A2425">
        <v>2423</v>
      </c>
      <c r="B2425">
        <v>1</v>
      </c>
      <c r="C2425">
        <v>30</v>
      </c>
      <c r="D2425">
        <v>4</v>
      </c>
      <c r="E2425">
        <v>10</v>
      </c>
      <c r="F2425">
        <v>0</v>
      </c>
    </row>
    <row r="2426" spans="1:6" x14ac:dyDescent="0.25">
      <c r="A2426">
        <v>2424</v>
      </c>
      <c r="B2426">
        <v>1</v>
      </c>
      <c r="C2426">
        <v>30</v>
      </c>
      <c r="D2426">
        <v>4</v>
      </c>
      <c r="E2426">
        <v>10</v>
      </c>
      <c r="F2426">
        <v>0</v>
      </c>
    </row>
    <row r="2427" spans="1:6" x14ac:dyDescent="0.25">
      <c r="A2427">
        <v>2425</v>
      </c>
      <c r="B2427">
        <v>1</v>
      </c>
      <c r="C2427">
        <v>30</v>
      </c>
      <c r="D2427">
        <v>4</v>
      </c>
      <c r="E2427">
        <v>10</v>
      </c>
      <c r="F2427">
        <v>0</v>
      </c>
    </row>
    <row r="2428" spans="1:6" x14ac:dyDescent="0.25">
      <c r="A2428">
        <v>2426</v>
      </c>
      <c r="B2428">
        <v>1</v>
      </c>
      <c r="C2428">
        <v>30</v>
      </c>
      <c r="D2428">
        <v>4</v>
      </c>
      <c r="E2428">
        <v>10</v>
      </c>
      <c r="F2428">
        <v>0</v>
      </c>
    </row>
    <row r="2429" spans="1:6" x14ac:dyDescent="0.25">
      <c r="A2429">
        <v>2427</v>
      </c>
      <c r="B2429">
        <v>1</v>
      </c>
      <c r="C2429">
        <v>30</v>
      </c>
      <c r="D2429">
        <v>4</v>
      </c>
      <c r="E2429">
        <v>10</v>
      </c>
      <c r="F2429">
        <v>1</v>
      </c>
    </row>
    <row r="2430" spans="1:6" x14ac:dyDescent="0.25">
      <c r="A2430">
        <v>2428</v>
      </c>
      <c r="B2430">
        <v>1</v>
      </c>
      <c r="C2430">
        <v>30</v>
      </c>
      <c r="D2430">
        <v>4</v>
      </c>
      <c r="E2430">
        <v>10</v>
      </c>
      <c r="F2430">
        <v>1</v>
      </c>
    </row>
    <row r="2431" spans="1:6" x14ac:dyDescent="0.25">
      <c r="A2431">
        <v>2429</v>
      </c>
      <c r="B2431">
        <v>1</v>
      </c>
      <c r="C2431">
        <v>30</v>
      </c>
      <c r="D2431">
        <v>4</v>
      </c>
      <c r="E2431">
        <v>10</v>
      </c>
      <c r="F2431">
        <v>1</v>
      </c>
    </row>
    <row r="2432" spans="1:6" x14ac:dyDescent="0.25">
      <c r="A2432">
        <v>2430</v>
      </c>
      <c r="B2432">
        <v>1</v>
      </c>
      <c r="C2432">
        <v>30</v>
      </c>
      <c r="D2432">
        <v>4</v>
      </c>
      <c r="E2432">
        <v>11</v>
      </c>
      <c r="F2432">
        <v>0</v>
      </c>
    </row>
    <row r="2433" spans="1:6" x14ac:dyDescent="0.25">
      <c r="A2433">
        <v>2431</v>
      </c>
      <c r="B2433">
        <v>1</v>
      </c>
      <c r="C2433">
        <v>30</v>
      </c>
      <c r="D2433">
        <v>4</v>
      </c>
      <c r="E2433">
        <v>11</v>
      </c>
      <c r="F2433">
        <v>0</v>
      </c>
    </row>
    <row r="2434" spans="1:6" x14ac:dyDescent="0.25">
      <c r="A2434">
        <v>2432</v>
      </c>
      <c r="B2434">
        <v>1</v>
      </c>
      <c r="C2434">
        <v>30</v>
      </c>
      <c r="D2434">
        <v>4</v>
      </c>
      <c r="E2434">
        <v>11</v>
      </c>
      <c r="F2434">
        <v>0</v>
      </c>
    </row>
    <row r="2435" spans="1:6" x14ac:dyDescent="0.25">
      <c r="A2435">
        <v>2433</v>
      </c>
      <c r="B2435">
        <v>1</v>
      </c>
      <c r="C2435">
        <v>30</v>
      </c>
      <c r="D2435">
        <v>4</v>
      </c>
      <c r="E2435">
        <v>11</v>
      </c>
      <c r="F2435">
        <v>0</v>
      </c>
    </row>
    <row r="2436" spans="1:6" x14ac:dyDescent="0.25">
      <c r="A2436">
        <v>2434</v>
      </c>
      <c r="B2436">
        <v>1</v>
      </c>
      <c r="C2436">
        <v>30</v>
      </c>
      <c r="D2436">
        <v>4</v>
      </c>
      <c r="E2436">
        <v>11</v>
      </c>
      <c r="F2436">
        <v>0</v>
      </c>
    </row>
    <row r="2437" spans="1:6" x14ac:dyDescent="0.25">
      <c r="A2437">
        <v>2435</v>
      </c>
      <c r="B2437">
        <v>1</v>
      </c>
      <c r="C2437">
        <v>30</v>
      </c>
      <c r="D2437">
        <v>4</v>
      </c>
      <c r="E2437">
        <v>11</v>
      </c>
      <c r="F2437">
        <v>0</v>
      </c>
    </row>
    <row r="2438" spans="1:6" x14ac:dyDescent="0.25">
      <c r="A2438">
        <v>2436</v>
      </c>
      <c r="B2438">
        <v>1</v>
      </c>
      <c r="C2438">
        <v>30</v>
      </c>
      <c r="D2438">
        <v>4</v>
      </c>
      <c r="E2438">
        <v>11</v>
      </c>
      <c r="F2438">
        <v>0</v>
      </c>
    </row>
    <row r="2439" spans="1:6" x14ac:dyDescent="0.25">
      <c r="A2439">
        <v>2437</v>
      </c>
      <c r="B2439">
        <v>1</v>
      </c>
      <c r="C2439">
        <v>30</v>
      </c>
      <c r="D2439">
        <v>4</v>
      </c>
      <c r="E2439">
        <v>11</v>
      </c>
      <c r="F2439">
        <v>0</v>
      </c>
    </row>
    <row r="2440" spans="1:6" x14ac:dyDescent="0.25">
      <c r="A2440">
        <v>2438</v>
      </c>
      <c r="B2440">
        <v>1</v>
      </c>
      <c r="C2440">
        <v>30</v>
      </c>
      <c r="D2440">
        <v>4</v>
      </c>
      <c r="E2440">
        <v>11</v>
      </c>
      <c r="F2440">
        <v>0</v>
      </c>
    </row>
    <row r="2441" spans="1:6" x14ac:dyDescent="0.25">
      <c r="A2441">
        <v>2439</v>
      </c>
      <c r="B2441">
        <v>1</v>
      </c>
      <c r="C2441">
        <v>30</v>
      </c>
      <c r="D2441">
        <v>4</v>
      </c>
      <c r="E2441">
        <v>11</v>
      </c>
      <c r="F2441">
        <v>1</v>
      </c>
    </row>
    <row r="2442" spans="1:6" x14ac:dyDescent="0.25">
      <c r="A2442">
        <v>2440</v>
      </c>
      <c r="B2442">
        <v>1</v>
      </c>
      <c r="C2442">
        <v>30</v>
      </c>
      <c r="D2442">
        <v>4</v>
      </c>
      <c r="E2442">
        <v>11</v>
      </c>
      <c r="F2442">
        <v>1</v>
      </c>
    </row>
    <row r="2443" spans="1:6" x14ac:dyDescent="0.25">
      <c r="A2443">
        <v>2441</v>
      </c>
      <c r="B2443">
        <v>1</v>
      </c>
      <c r="C2443">
        <v>30</v>
      </c>
      <c r="D2443">
        <v>4</v>
      </c>
      <c r="E2443">
        <v>11</v>
      </c>
      <c r="F2443">
        <v>1</v>
      </c>
    </row>
    <row r="2444" spans="1:6" x14ac:dyDescent="0.25">
      <c r="A2444">
        <v>2442</v>
      </c>
      <c r="B2444">
        <v>1</v>
      </c>
      <c r="C2444">
        <v>30</v>
      </c>
      <c r="D2444">
        <v>4</v>
      </c>
      <c r="E2444">
        <v>12</v>
      </c>
      <c r="F2444">
        <v>0</v>
      </c>
    </row>
    <row r="2445" spans="1:6" x14ac:dyDescent="0.25">
      <c r="A2445">
        <v>2443</v>
      </c>
      <c r="B2445">
        <v>1</v>
      </c>
      <c r="C2445">
        <v>30</v>
      </c>
      <c r="D2445">
        <v>4</v>
      </c>
      <c r="E2445">
        <v>12</v>
      </c>
      <c r="F2445">
        <v>0</v>
      </c>
    </row>
    <row r="2446" spans="1:6" x14ac:dyDescent="0.25">
      <c r="A2446">
        <v>2444</v>
      </c>
      <c r="B2446">
        <v>1</v>
      </c>
      <c r="C2446">
        <v>30</v>
      </c>
      <c r="D2446">
        <v>4</v>
      </c>
      <c r="E2446">
        <v>12</v>
      </c>
      <c r="F2446">
        <v>0</v>
      </c>
    </row>
    <row r="2447" spans="1:6" x14ac:dyDescent="0.25">
      <c r="A2447">
        <v>2445</v>
      </c>
      <c r="B2447">
        <v>1</v>
      </c>
      <c r="C2447">
        <v>30</v>
      </c>
      <c r="D2447">
        <v>4</v>
      </c>
      <c r="E2447">
        <v>12</v>
      </c>
      <c r="F2447">
        <v>0</v>
      </c>
    </row>
    <row r="2448" spans="1:6" x14ac:dyDescent="0.25">
      <c r="A2448">
        <v>2446</v>
      </c>
      <c r="B2448">
        <v>1</v>
      </c>
      <c r="C2448">
        <v>30</v>
      </c>
      <c r="D2448">
        <v>4</v>
      </c>
      <c r="E2448">
        <v>12</v>
      </c>
      <c r="F2448">
        <v>0</v>
      </c>
    </row>
    <row r="2449" spans="1:6" x14ac:dyDescent="0.25">
      <c r="A2449">
        <v>2447</v>
      </c>
      <c r="B2449">
        <v>1</v>
      </c>
      <c r="C2449">
        <v>30</v>
      </c>
      <c r="D2449">
        <v>4</v>
      </c>
      <c r="E2449">
        <v>12</v>
      </c>
      <c r="F2449">
        <v>0</v>
      </c>
    </row>
    <row r="2450" spans="1:6" x14ac:dyDescent="0.25">
      <c r="A2450">
        <v>2448</v>
      </c>
      <c r="B2450">
        <v>1</v>
      </c>
      <c r="C2450">
        <v>30</v>
      </c>
      <c r="D2450">
        <v>4</v>
      </c>
      <c r="E2450">
        <v>12</v>
      </c>
      <c r="F2450">
        <v>0</v>
      </c>
    </row>
    <row r="2451" spans="1:6" x14ac:dyDescent="0.25">
      <c r="A2451">
        <v>2449</v>
      </c>
      <c r="B2451">
        <v>1</v>
      </c>
      <c r="C2451">
        <v>30</v>
      </c>
      <c r="D2451">
        <v>4</v>
      </c>
      <c r="E2451">
        <v>12</v>
      </c>
      <c r="F2451">
        <v>0</v>
      </c>
    </row>
    <row r="2452" spans="1:6" x14ac:dyDescent="0.25">
      <c r="A2452">
        <v>2450</v>
      </c>
      <c r="B2452">
        <v>1</v>
      </c>
      <c r="C2452">
        <v>30</v>
      </c>
      <c r="D2452">
        <v>4</v>
      </c>
      <c r="E2452">
        <v>12</v>
      </c>
      <c r="F2452">
        <v>1</v>
      </c>
    </row>
    <row r="2453" spans="1:6" x14ac:dyDescent="0.25">
      <c r="A2453">
        <v>2451</v>
      </c>
      <c r="B2453">
        <v>1</v>
      </c>
      <c r="C2453">
        <v>30</v>
      </c>
      <c r="D2453">
        <v>4</v>
      </c>
      <c r="E2453">
        <v>12</v>
      </c>
      <c r="F2453">
        <v>1</v>
      </c>
    </row>
    <row r="2454" spans="1:6" x14ac:dyDescent="0.25">
      <c r="A2454">
        <v>2452</v>
      </c>
      <c r="B2454">
        <v>1</v>
      </c>
      <c r="C2454">
        <v>30</v>
      </c>
      <c r="D2454">
        <v>4</v>
      </c>
      <c r="E2454">
        <v>13</v>
      </c>
      <c r="F2454">
        <v>1</v>
      </c>
    </row>
    <row r="2455" spans="1:6" x14ac:dyDescent="0.25">
      <c r="A2455">
        <v>2453</v>
      </c>
      <c r="B2455">
        <v>1</v>
      </c>
      <c r="C2455">
        <v>30</v>
      </c>
      <c r="D2455">
        <v>4</v>
      </c>
      <c r="E2455">
        <v>13</v>
      </c>
      <c r="F2455">
        <v>1</v>
      </c>
    </row>
    <row r="2456" spans="1:6" x14ac:dyDescent="0.25">
      <c r="A2456">
        <v>2454</v>
      </c>
      <c r="B2456">
        <v>1</v>
      </c>
      <c r="C2456">
        <v>30</v>
      </c>
      <c r="D2456">
        <v>4</v>
      </c>
      <c r="E2456">
        <v>13</v>
      </c>
      <c r="F2456">
        <v>0</v>
      </c>
    </row>
    <row r="2457" spans="1:6" x14ac:dyDescent="0.25">
      <c r="A2457">
        <v>2455</v>
      </c>
      <c r="B2457">
        <v>1</v>
      </c>
      <c r="C2457">
        <v>30</v>
      </c>
      <c r="D2457">
        <v>4</v>
      </c>
      <c r="E2457">
        <v>13</v>
      </c>
      <c r="F2457">
        <v>0</v>
      </c>
    </row>
    <row r="2458" spans="1:6" x14ac:dyDescent="0.25">
      <c r="A2458">
        <v>2456</v>
      </c>
      <c r="B2458">
        <v>1</v>
      </c>
      <c r="C2458">
        <v>30</v>
      </c>
      <c r="D2458">
        <v>4</v>
      </c>
      <c r="E2458">
        <v>13</v>
      </c>
      <c r="F2458">
        <v>0</v>
      </c>
    </row>
    <row r="2459" spans="1:6" x14ac:dyDescent="0.25">
      <c r="A2459">
        <v>2457</v>
      </c>
      <c r="B2459">
        <v>1</v>
      </c>
      <c r="C2459">
        <v>30</v>
      </c>
      <c r="D2459">
        <v>4</v>
      </c>
      <c r="E2459">
        <v>13</v>
      </c>
      <c r="F2459">
        <v>0</v>
      </c>
    </row>
    <row r="2460" spans="1:6" x14ac:dyDescent="0.25">
      <c r="A2460">
        <v>2458</v>
      </c>
      <c r="B2460">
        <v>1</v>
      </c>
      <c r="C2460">
        <v>30</v>
      </c>
      <c r="D2460">
        <v>4</v>
      </c>
      <c r="E2460">
        <v>13</v>
      </c>
      <c r="F2460">
        <v>0</v>
      </c>
    </row>
    <row r="2461" spans="1:6" x14ac:dyDescent="0.25">
      <c r="A2461">
        <v>2459</v>
      </c>
      <c r="B2461">
        <v>1</v>
      </c>
      <c r="C2461">
        <v>30</v>
      </c>
      <c r="D2461">
        <v>4</v>
      </c>
      <c r="E2461">
        <v>13</v>
      </c>
      <c r="F2461">
        <v>0</v>
      </c>
    </row>
    <row r="2462" spans="1:6" x14ac:dyDescent="0.25">
      <c r="A2462">
        <v>2460</v>
      </c>
      <c r="B2462">
        <v>1</v>
      </c>
      <c r="C2462">
        <v>30</v>
      </c>
      <c r="D2462">
        <v>4</v>
      </c>
      <c r="E2462">
        <v>13</v>
      </c>
      <c r="F2462">
        <v>0</v>
      </c>
    </row>
    <row r="2463" spans="1:6" x14ac:dyDescent="0.25">
      <c r="A2463">
        <v>2461</v>
      </c>
      <c r="B2463">
        <v>1</v>
      </c>
      <c r="C2463">
        <v>30</v>
      </c>
      <c r="D2463">
        <v>4</v>
      </c>
      <c r="E2463">
        <v>13</v>
      </c>
      <c r="F2463">
        <v>0</v>
      </c>
    </row>
    <row r="2464" spans="1:6" x14ac:dyDescent="0.25">
      <c r="A2464">
        <v>2462</v>
      </c>
      <c r="B2464">
        <v>1</v>
      </c>
      <c r="C2464">
        <v>30</v>
      </c>
      <c r="D2464">
        <v>4</v>
      </c>
      <c r="E2464">
        <v>13</v>
      </c>
      <c r="F2464">
        <v>1</v>
      </c>
    </row>
    <row r="2465" spans="1:6" x14ac:dyDescent="0.25">
      <c r="A2465">
        <v>2463</v>
      </c>
      <c r="B2465">
        <v>1</v>
      </c>
      <c r="C2465">
        <v>30</v>
      </c>
      <c r="D2465">
        <v>4</v>
      </c>
      <c r="E2465">
        <v>14</v>
      </c>
      <c r="F2465">
        <v>0</v>
      </c>
    </row>
    <row r="2466" spans="1:6" x14ac:dyDescent="0.25">
      <c r="A2466">
        <v>2464</v>
      </c>
      <c r="B2466">
        <v>1</v>
      </c>
      <c r="C2466">
        <v>30</v>
      </c>
      <c r="D2466">
        <v>4</v>
      </c>
      <c r="E2466">
        <v>14</v>
      </c>
      <c r="F2466">
        <v>0</v>
      </c>
    </row>
    <row r="2467" spans="1:6" x14ac:dyDescent="0.25">
      <c r="A2467">
        <v>2465</v>
      </c>
      <c r="B2467">
        <v>1</v>
      </c>
      <c r="C2467">
        <v>30</v>
      </c>
      <c r="D2467">
        <v>4</v>
      </c>
      <c r="E2467">
        <v>14</v>
      </c>
      <c r="F2467">
        <v>0</v>
      </c>
    </row>
    <row r="2468" spans="1:6" x14ac:dyDescent="0.25">
      <c r="A2468">
        <v>2466</v>
      </c>
      <c r="B2468">
        <v>1</v>
      </c>
      <c r="C2468">
        <v>30</v>
      </c>
      <c r="D2468">
        <v>4</v>
      </c>
      <c r="E2468">
        <v>14</v>
      </c>
      <c r="F2468">
        <v>0</v>
      </c>
    </row>
    <row r="2469" spans="1:6" x14ac:dyDescent="0.25">
      <c r="A2469">
        <v>2467</v>
      </c>
      <c r="B2469">
        <v>1</v>
      </c>
      <c r="C2469">
        <v>30</v>
      </c>
      <c r="D2469">
        <v>4</v>
      </c>
      <c r="E2469">
        <v>14</v>
      </c>
      <c r="F2469">
        <v>0</v>
      </c>
    </row>
    <row r="2470" spans="1:6" x14ac:dyDescent="0.25">
      <c r="A2470">
        <v>2468</v>
      </c>
      <c r="B2470">
        <v>1</v>
      </c>
      <c r="C2470">
        <v>30</v>
      </c>
      <c r="D2470">
        <v>4</v>
      </c>
      <c r="E2470">
        <v>14</v>
      </c>
      <c r="F2470">
        <v>0</v>
      </c>
    </row>
    <row r="2471" spans="1:6" x14ac:dyDescent="0.25">
      <c r="A2471">
        <v>2469</v>
      </c>
      <c r="B2471">
        <v>1</v>
      </c>
      <c r="C2471">
        <v>30</v>
      </c>
      <c r="D2471">
        <v>4</v>
      </c>
      <c r="E2471">
        <v>14</v>
      </c>
      <c r="F2471">
        <v>0</v>
      </c>
    </row>
    <row r="2472" spans="1:6" x14ac:dyDescent="0.25">
      <c r="A2472">
        <v>2470</v>
      </c>
      <c r="B2472">
        <v>1</v>
      </c>
      <c r="C2472">
        <v>30</v>
      </c>
      <c r="D2472">
        <v>4</v>
      </c>
      <c r="E2472">
        <v>14</v>
      </c>
      <c r="F2472">
        <v>0</v>
      </c>
    </row>
    <row r="2473" spans="1:6" x14ac:dyDescent="0.25">
      <c r="A2473">
        <v>2471</v>
      </c>
      <c r="B2473">
        <v>1</v>
      </c>
      <c r="C2473">
        <v>30</v>
      </c>
      <c r="D2473">
        <v>4</v>
      </c>
      <c r="E2473">
        <v>14</v>
      </c>
      <c r="F2473">
        <v>1</v>
      </c>
    </row>
    <row r="2474" spans="1:6" x14ac:dyDescent="0.25">
      <c r="A2474">
        <v>2472</v>
      </c>
      <c r="B2474">
        <v>1</v>
      </c>
      <c r="C2474">
        <v>30</v>
      </c>
      <c r="D2474">
        <v>4</v>
      </c>
      <c r="E2474">
        <v>15</v>
      </c>
      <c r="F2474">
        <v>0</v>
      </c>
    </row>
    <row r="2475" spans="1:6" x14ac:dyDescent="0.25">
      <c r="A2475">
        <v>2473</v>
      </c>
      <c r="B2475">
        <v>1</v>
      </c>
      <c r="C2475">
        <v>30</v>
      </c>
      <c r="D2475">
        <v>4</v>
      </c>
      <c r="E2475">
        <v>15</v>
      </c>
      <c r="F2475">
        <v>0</v>
      </c>
    </row>
    <row r="2476" spans="1:6" x14ac:dyDescent="0.25">
      <c r="A2476">
        <v>2474</v>
      </c>
      <c r="B2476">
        <v>1</v>
      </c>
      <c r="C2476">
        <v>30</v>
      </c>
      <c r="D2476">
        <v>4</v>
      </c>
      <c r="E2476">
        <v>15</v>
      </c>
      <c r="F2476">
        <v>0</v>
      </c>
    </row>
    <row r="2477" spans="1:6" x14ac:dyDescent="0.25">
      <c r="A2477">
        <v>2475</v>
      </c>
      <c r="B2477">
        <v>1</v>
      </c>
      <c r="C2477">
        <v>30</v>
      </c>
      <c r="D2477">
        <v>4</v>
      </c>
      <c r="E2477">
        <v>15</v>
      </c>
      <c r="F2477">
        <v>0</v>
      </c>
    </row>
    <row r="2478" spans="1:6" x14ac:dyDescent="0.25">
      <c r="A2478">
        <v>2476</v>
      </c>
      <c r="B2478">
        <v>1</v>
      </c>
      <c r="C2478">
        <v>30</v>
      </c>
      <c r="D2478">
        <v>4</v>
      </c>
      <c r="E2478">
        <v>15</v>
      </c>
      <c r="F2478">
        <v>0</v>
      </c>
    </row>
    <row r="2479" spans="1:6" x14ac:dyDescent="0.25">
      <c r="A2479">
        <v>2477</v>
      </c>
      <c r="B2479">
        <v>1</v>
      </c>
      <c r="C2479">
        <v>30</v>
      </c>
      <c r="D2479">
        <v>4</v>
      </c>
      <c r="E2479">
        <v>15</v>
      </c>
      <c r="F2479">
        <v>0</v>
      </c>
    </row>
    <row r="2480" spans="1:6" x14ac:dyDescent="0.25">
      <c r="A2480">
        <v>2478</v>
      </c>
      <c r="B2480">
        <v>1</v>
      </c>
      <c r="C2480">
        <v>30</v>
      </c>
      <c r="D2480">
        <v>4</v>
      </c>
      <c r="E2480">
        <v>15</v>
      </c>
      <c r="F2480">
        <v>0</v>
      </c>
    </row>
    <row r="2481" spans="1:6" x14ac:dyDescent="0.25">
      <c r="A2481">
        <v>2479</v>
      </c>
      <c r="B2481">
        <v>1</v>
      </c>
      <c r="C2481">
        <v>30</v>
      </c>
      <c r="D2481">
        <v>4</v>
      </c>
      <c r="E2481">
        <v>15</v>
      </c>
      <c r="F2481">
        <v>0</v>
      </c>
    </row>
    <row r="2482" spans="1:6" x14ac:dyDescent="0.25">
      <c r="A2482">
        <v>2480</v>
      </c>
      <c r="B2482">
        <v>1</v>
      </c>
      <c r="C2482">
        <v>30</v>
      </c>
      <c r="D2482">
        <v>4</v>
      </c>
      <c r="E2482">
        <v>15</v>
      </c>
      <c r="F2482">
        <v>1</v>
      </c>
    </row>
    <row r="2483" spans="1:6" x14ac:dyDescent="0.25">
      <c r="A2483">
        <v>2481</v>
      </c>
      <c r="B2483">
        <v>1</v>
      </c>
      <c r="C2483">
        <v>30</v>
      </c>
      <c r="D2483">
        <v>4</v>
      </c>
      <c r="E2483">
        <v>15</v>
      </c>
      <c r="F2483">
        <v>1</v>
      </c>
    </row>
    <row r="2484" spans="1:6" x14ac:dyDescent="0.25">
      <c r="A2484">
        <v>2482</v>
      </c>
      <c r="B2484">
        <v>1</v>
      </c>
      <c r="C2484">
        <v>30</v>
      </c>
      <c r="D2484">
        <v>4</v>
      </c>
      <c r="E2484">
        <v>16</v>
      </c>
      <c r="F2484">
        <v>0</v>
      </c>
    </row>
    <row r="2485" spans="1:6" x14ac:dyDescent="0.25">
      <c r="A2485">
        <v>2483</v>
      </c>
      <c r="B2485">
        <v>1</v>
      </c>
      <c r="C2485">
        <v>30</v>
      </c>
      <c r="D2485">
        <v>4</v>
      </c>
      <c r="E2485">
        <v>16</v>
      </c>
      <c r="F2485">
        <v>0</v>
      </c>
    </row>
    <row r="2486" spans="1:6" x14ac:dyDescent="0.25">
      <c r="A2486">
        <v>2484</v>
      </c>
      <c r="B2486">
        <v>1</v>
      </c>
      <c r="C2486">
        <v>30</v>
      </c>
      <c r="D2486">
        <v>4</v>
      </c>
      <c r="E2486">
        <v>16</v>
      </c>
      <c r="F2486">
        <v>0</v>
      </c>
    </row>
    <row r="2487" spans="1:6" x14ac:dyDescent="0.25">
      <c r="A2487">
        <v>2485</v>
      </c>
      <c r="B2487">
        <v>1</v>
      </c>
      <c r="C2487">
        <v>30</v>
      </c>
      <c r="D2487">
        <v>4</v>
      </c>
      <c r="E2487">
        <v>16</v>
      </c>
      <c r="F2487">
        <v>0</v>
      </c>
    </row>
    <row r="2488" spans="1:6" x14ac:dyDescent="0.25">
      <c r="A2488">
        <v>2486</v>
      </c>
      <c r="B2488">
        <v>1</v>
      </c>
      <c r="C2488">
        <v>30</v>
      </c>
      <c r="D2488">
        <v>4</v>
      </c>
      <c r="E2488">
        <v>16</v>
      </c>
      <c r="F2488">
        <v>0</v>
      </c>
    </row>
    <row r="2489" spans="1:6" x14ac:dyDescent="0.25">
      <c r="A2489">
        <v>2487</v>
      </c>
      <c r="B2489">
        <v>1</v>
      </c>
      <c r="C2489">
        <v>30</v>
      </c>
      <c r="D2489">
        <v>4</v>
      </c>
      <c r="E2489">
        <v>16</v>
      </c>
      <c r="F2489">
        <v>0</v>
      </c>
    </row>
    <row r="2490" spans="1:6" x14ac:dyDescent="0.25">
      <c r="A2490">
        <v>2488</v>
      </c>
      <c r="B2490">
        <v>1</v>
      </c>
      <c r="C2490">
        <v>30</v>
      </c>
      <c r="D2490">
        <v>4</v>
      </c>
      <c r="E2490">
        <v>16</v>
      </c>
      <c r="F2490">
        <v>0</v>
      </c>
    </row>
    <row r="2491" spans="1:6" x14ac:dyDescent="0.25">
      <c r="A2491">
        <v>2489</v>
      </c>
      <c r="B2491">
        <v>1</v>
      </c>
      <c r="C2491">
        <v>30</v>
      </c>
      <c r="D2491">
        <v>4</v>
      </c>
      <c r="E2491">
        <v>16</v>
      </c>
      <c r="F2491">
        <v>1</v>
      </c>
    </row>
    <row r="2492" spans="1:6" x14ac:dyDescent="0.25">
      <c r="A2492">
        <v>2490</v>
      </c>
      <c r="B2492">
        <v>1</v>
      </c>
      <c r="C2492">
        <v>30</v>
      </c>
      <c r="D2492">
        <v>4</v>
      </c>
      <c r="E2492">
        <v>16</v>
      </c>
      <c r="F2492">
        <v>1</v>
      </c>
    </row>
    <row r="2493" spans="1:6" x14ac:dyDescent="0.25">
      <c r="A2493">
        <v>2491</v>
      </c>
      <c r="B2493">
        <v>1</v>
      </c>
      <c r="C2493">
        <v>30</v>
      </c>
      <c r="D2493">
        <v>4</v>
      </c>
      <c r="E2493">
        <v>17</v>
      </c>
      <c r="F2493">
        <v>0</v>
      </c>
    </row>
    <row r="2494" spans="1:6" x14ac:dyDescent="0.25">
      <c r="A2494">
        <v>2492</v>
      </c>
      <c r="B2494">
        <v>1</v>
      </c>
      <c r="C2494">
        <v>30</v>
      </c>
      <c r="D2494">
        <v>4</v>
      </c>
      <c r="E2494">
        <v>17</v>
      </c>
      <c r="F2494">
        <v>0</v>
      </c>
    </row>
    <row r="2495" spans="1:6" x14ac:dyDescent="0.25">
      <c r="A2495">
        <v>2493</v>
      </c>
      <c r="B2495">
        <v>1</v>
      </c>
      <c r="C2495">
        <v>30</v>
      </c>
      <c r="D2495">
        <v>4</v>
      </c>
      <c r="E2495">
        <v>17</v>
      </c>
      <c r="F2495">
        <v>0</v>
      </c>
    </row>
    <row r="2496" spans="1:6" x14ac:dyDescent="0.25">
      <c r="A2496">
        <v>2494</v>
      </c>
      <c r="B2496">
        <v>1</v>
      </c>
      <c r="C2496">
        <v>30</v>
      </c>
      <c r="D2496">
        <v>4</v>
      </c>
      <c r="E2496">
        <v>17</v>
      </c>
      <c r="F2496">
        <v>0</v>
      </c>
    </row>
    <row r="2497" spans="1:6" x14ac:dyDescent="0.25">
      <c r="A2497">
        <v>2495</v>
      </c>
      <c r="B2497">
        <v>1</v>
      </c>
      <c r="C2497">
        <v>30</v>
      </c>
      <c r="D2497">
        <v>4</v>
      </c>
      <c r="E2497">
        <v>17</v>
      </c>
      <c r="F2497">
        <v>0</v>
      </c>
    </row>
    <row r="2498" spans="1:6" x14ac:dyDescent="0.25">
      <c r="A2498">
        <v>2496</v>
      </c>
      <c r="B2498">
        <v>1</v>
      </c>
      <c r="C2498">
        <v>30</v>
      </c>
      <c r="D2498">
        <v>4</v>
      </c>
      <c r="E2498">
        <v>17</v>
      </c>
      <c r="F2498">
        <v>0</v>
      </c>
    </row>
    <row r="2499" spans="1:6" x14ac:dyDescent="0.25">
      <c r="A2499">
        <v>2497</v>
      </c>
      <c r="B2499">
        <v>1</v>
      </c>
      <c r="C2499">
        <v>30</v>
      </c>
      <c r="D2499">
        <v>4</v>
      </c>
      <c r="E2499">
        <v>17</v>
      </c>
      <c r="F2499">
        <v>0</v>
      </c>
    </row>
    <row r="2500" spans="1:6" x14ac:dyDescent="0.25">
      <c r="A2500">
        <v>2498</v>
      </c>
      <c r="B2500">
        <v>1</v>
      </c>
      <c r="C2500">
        <v>30</v>
      </c>
      <c r="D2500">
        <v>4</v>
      </c>
      <c r="E2500">
        <v>17</v>
      </c>
      <c r="F2500">
        <v>1</v>
      </c>
    </row>
    <row r="2501" spans="1:6" x14ac:dyDescent="0.25">
      <c r="A2501">
        <v>2499</v>
      </c>
      <c r="B2501">
        <v>1</v>
      </c>
      <c r="C2501">
        <v>30</v>
      </c>
      <c r="D2501">
        <v>4</v>
      </c>
      <c r="E2501">
        <v>17</v>
      </c>
      <c r="F2501">
        <v>1</v>
      </c>
    </row>
    <row r="2502" spans="1:6" x14ac:dyDescent="0.25">
      <c r="A2502">
        <v>2500</v>
      </c>
      <c r="B2502">
        <v>1</v>
      </c>
      <c r="C2502">
        <v>32</v>
      </c>
      <c r="D2502">
        <v>1</v>
      </c>
      <c r="E2502">
        <v>1</v>
      </c>
      <c r="F2502">
        <v>1</v>
      </c>
    </row>
    <row r="2503" spans="1:6" x14ac:dyDescent="0.25">
      <c r="A2503">
        <v>2501</v>
      </c>
      <c r="B2503">
        <v>1</v>
      </c>
      <c r="C2503">
        <v>32</v>
      </c>
      <c r="D2503">
        <v>1</v>
      </c>
      <c r="E2503">
        <v>1</v>
      </c>
      <c r="F2503">
        <v>1</v>
      </c>
    </row>
    <row r="2504" spans="1:6" x14ac:dyDescent="0.25">
      <c r="A2504">
        <v>2502</v>
      </c>
      <c r="B2504">
        <v>1</v>
      </c>
      <c r="C2504">
        <v>32</v>
      </c>
      <c r="D2504">
        <v>1</v>
      </c>
      <c r="E2504">
        <v>1</v>
      </c>
      <c r="F2504">
        <v>1</v>
      </c>
    </row>
    <row r="2505" spans="1:6" x14ac:dyDescent="0.25">
      <c r="A2505">
        <v>2503</v>
      </c>
      <c r="B2505">
        <v>1</v>
      </c>
      <c r="C2505">
        <v>32</v>
      </c>
      <c r="D2505">
        <v>1</v>
      </c>
      <c r="E2505">
        <v>1</v>
      </c>
      <c r="F2505">
        <v>1</v>
      </c>
    </row>
    <row r="2506" spans="1:6" x14ac:dyDescent="0.25">
      <c r="A2506">
        <v>2504</v>
      </c>
      <c r="B2506">
        <v>1</v>
      </c>
      <c r="C2506">
        <v>32</v>
      </c>
      <c r="D2506">
        <v>1</v>
      </c>
      <c r="E2506">
        <v>1</v>
      </c>
      <c r="F2506">
        <v>1</v>
      </c>
    </row>
    <row r="2507" spans="1:6" x14ac:dyDescent="0.25">
      <c r="A2507">
        <v>2505</v>
      </c>
      <c r="B2507">
        <v>1</v>
      </c>
      <c r="C2507">
        <v>32</v>
      </c>
      <c r="D2507">
        <v>1</v>
      </c>
      <c r="E2507">
        <v>1</v>
      </c>
      <c r="F2507">
        <v>1</v>
      </c>
    </row>
    <row r="2508" spans="1:6" x14ac:dyDescent="0.25">
      <c r="A2508">
        <v>2506</v>
      </c>
      <c r="B2508">
        <v>1</v>
      </c>
      <c r="C2508">
        <v>32</v>
      </c>
      <c r="D2508">
        <v>1</v>
      </c>
      <c r="E2508">
        <v>1</v>
      </c>
      <c r="F2508">
        <v>1</v>
      </c>
    </row>
    <row r="2509" spans="1:6" x14ac:dyDescent="0.25">
      <c r="A2509">
        <v>2507</v>
      </c>
      <c r="B2509">
        <v>1</v>
      </c>
      <c r="C2509">
        <v>32</v>
      </c>
      <c r="D2509">
        <v>1</v>
      </c>
      <c r="E2509">
        <v>1</v>
      </c>
      <c r="F2509">
        <v>1</v>
      </c>
    </row>
    <row r="2510" spans="1:6" x14ac:dyDescent="0.25">
      <c r="A2510">
        <v>2508</v>
      </c>
      <c r="B2510">
        <v>1</v>
      </c>
      <c r="C2510">
        <v>32</v>
      </c>
      <c r="D2510">
        <v>1</v>
      </c>
      <c r="E2510">
        <v>1</v>
      </c>
      <c r="F2510">
        <v>1</v>
      </c>
    </row>
    <row r="2511" spans="1:6" x14ac:dyDescent="0.25">
      <c r="A2511">
        <v>2509</v>
      </c>
      <c r="B2511">
        <v>1</v>
      </c>
      <c r="C2511">
        <v>32</v>
      </c>
      <c r="D2511">
        <v>1</v>
      </c>
      <c r="E2511">
        <v>2</v>
      </c>
      <c r="F2511">
        <v>1</v>
      </c>
    </row>
    <row r="2512" spans="1:6" x14ac:dyDescent="0.25">
      <c r="A2512">
        <v>2510</v>
      </c>
      <c r="B2512">
        <v>1</v>
      </c>
      <c r="C2512">
        <v>32</v>
      </c>
      <c r="D2512">
        <v>1</v>
      </c>
      <c r="E2512">
        <v>2</v>
      </c>
      <c r="F2512">
        <v>1</v>
      </c>
    </row>
    <row r="2513" spans="1:6" x14ac:dyDescent="0.25">
      <c r="A2513">
        <v>2511</v>
      </c>
      <c r="B2513">
        <v>1</v>
      </c>
      <c r="C2513">
        <v>32</v>
      </c>
      <c r="D2513">
        <v>1</v>
      </c>
      <c r="E2513">
        <v>2</v>
      </c>
      <c r="F2513">
        <v>1</v>
      </c>
    </row>
    <row r="2514" spans="1:6" x14ac:dyDescent="0.25">
      <c r="A2514">
        <v>2512</v>
      </c>
      <c r="B2514">
        <v>1</v>
      </c>
      <c r="C2514">
        <v>32</v>
      </c>
      <c r="D2514">
        <v>1</v>
      </c>
      <c r="E2514">
        <v>2</v>
      </c>
      <c r="F2514">
        <v>1</v>
      </c>
    </row>
    <row r="2515" spans="1:6" x14ac:dyDescent="0.25">
      <c r="A2515">
        <v>2513</v>
      </c>
      <c r="B2515">
        <v>1</v>
      </c>
      <c r="C2515">
        <v>32</v>
      </c>
      <c r="D2515">
        <v>1</v>
      </c>
      <c r="E2515">
        <v>3</v>
      </c>
      <c r="F2515">
        <v>1</v>
      </c>
    </row>
    <row r="2516" spans="1:6" x14ac:dyDescent="0.25">
      <c r="A2516">
        <v>2514</v>
      </c>
      <c r="B2516">
        <v>1</v>
      </c>
      <c r="C2516">
        <v>32</v>
      </c>
      <c r="D2516">
        <v>1</v>
      </c>
      <c r="E2516">
        <v>3</v>
      </c>
      <c r="F2516">
        <v>1</v>
      </c>
    </row>
    <row r="2517" spans="1:6" x14ac:dyDescent="0.25">
      <c r="A2517">
        <v>2515</v>
      </c>
      <c r="B2517">
        <v>1</v>
      </c>
      <c r="C2517">
        <v>32</v>
      </c>
      <c r="D2517">
        <v>1</v>
      </c>
      <c r="E2517">
        <v>3</v>
      </c>
      <c r="F2517">
        <v>1</v>
      </c>
    </row>
    <row r="2518" spans="1:6" x14ac:dyDescent="0.25">
      <c r="A2518">
        <v>2516</v>
      </c>
      <c r="B2518">
        <v>1</v>
      </c>
      <c r="C2518">
        <v>32</v>
      </c>
      <c r="D2518">
        <v>1</v>
      </c>
      <c r="E2518">
        <v>3</v>
      </c>
      <c r="F2518">
        <v>1</v>
      </c>
    </row>
    <row r="2519" spans="1:6" x14ac:dyDescent="0.25">
      <c r="A2519">
        <v>2517</v>
      </c>
      <c r="B2519">
        <v>1</v>
      </c>
      <c r="C2519">
        <v>32</v>
      </c>
      <c r="D2519">
        <v>1</v>
      </c>
      <c r="E2519">
        <v>4</v>
      </c>
      <c r="F2519">
        <v>0</v>
      </c>
    </row>
    <row r="2520" spans="1:6" x14ac:dyDescent="0.25">
      <c r="A2520">
        <v>2518</v>
      </c>
      <c r="B2520">
        <v>1</v>
      </c>
      <c r="C2520">
        <v>32</v>
      </c>
      <c r="D2520">
        <v>1</v>
      </c>
      <c r="E2520">
        <v>4</v>
      </c>
      <c r="F2520">
        <v>0</v>
      </c>
    </row>
    <row r="2521" spans="1:6" x14ac:dyDescent="0.25">
      <c r="A2521">
        <v>2519</v>
      </c>
      <c r="B2521">
        <v>1</v>
      </c>
      <c r="C2521">
        <v>32</v>
      </c>
      <c r="D2521">
        <v>1</v>
      </c>
      <c r="E2521">
        <v>4</v>
      </c>
      <c r="F2521">
        <v>0</v>
      </c>
    </row>
    <row r="2522" spans="1:6" x14ac:dyDescent="0.25">
      <c r="A2522">
        <v>2520</v>
      </c>
      <c r="B2522">
        <v>1</v>
      </c>
      <c r="C2522">
        <v>32</v>
      </c>
      <c r="D2522">
        <v>1</v>
      </c>
      <c r="E2522">
        <v>4</v>
      </c>
      <c r="F2522">
        <v>0</v>
      </c>
    </row>
    <row r="2523" spans="1:6" x14ac:dyDescent="0.25">
      <c r="A2523">
        <v>2521</v>
      </c>
      <c r="B2523">
        <v>1</v>
      </c>
      <c r="C2523">
        <v>32</v>
      </c>
      <c r="D2523">
        <v>1</v>
      </c>
      <c r="E2523">
        <v>4</v>
      </c>
      <c r="F2523">
        <v>0</v>
      </c>
    </row>
    <row r="2524" spans="1:6" x14ac:dyDescent="0.25">
      <c r="A2524">
        <v>2522</v>
      </c>
      <c r="B2524">
        <v>1</v>
      </c>
      <c r="C2524">
        <v>32</v>
      </c>
      <c r="D2524">
        <v>1</v>
      </c>
      <c r="E2524">
        <v>4</v>
      </c>
      <c r="F2524">
        <v>0</v>
      </c>
    </row>
    <row r="2525" spans="1:6" x14ac:dyDescent="0.25">
      <c r="A2525">
        <v>2523</v>
      </c>
      <c r="B2525">
        <v>1</v>
      </c>
      <c r="C2525">
        <v>32</v>
      </c>
      <c r="D2525">
        <v>1</v>
      </c>
      <c r="E2525">
        <v>4</v>
      </c>
      <c r="F2525">
        <v>0</v>
      </c>
    </row>
    <row r="2526" spans="1:6" x14ac:dyDescent="0.25">
      <c r="A2526">
        <v>2524</v>
      </c>
      <c r="B2526">
        <v>1</v>
      </c>
      <c r="C2526">
        <v>32</v>
      </c>
      <c r="D2526">
        <v>1</v>
      </c>
      <c r="E2526">
        <v>4</v>
      </c>
      <c r="F2526">
        <v>0</v>
      </c>
    </row>
    <row r="2527" spans="1:6" x14ac:dyDescent="0.25">
      <c r="A2527">
        <v>2525</v>
      </c>
      <c r="B2527">
        <v>1</v>
      </c>
      <c r="C2527">
        <v>32</v>
      </c>
      <c r="D2527">
        <v>1</v>
      </c>
      <c r="E2527">
        <v>4</v>
      </c>
      <c r="F2527">
        <v>0</v>
      </c>
    </row>
    <row r="2528" spans="1:6" x14ac:dyDescent="0.25">
      <c r="A2528">
        <v>2526</v>
      </c>
      <c r="B2528">
        <v>1</v>
      </c>
      <c r="C2528">
        <v>32</v>
      </c>
      <c r="D2528">
        <v>1</v>
      </c>
      <c r="E2528">
        <v>4</v>
      </c>
      <c r="F2528">
        <v>0</v>
      </c>
    </row>
    <row r="2529" spans="1:6" x14ac:dyDescent="0.25">
      <c r="A2529">
        <v>2527</v>
      </c>
      <c r="B2529">
        <v>1</v>
      </c>
      <c r="C2529">
        <v>32</v>
      </c>
      <c r="D2529">
        <v>1</v>
      </c>
      <c r="E2529">
        <v>4</v>
      </c>
      <c r="F2529">
        <v>0</v>
      </c>
    </row>
    <row r="2530" spans="1:6" x14ac:dyDescent="0.25">
      <c r="A2530">
        <v>2528</v>
      </c>
      <c r="B2530">
        <v>1</v>
      </c>
      <c r="C2530">
        <v>32</v>
      </c>
      <c r="D2530">
        <v>1</v>
      </c>
      <c r="E2530">
        <v>4</v>
      </c>
      <c r="F2530">
        <v>0</v>
      </c>
    </row>
    <row r="2531" spans="1:6" x14ac:dyDescent="0.25">
      <c r="A2531">
        <v>2529</v>
      </c>
      <c r="B2531">
        <v>1</v>
      </c>
      <c r="C2531">
        <v>32</v>
      </c>
      <c r="D2531">
        <v>1</v>
      </c>
      <c r="E2531">
        <v>4</v>
      </c>
      <c r="F2531">
        <v>0</v>
      </c>
    </row>
    <row r="2532" spans="1:6" x14ac:dyDescent="0.25">
      <c r="A2532">
        <v>2530</v>
      </c>
      <c r="B2532">
        <v>1</v>
      </c>
      <c r="C2532">
        <v>32</v>
      </c>
      <c r="D2532">
        <v>1</v>
      </c>
      <c r="E2532">
        <v>4</v>
      </c>
      <c r="F2532">
        <v>0</v>
      </c>
    </row>
    <row r="2533" spans="1:6" x14ac:dyDescent="0.25">
      <c r="A2533">
        <v>2531</v>
      </c>
      <c r="B2533">
        <v>1</v>
      </c>
      <c r="C2533">
        <v>32</v>
      </c>
      <c r="D2533">
        <v>1</v>
      </c>
      <c r="E2533">
        <v>4</v>
      </c>
      <c r="F2533">
        <v>0</v>
      </c>
    </row>
    <row r="2534" spans="1:6" x14ac:dyDescent="0.25">
      <c r="A2534">
        <v>2532</v>
      </c>
      <c r="B2534">
        <v>1</v>
      </c>
      <c r="C2534">
        <v>32</v>
      </c>
      <c r="D2534">
        <v>1</v>
      </c>
      <c r="E2534">
        <v>4</v>
      </c>
      <c r="F2534">
        <v>1</v>
      </c>
    </row>
    <row r="2535" spans="1:6" x14ac:dyDescent="0.25">
      <c r="A2535">
        <v>2533</v>
      </c>
      <c r="B2535">
        <v>1</v>
      </c>
      <c r="C2535">
        <v>32</v>
      </c>
      <c r="D2535">
        <v>1</v>
      </c>
      <c r="E2535">
        <v>4</v>
      </c>
      <c r="F2535">
        <v>1</v>
      </c>
    </row>
    <row r="2536" spans="1:6" x14ac:dyDescent="0.25">
      <c r="A2536">
        <v>2534</v>
      </c>
      <c r="B2536">
        <v>1</v>
      </c>
      <c r="C2536">
        <v>32</v>
      </c>
      <c r="D2536">
        <v>1</v>
      </c>
      <c r="E2536">
        <v>4</v>
      </c>
      <c r="F2536">
        <v>1</v>
      </c>
    </row>
    <row r="2537" spans="1:6" x14ac:dyDescent="0.25">
      <c r="A2537">
        <v>2535</v>
      </c>
      <c r="B2537">
        <v>1</v>
      </c>
      <c r="C2537">
        <v>32</v>
      </c>
      <c r="D2537">
        <v>1</v>
      </c>
      <c r="E2537">
        <v>4</v>
      </c>
      <c r="F2537">
        <v>1</v>
      </c>
    </row>
    <row r="2538" spans="1:6" x14ac:dyDescent="0.25">
      <c r="A2538">
        <v>2536</v>
      </c>
      <c r="B2538">
        <v>1</v>
      </c>
      <c r="C2538">
        <v>32</v>
      </c>
      <c r="D2538">
        <v>1</v>
      </c>
      <c r="E2538">
        <v>5</v>
      </c>
      <c r="F2538">
        <v>0</v>
      </c>
    </row>
    <row r="2539" spans="1:6" x14ac:dyDescent="0.25">
      <c r="A2539">
        <v>2537</v>
      </c>
      <c r="B2539">
        <v>1</v>
      </c>
      <c r="C2539">
        <v>32</v>
      </c>
      <c r="D2539">
        <v>1</v>
      </c>
      <c r="E2539">
        <v>5</v>
      </c>
      <c r="F2539">
        <v>0</v>
      </c>
    </row>
    <row r="2540" spans="1:6" x14ac:dyDescent="0.25">
      <c r="A2540">
        <v>2538</v>
      </c>
      <c r="B2540">
        <v>1</v>
      </c>
      <c r="C2540">
        <v>32</v>
      </c>
      <c r="D2540">
        <v>1</v>
      </c>
      <c r="E2540">
        <v>5</v>
      </c>
      <c r="F2540">
        <v>0</v>
      </c>
    </row>
    <row r="2541" spans="1:6" x14ac:dyDescent="0.25">
      <c r="A2541">
        <v>2539</v>
      </c>
      <c r="B2541">
        <v>1</v>
      </c>
      <c r="C2541">
        <v>32</v>
      </c>
      <c r="D2541">
        <v>1</v>
      </c>
      <c r="E2541">
        <v>5</v>
      </c>
      <c r="F2541">
        <v>0</v>
      </c>
    </row>
    <row r="2542" spans="1:6" x14ac:dyDescent="0.25">
      <c r="A2542">
        <v>2540</v>
      </c>
      <c r="B2542">
        <v>1</v>
      </c>
      <c r="C2542">
        <v>32</v>
      </c>
      <c r="D2542">
        <v>1</v>
      </c>
      <c r="E2542">
        <v>5</v>
      </c>
      <c r="F2542">
        <v>0</v>
      </c>
    </row>
    <row r="2543" spans="1:6" x14ac:dyDescent="0.25">
      <c r="A2543">
        <v>2541</v>
      </c>
      <c r="B2543">
        <v>1</v>
      </c>
      <c r="C2543">
        <v>32</v>
      </c>
      <c r="D2543">
        <v>1</v>
      </c>
      <c r="E2543">
        <v>5</v>
      </c>
      <c r="F2543">
        <v>0</v>
      </c>
    </row>
    <row r="2544" spans="1:6" x14ac:dyDescent="0.25">
      <c r="A2544">
        <v>2542</v>
      </c>
      <c r="B2544">
        <v>1</v>
      </c>
      <c r="C2544">
        <v>32</v>
      </c>
      <c r="D2544">
        <v>1</v>
      </c>
      <c r="E2544">
        <v>5</v>
      </c>
      <c r="F2544">
        <v>0</v>
      </c>
    </row>
    <row r="2545" spans="1:6" x14ac:dyDescent="0.25">
      <c r="A2545">
        <v>2543</v>
      </c>
      <c r="B2545">
        <v>1</v>
      </c>
      <c r="C2545">
        <v>32</v>
      </c>
      <c r="D2545">
        <v>1</v>
      </c>
      <c r="E2545">
        <v>5</v>
      </c>
      <c r="F2545">
        <v>0</v>
      </c>
    </row>
    <row r="2546" spans="1:6" x14ac:dyDescent="0.25">
      <c r="A2546">
        <v>2544</v>
      </c>
      <c r="B2546">
        <v>1</v>
      </c>
      <c r="C2546">
        <v>32</v>
      </c>
      <c r="D2546">
        <v>1</v>
      </c>
      <c r="E2546">
        <v>5</v>
      </c>
      <c r="F2546">
        <v>1</v>
      </c>
    </row>
    <row r="2547" spans="1:6" x14ac:dyDescent="0.25">
      <c r="A2547">
        <v>2545</v>
      </c>
      <c r="B2547">
        <v>1</v>
      </c>
      <c r="C2547">
        <v>32</v>
      </c>
      <c r="D2547">
        <v>1</v>
      </c>
      <c r="E2547">
        <v>5</v>
      </c>
      <c r="F2547">
        <v>1</v>
      </c>
    </row>
    <row r="2548" spans="1:6" x14ac:dyDescent="0.25">
      <c r="A2548">
        <v>2546</v>
      </c>
      <c r="B2548">
        <v>1</v>
      </c>
      <c r="C2548">
        <v>32</v>
      </c>
      <c r="D2548">
        <v>1</v>
      </c>
      <c r="E2548">
        <v>5</v>
      </c>
      <c r="F2548">
        <v>1</v>
      </c>
    </row>
    <row r="2549" spans="1:6" x14ac:dyDescent="0.25">
      <c r="A2549">
        <v>2547</v>
      </c>
      <c r="B2549">
        <v>1</v>
      </c>
      <c r="C2549">
        <v>32</v>
      </c>
      <c r="D2549">
        <v>1</v>
      </c>
      <c r="E2549">
        <v>6</v>
      </c>
      <c r="F2549">
        <v>0</v>
      </c>
    </row>
    <row r="2550" spans="1:6" x14ac:dyDescent="0.25">
      <c r="A2550">
        <v>2548</v>
      </c>
      <c r="B2550">
        <v>1</v>
      </c>
      <c r="C2550">
        <v>32</v>
      </c>
      <c r="D2550">
        <v>1</v>
      </c>
      <c r="E2550">
        <v>6</v>
      </c>
      <c r="F2550">
        <v>0</v>
      </c>
    </row>
    <row r="2551" spans="1:6" x14ac:dyDescent="0.25">
      <c r="A2551">
        <v>2549</v>
      </c>
      <c r="B2551">
        <v>1</v>
      </c>
      <c r="C2551">
        <v>32</v>
      </c>
      <c r="D2551">
        <v>1</v>
      </c>
      <c r="E2551">
        <v>6</v>
      </c>
      <c r="F2551">
        <v>0</v>
      </c>
    </row>
    <row r="2552" spans="1:6" x14ac:dyDescent="0.25">
      <c r="A2552">
        <v>2550</v>
      </c>
      <c r="B2552">
        <v>1</v>
      </c>
      <c r="C2552">
        <v>32</v>
      </c>
      <c r="D2552">
        <v>1</v>
      </c>
      <c r="E2552">
        <v>6</v>
      </c>
      <c r="F2552">
        <v>0</v>
      </c>
    </row>
    <row r="2553" spans="1:6" x14ac:dyDescent="0.25">
      <c r="A2553">
        <v>2551</v>
      </c>
      <c r="B2553">
        <v>1</v>
      </c>
      <c r="C2553">
        <v>32</v>
      </c>
      <c r="D2553">
        <v>1</v>
      </c>
      <c r="E2553">
        <v>6</v>
      </c>
      <c r="F2553">
        <v>0</v>
      </c>
    </row>
    <row r="2554" spans="1:6" x14ac:dyDescent="0.25">
      <c r="A2554">
        <v>2552</v>
      </c>
      <c r="B2554">
        <v>1</v>
      </c>
      <c r="C2554">
        <v>32</v>
      </c>
      <c r="D2554">
        <v>1</v>
      </c>
      <c r="E2554">
        <v>6</v>
      </c>
      <c r="F2554">
        <v>0</v>
      </c>
    </row>
    <row r="2555" spans="1:6" x14ac:dyDescent="0.25">
      <c r="A2555">
        <v>2553</v>
      </c>
      <c r="B2555">
        <v>1</v>
      </c>
      <c r="C2555">
        <v>32</v>
      </c>
      <c r="D2555">
        <v>1</v>
      </c>
      <c r="E2555">
        <v>6</v>
      </c>
      <c r="F2555">
        <v>0</v>
      </c>
    </row>
    <row r="2556" spans="1:6" x14ac:dyDescent="0.25">
      <c r="A2556">
        <v>2554</v>
      </c>
      <c r="B2556">
        <v>1</v>
      </c>
      <c r="C2556">
        <v>32</v>
      </c>
      <c r="D2556">
        <v>1</v>
      </c>
      <c r="E2556">
        <v>6</v>
      </c>
      <c r="F2556">
        <v>0</v>
      </c>
    </row>
    <row r="2557" spans="1:6" x14ac:dyDescent="0.25">
      <c r="A2557">
        <v>2555</v>
      </c>
      <c r="B2557">
        <v>1</v>
      </c>
      <c r="C2557">
        <v>32</v>
      </c>
      <c r="D2557">
        <v>1</v>
      </c>
      <c r="E2557">
        <v>6</v>
      </c>
      <c r="F2557">
        <v>1</v>
      </c>
    </row>
    <row r="2558" spans="1:6" x14ac:dyDescent="0.25">
      <c r="A2558">
        <v>2556</v>
      </c>
      <c r="B2558">
        <v>1</v>
      </c>
      <c r="C2558">
        <v>32</v>
      </c>
      <c r="D2558">
        <v>1</v>
      </c>
      <c r="E2558">
        <v>7</v>
      </c>
      <c r="F2558">
        <v>0</v>
      </c>
    </row>
    <row r="2559" spans="1:6" x14ac:dyDescent="0.25">
      <c r="A2559">
        <v>2557</v>
      </c>
      <c r="B2559">
        <v>1</v>
      </c>
      <c r="C2559">
        <v>32</v>
      </c>
      <c r="D2559">
        <v>1</v>
      </c>
      <c r="E2559">
        <v>7</v>
      </c>
      <c r="F2559">
        <v>0</v>
      </c>
    </row>
    <row r="2560" spans="1:6" x14ac:dyDescent="0.25">
      <c r="A2560">
        <v>2558</v>
      </c>
      <c r="B2560">
        <v>1</v>
      </c>
      <c r="C2560">
        <v>32</v>
      </c>
      <c r="D2560">
        <v>1</v>
      </c>
      <c r="E2560">
        <v>7</v>
      </c>
      <c r="F2560">
        <v>0</v>
      </c>
    </row>
    <row r="2561" spans="1:6" x14ac:dyDescent="0.25">
      <c r="A2561">
        <v>2559</v>
      </c>
      <c r="B2561">
        <v>1</v>
      </c>
      <c r="C2561">
        <v>32</v>
      </c>
      <c r="D2561">
        <v>1</v>
      </c>
      <c r="E2561">
        <v>7</v>
      </c>
      <c r="F2561">
        <v>0</v>
      </c>
    </row>
    <row r="2562" spans="1:6" x14ac:dyDescent="0.25">
      <c r="A2562">
        <v>2560</v>
      </c>
      <c r="B2562">
        <v>1</v>
      </c>
      <c r="C2562">
        <v>32</v>
      </c>
      <c r="D2562">
        <v>1</v>
      </c>
      <c r="E2562">
        <v>7</v>
      </c>
      <c r="F2562">
        <v>0</v>
      </c>
    </row>
    <row r="2563" spans="1:6" x14ac:dyDescent="0.25">
      <c r="A2563">
        <v>2561</v>
      </c>
      <c r="B2563">
        <v>1</v>
      </c>
      <c r="C2563">
        <v>32</v>
      </c>
      <c r="D2563">
        <v>1</v>
      </c>
      <c r="E2563">
        <v>7</v>
      </c>
      <c r="F2563">
        <v>0</v>
      </c>
    </row>
    <row r="2564" spans="1:6" x14ac:dyDescent="0.25">
      <c r="A2564">
        <v>2562</v>
      </c>
      <c r="B2564">
        <v>1</v>
      </c>
      <c r="C2564">
        <v>32</v>
      </c>
      <c r="D2564">
        <v>1</v>
      </c>
      <c r="E2564">
        <v>7</v>
      </c>
      <c r="F2564">
        <v>0</v>
      </c>
    </row>
    <row r="2565" spans="1:6" x14ac:dyDescent="0.25">
      <c r="A2565">
        <v>2563</v>
      </c>
      <c r="B2565">
        <v>1</v>
      </c>
      <c r="C2565">
        <v>32</v>
      </c>
      <c r="D2565">
        <v>1</v>
      </c>
      <c r="E2565">
        <v>7</v>
      </c>
      <c r="F2565">
        <v>1</v>
      </c>
    </row>
    <row r="2566" spans="1:6" x14ac:dyDescent="0.25">
      <c r="A2566">
        <v>2564</v>
      </c>
      <c r="B2566">
        <v>1</v>
      </c>
      <c r="C2566">
        <v>32</v>
      </c>
      <c r="D2566">
        <v>1</v>
      </c>
      <c r="E2566">
        <v>7</v>
      </c>
      <c r="F2566">
        <v>1</v>
      </c>
    </row>
    <row r="2567" spans="1:6" x14ac:dyDescent="0.25">
      <c r="A2567">
        <v>2565</v>
      </c>
      <c r="B2567">
        <v>1</v>
      </c>
      <c r="C2567">
        <v>32</v>
      </c>
      <c r="D2567">
        <v>1</v>
      </c>
      <c r="E2567">
        <v>7</v>
      </c>
      <c r="F2567">
        <v>1</v>
      </c>
    </row>
    <row r="2568" spans="1:6" x14ac:dyDescent="0.25">
      <c r="A2568">
        <v>2566</v>
      </c>
      <c r="B2568">
        <v>1</v>
      </c>
      <c r="C2568">
        <v>32</v>
      </c>
      <c r="D2568">
        <v>1</v>
      </c>
      <c r="E2568">
        <v>8</v>
      </c>
      <c r="F2568">
        <v>0</v>
      </c>
    </row>
    <row r="2569" spans="1:6" x14ac:dyDescent="0.25">
      <c r="A2569">
        <v>2567</v>
      </c>
      <c r="B2569">
        <v>1</v>
      </c>
      <c r="C2569">
        <v>32</v>
      </c>
      <c r="D2569">
        <v>1</v>
      </c>
      <c r="E2569">
        <v>8</v>
      </c>
      <c r="F2569">
        <v>0</v>
      </c>
    </row>
    <row r="2570" spans="1:6" x14ac:dyDescent="0.25">
      <c r="A2570">
        <v>2568</v>
      </c>
      <c r="B2570">
        <v>1</v>
      </c>
      <c r="C2570">
        <v>32</v>
      </c>
      <c r="D2570">
        <v>1</v>
      </c>
      <c r="E2570">
        <v>8</v>
      </c>
      <c r="F2570">
        <v>0</v>
      </c>
    </row>
    <row r="2571" spans="1:6" x14ac:dyDescent="0.25">
      <c r="A2571">
        <v>2569</v>
      </c>
      <c r="B2571">
        <v>1</v>
      </c>
      <c r="C2571">
        <v>32</v>
      </c>
      <c r="D2571">
        <v>1</v>
      </c>
      <c r="E2571">
        <v>8</v>
      </c>
      <c r="F2571">
        <v>0</v>
      </c>
    </row>
    <row r="2572" spans="1:6" x14ac:dyDescent="0.25">
      <c r="A2572">
        <v>2570</v>
      </c>
      <c r="B2572">
        <v>1</v>
      </c>
      <c r="C2572">
        <v>32</v>
      </c>
      <c r="D2572">
        <v>1</v>
      </c>
      <c r="E2572">
        <v>8</v>
      </c>
      <c r="F2572">
        <v>0</v>
      </c>
    </row>
    <row r="2573" spans="1:6" x14ac:dyDescent="0.25">
      <c r="A2573">
        <v>2571</v>
      </c>
      <c r="B2573">
        <v>1</v>
      </c>
      <c r="C2573">
        <v>32</v>
      </c>
      <c r="D2573">
        <v>1</v>
      </c>
      <c r="E2573">
        <v>8</v>
      </c>
      <c r="F2573">
        <v>0</v>
      </c>
    </row>
    <row r="2574" spans="1:6" x14ac:dyDescent="0.25">
      <c r="A2574">
        <v>2572</v>
      </c>
      <c r="B2574">
        <v>1</v>
      </c>
      <c r="C2574">
        <v>32</v>
      </c>
      <c r="D2574">
        <v>1</v>
      </c>
      <c r="E2574">
        <v>8</v>
      </c>
      <c r="F2574">
        <v>0</v>
      </c>
    </row>
    <row r="2575" spans="1:6" x14ac:dyDescent="0.25">
      <c r="A2575">
        <v>2573</v>
      </c>
      <c r="B2575">
        <v>1</v>
      </c>
      <c r="C2575">
        <v>32</v>
      </c>
      <c r="D2575">
        <v>1</v>
      </c>
      <c r="E2575">
        <v>8</v>
      </c>
      <c r="F2575">
        <v>0</v>
      </c>
    </row>
    <row r="2576" spans="1:6" x14ac:dyDescent="0.25">
      <c r="A2576">
        <v>2574</v>
      </c>
      <c r="B2576">
        <v>1</v>
      </c>
      <c r="C2576">
        <v>32</v>
      </c>
      <c r="D2576">
        <v>1</v>
      </c>
      <c r="E2576">
        <v>8</v>
      </c>
      <c r="F2576">
        <v>1</v>
      </c>
    </row>
    <row r="2577" spans="1:6" x14ac:dyDescent="0.25">
      <c r="A2577">
        <v>2575</v>
      </c>
      <c r="B2577">
        <v>1</v>
      </c>
      <c r="C2577">
        <v>32</v>
      </c>
      <c r="D2577">
        <v>1</v>
      </c>
      <c r="E2577">
        <v>8</v>
      </c>
      <c r="F2577">
        <v>1</v>
      </c>
    </row>
    <row r="2578" spans="1:6" x14ac:dyDescent="0.25">
      <c r="A2578">
        <v>2576</v>
      </c>
      <c r="B2578">
        <v>1</v>
      </c>
      <c r="C2578">
        <v>32</v>
      </c>
      <c r="D2578">
        <v>1</v>
      </c>
      <c r="E2578">
        <v>8</v>
      </c>
      <c r="F2578">
        <v>1</v>
      </c>
    </row>
    <row r="2579" spans="1:6" x14ac:dyDescent="0.25">
      <c r="A2579">
        <v>2577</v>
      </c>
      <c r="B2579">
        <v>1</v>
      </c>
      <c r="C2579">
        <v>32</v>
      </c>
      <c r="D2579">
        <v>1</v>
      </c>
      <c r="E2579">
        <v>8</v>
      </c>
      <c r="F2579">
        <v>1</v>
      </c>
    </row>
    <row r="2580" spans="1:6" x14ac:dyDescent="0.25">
      <c r="A2580">
        <v>2578</v>
      </c>
      <c r="B2580">
        <v>1</v>
      </c>
      <c r="C2580">
        <v>32</v>
      </c>
      <c r="D2580">
        <v>1</v>
      </c>
      <c r="E2580">
        <v>8</v>
      </c>
      <c r="F2580">
        <v>1</v>
      </c>
    </row>
    <row r="2581" spans="1:6" x14ac:dyDescent="0.25">
      <c r="A2581">
        <v>2579</v>
      </c>
      <c r="B2581">
        <v>1</v>
      </c>
      <c r="C2581">
        <v>32</v>
      </c>
      <c r="D2581">
        <v>1</v>
      </c>
      <c r="E2581">
        <v>8</v>
      </c>
      <c r="F2581">
        <v>1</v>
      </c>
    </row>
    <row r="2582" spans="1:6" x14ac:dyDescent="0.25">
      <c r="A2582">
        <v>2580</v>
      </c>
      <c r="B2582">
        <v>1</v>
      </c>
      <c r="C2582">
        <v>32</v>
      </c>
      <c r="D2582">
        <v>1</v>
      </c>
      <c r="E2582">
        <v>9</v>
      </c>
      <c r="F2582">
        <v>0</v>
      </c>
    </row>
    <row r="2583" spans="1:6" x14ac:dyDescent="0.25">
      <c r="A2583">
        <v>2581</v>
      </c>
      <c r="B2583">
        <v>1</v>
      </c>
      <c r="C2583">
        <v>32</v>
      </c>
      <c r="D2583">
        <v>1</v>
      </c>
      <c r="E2583">
        <v>9</v>
      </c>
      <c r="F2583">
        <v>0</v>
      </c>
    </row>
    <row r="2584" spans="1:6" x14ac:dyDescent="0.25">
      <c r="A2584">
        <v>2582</v>
      </c>
      <c r="B2584">
        <v>1</v>
      </c>
      <c r="C2584">
        <v>32</v>
      </c>
      <c r="D2584">
        <v>1</v>
      </c>
      <c r="E2584">
        <v>9</v>
      </c>
      <c r="F2584">
        <v>0</v>
      </c>
    </row>
    <row r="2585" spans="1:6" x14ac:dyDescent="0.25">
      <c r="A2585">
        <v>2583</v>
      </c>
      <c r="B2585">
        <v>1</v>
      </c>
      <c r="C2585">
        <v>32</v>
      </c>
      <c r="D2585">
        <v>1</v>
      </c>
      <c r="E2585">
        <v>9</v>
      </c>
      <c r="F2585">
        <v>0</v>
      </c>
    </row>
    <row r="2586" spans="1:6" x14ac:dyDescent="0.25">
      <c r="A2586">
        <v>2584</v>
      </c>
      <c r="B2586">
        <v>1</v>
      </c>
      <c r="C2586">
        <v>32</v>
      </c>
      <c r="D2586">
        <v>1</v>
      </c>
      <c r="E2586">
        <v>9</v>
      </c>
      <c r="F2586">
        <v>0</v>
      </c>
    </row>
    <row r="2587" spans="1:6" x14ac:dyDescent="0.25">
      <c r="A2587">
        <v>2585</v>
      </c>
      <c r="B2587">
        <v>1</v>
      </c>
      <c r="C2587">
        <v>32</v>
      </c>
      <c r="D2587">
        <v>1</v>
      </c>
      <c r="E2587">
        <v>9</v>
      </c>
      <c r="F2587">
        <v>0</v>
      </c>
    </row>
    <row r="2588" spans="1:6" x14ac:dyDescent="0.25">
      <c r="A2588">
        <v>2586</v>
      </c>
      <c r="B2588">
        <v>1</v>
      </c>
      <c r="C2588">
        <v>32</v>
      </c>
      <c r="D2588">
        <v>1</v>
      </c>
      <c r="E2588">
        <v>9</v>
      </c>
      <c r="F2588">
        <v>1</v>
      </c>
    </row>
    <row r="2589" spans="1:6" x14ac:dyDescent="0.25">
      <c r="A2589">
        <v>2587</v>
      </c>
      <c r="B2589">
        <v>1</v>
      </c>
      <c r="C2589">
        <v>32</v>
      </c>
      <c r="D2589">
        <v>1</v>
      </c>
      <c r="E2589">
        <v>9</v>
      </c>
      <c r="F2589">
        <v>1</v>
      </c>
    </row>
    <row r="2590" spans="1:6" x14ac:dyDescent="0.25">
      <c r="A2590">
        <v>2588</v>
      </c>
      <c r="B2590">
        <v>1</v>
      </c>
      <c r="C2590">
        <v>32</v>
      </c>
      <c r="D2590">
        <v>1</v>
      </c>
      <c r="E2590">
        <v>9</v>
      </c>
      <c r="F2590">
        <v>1</v>
      </c>
    </row>
    <row r="2591" spans="1:6" x14ac:dyDescent="0.25">
      <c r="A2591">
        <v>2589</v>
      </c>
      <c r="B2591">
        <v>1</v>
      </c>
      <c r="C2591">
        <v>32</v>
      </c>
      <c r="D2591">
        <v>1</v>
      </c>
      <c r="E2591">
        <v>10</v>
      </c>
      <c r="F2591">
        <v>0</v>
      </c>
    </row>
    <row r="2592" spans="1:6" x14ac:dyDescent="0.25">
      <c r="A2592">
        <v>2590</v>
      </c>
      <c r="B2592">
        <v>1</v>
      </c>
      <c r="C2592">
        <v>32</v>
      </c>
      <c r="D2592">
        <v>1</v>
      </c>
      <c r="E2592">
        <v>10</v>
      </c>
      <c r="F2592">
        <v>0</v>
      </c>
    </row>
    <row r="2593" spans="1:6" x14ac:dyDescent="0.25">
      <c r="A2593">
        <v>2591</v>
      </c>
      <c r="B2593">
        <v>1</v>
      </c>
      <c r="C2593">
        <v>32</v>
      </c>
      <c r="D2593">
        <v>1</v>
      </c>
      <c r="E2593">
        <v>10</v>
      </c>
      <c r="F2593">
        <v>0</v>
      </c>
    </row>
    <row r="2594" spans="1:6" x14ac:dyDescent="0.25">
      <c r="A2594">
        <v>2592</v>
      </c>
      <c r="B2594">
        <v>1</v>
      </c>
      <c r="C2594">
        <v>32</v>
      </c>
      <c r="D2594">
        <v>1</v>
      </c>
      <c r="E2594">
        <v>10</v>
      </c>
      <c r="F2594">
        <v>0</v>
      </c>
    </row>
    <row r="2595" spans="1:6" x14ac:dyDescent="0.25">
      <c r="A2595">
        <v>2593</v>
      </c>
      <c r="B2595">
        <v>1</v>
      </c>
      <c r="C2595">
        <v>32</v>
      </c>
      <c r="D2595">
        <v>1</v>
      </c>
      <c r="E2595">
        <v>10</v>
      </c>
      <c r="F2595">
        <v>0</v>
      </c>
    </row>
    <row r="2596" spans="1:6" x14ac:dyDescent="0.25">
      <c r="A2596">
        <v>2594</v>
      </c>
      <c r="B2596">
        <v>1</v>
      </c>
      <c r="C2596">
        <v>32</v>
      </c>
      <c r="D2596">
        <v>1</v>
      </c>
      <c r="E2596">
        <v>10</v>
      </c>
      <c r="F2596">
        <v>0</v>
      </c>
    </row>
    <row r="2597" spans="1:6" x14ac:dyDescent="0.25">
      <c r="A2597">
        <v>2595</v>
      </c>
      <c r="B2597">
        <v>1</v>
      </c>
      <c r="C2597">
        <v>32</v>
      </c>
      <c r="D2597">
        <v>1</v>
      </c>
      <c r="E2597">
        <v>10</v>
      </c>
      <c r="F2597">
        <v>0</v>
      </c>
    </row>
    <row r="2598" spans="1:6" x14ac:dyDescent="0.25">
      <c r="A2598">
        <v>2596</v>
      </c>
      <c r="B2598">
        <v>1</v>
      </c>
      <c r="C2598">
        <v>32</v>
      </c>
      <c r="D2598">
        <v>1</v>
      </c>
      <c r="E2598">
        <v>10</v>
      </c>
      <c r="F2598">
        <v>0</v>
      </c>
    </row>
    <row r="2599" spans="1:6" x14ac:dyDescent="0.25">
      <c r="A2599">
        <v>2597</v>
      </c>
      <c r="B2599">
        <v>1</v>
      </c>
      <c r="C2599">
        <v>32</v>
      </c>
      <c r="D2599">
        <v>1</v>
      </c>
      <c r="E2599">
        <v>10</v>
      </c>
      <c r="F2599">
        <v>1</v>
      </c>
    </row>
    <row r="2600" spans="1:6" x14ac:dyDescent="0.25">
      <c r="A2600">
        <v>2598</v>
      </c>
      <c r="B2600">
        <v>1</v>
      </c>
      <c r="C2600">
        <v>32</v>
      </c>
      <c r="D2600">
        <v>1</v>
      </c>
      <c r="E2600">
        <v>10</v>
      </c>
      <c r="F2600">
        <v>1</v>
      </c>
    </row>
    <row r="2601" spans="1:6" x14ac:dyDescent="0.25">
      <c r="A2601">
        <v>2599</v>
      </c>
      <c r="B2601">
        <v>1</v>
      </c>
      <c r="C2601">
        <v>32</v>
      </c>
      <c r="D2601">
        <v>1</v>
      </c>
      <c r="E2601">
        <v>10</v>
      </c>
      <c r="F2601">
        <v>1</v>
      </c>
    </row>
    <row r="2602" spans="1:6" x14ac:dyDescent="0.25">
      <c r="A2602">
        <v>2600</v>
      </c>
      <c r="B2602">
        <v>1</v>
      </c>
      <c r="C2602">
        <v>32</v>
      </c>
      <c r="D2602">
        <v>1</v>
      </c>
      <c r="E2602">
        <v>10</v>
      </c>
      <c r="F2602">
        <v>1</v>
      </c>
    </row>
    <row r="2603" spans="1:6" x14ac:dyDescent="0.25">
      <c r="A2603">
        <v>2601</v>
      </c>
      <c r="B2603">
        <v>1</v>
      </c>
      <c r="C2603">
        <v>32</v>
      </c>
      <c r="D2603">
        <v>1</v>
      </c>
      <c r="E2603">
        <v>11</v>
      </c>
      <c r="F2603">
        <v>0</v>
      </c>
    </row>
    <row r="2604" spans="1:6" x14ac:dyDescent="0.25">
      <c r="A2604">
        <v>2602</v>
      </c>
      <c r="B2604">
        <v>1</v>
      </c>
      <c r="C2604">
        <v>32</v>
      </c>
      <c r="D2604">
        <v>1</v>
      </c>
      <c r="E2604">
        <v>11</v>
      </c>
      <c r="F2604">
        <v>0</v>
      </c>
    </row>
    <row r="2605" spans="1:6" x14ac:dyDescent="0.25">
      <c r="A2605">
        <v>2603</v>
      </c>
      <c r="B2605">
        <v>1</v>
      </c>
      <c r="C2605">
        <v>32</v>
      </c>
      <c r="D2605">
        <v>1</v>
      </c>
      <c r="E2605">
        <v>11</v>
      </c>
      <c r="F2605">
        <v>0</v>
      </c>
    </row>
    <row r="2606" spans="1:6" x14ac:dyDescent="0.25">
      <c r="A2606">
        <v>2604</v>
      </c>
      <c r="B2606">
        <v>1</v>
      </c>
      <c r="C2606">
        <v>32</v>
      </c>
      <c r="D2606">
        <v>1</v>
      </c>
      <c r="E2606">
        <v>11</v>
      </c>
      <c r="F2606">
        <v>0</v>
      </c>
    </row>
    <row r="2607" spans="1:6" x14ac:dyDescent="0.25">
      <c r="A2607">
        <v>2605</v>
      </c>
      <c r="B2607">
        <v>1</v>
      </c>
      <c r="C2607">
        <v>32</v>
      </c>
      <c r="D2607">
        <v>1</v>
      </c>
      <c r="E2607">
        <v>11</v>
      </c>
      <c r="F2607">
        <v>0</v>
      </c>
    </row>
    <row r="2608" spans="1:6" x14ac:dyDescent="0.25">
      <c r="A2608">
        <v>2606</v>
      </c>
      <c r="B2608">
        <v>1</v>
      </c>
      <c r="C2608">
        <v>32</v>
      </c>
      <c r="D2608">
        <v>1</v>
      </c>
      <c r="E2608">
        <v>11</v>
      </c>
      <c r="F2608">
        <v>0</v>
      </c>
    </row>
    <row r="2609" spans="1:6" x14ac:dyDescent="0.25">
      <c r="A2609">
        <v>2607</v>
      </c>
      <c r="B2609">
        <v>1</v>
      </c>
      <c r="C2609">
        <v>32</v>
      </c>
      <c r="D2609">
        <v>1</v>
      </c>
      <c r="E2609">
        <v>11</v>
      </c>
      <c r="F2609">
        <v>0</v>
      </c>
    </row>
    <row r="2610" spans="1:6" x14ac:dyDescent="0.25">
      <c r="A2610">
        <v>2608</v>
      </c>
      <c r="B2610">
        <v>1</v>
      </c>
      <c r="C2610">
        <v>32</v>
      </c>
      <c r="D2610">
        <v>1</v>
      </c>
      <c r="E2610">
        <v>11</v>
      </c>
      <c r="F2610">
        <v>0</v>
      </c>
    </row>
    <row r="2611" spans="1:6" x14ac:dyDescent="0.25">
      <c r="A2611">
        <v>2609</v>
      </c>
      <c r="B2611">
        <v>1</v>
      </c>
      <c r="C2611">
        <v>32</v>
      </c>
      <c r="D2611">
        <v>1</v>
      </c>
      <c r="E2611">
        <v>11</v>
      </c>
      <c r="F2611">
        <v>0</v>
      </c>
    </row>
    <row r="2612" spans="1:6" x14ac:dyDescent="0.25">
      <c r="A2612">
        <v>2610</v>
      </c>
      <c r="B2612">
        <v>1</v>
      </c>
      <c r="C2612">
        <v>32</v>
      </c>
      <c r="D2612">
        <v>1</v>
      </c>
      <c r="E2612">
        <v>11</v>
      </c>
      <c r="F2612">
        <v>1</v>
      </c>
    </row>
    <row r="2613" spans="1:6" x14ac:dyDescent="0.25">
      <c r="A2613">
        <v>2611</v>
      </c>
      <c r="B2613">
        <v>1</v>
      </c>
      <c r="C2613">
        <v>32</v>
      </c>
      <c r="D2613">
        <v>1</v>
      </c>
      <c r="E2613">
        <v>11</v>
      </c>
      <c r="F2613">
        <v>1</v>
      </c>
    </row>
    <row r="2614" spans="1:6" x14ac:dyDescent="0.25">
      <c r="A2614">
        <v>2612</v>
      </c>
      <c r="B2614">
        <v>1</v>
      </c>
      <c r="C2614">
        <v>32</v>
      </c>
      <c r="D2614">
        <v>1</v>
      </c>
      <c r="E2614">
        <v>12</v>
      </c>
      <c r="F2614">
        <v>0</v>
      </c>
    </row>
    <row r="2615" spans="1:6" x14ac:dyDescent="0.25">
      <c r="A2615">
        <v>2613</v>
      </c>
      <c r="B2615">
        <v>1</v>
      </c>
      <c r="C2615">
        <v>32</v>
      </c>
      <c r="D2615">
        <v>1</v>
      </c>
      <c r="E2615">
        <v>12</v>
      </c>
      <c r="F2615">
        <v>0</v>
      </c>
    </row>
    <row r="2616" spans="1:6" x14ac:dyDescent="0.25">
      <c r="A2616">
        <v>2614</v>
      </c>
      <c r="B2616">
        <v>1</v>
      </c>
      <c r="C2616">
        <v>32</v>
      </c>
      <c r="D2616">
        <v>1</v>
      </c>
      <c r="E2616">
        <v>12</v>
      </c>
      <c r="F2616">
        <v>0</v>
      </c>
    </row>
    <row r="2617" spans="1:6" x14ac:dyDescent="0.25">
      <c r="A2617">
        <v>2615</v>
      </c>
      <c r="B2617">
        <v>1</v>
      </c>
      <c r="C2617">
        <v>32</v>
      </c>
      <c r="D2617">
        <v>1</v>
      </c>
      <c r="E2617">
        <v>12</v>
      </c>
      <c r="F2617">
        <v>0</v>
      </c>
    </row>
    <row r="2618" spans="1:6" x14ac:dyDescent="0.25">
      <c r="A2618">
        <v>2616</v>
      </c>
      <c r="B2618">
        <v>1</v>
      </c>
      <c r="C2618">
        <v>32</v>
      </c>
      <c r="D2618">
        <v>1</v>
      </c>
      <c r="E2618">
        <v>12</v>
      </c>
      <c r="F2618">
        <v>0</v>
      </c>
    </row>
    <row r="2619" spans="1:6" x14ac:dyDescent="0.25">
      <c r="A2619">
        <v>2617</v>
      </c>
      <c r="B2619">
        <v>1</v>
      </c>
      <c r="C2619">
        <v>32</v>
      </c>
      <c r="D2619">
        <v>1</v>
      </c>
      <c r="E2619">
        <v>12</v>
      </c>
      <c r="F2619">
        <v>0</v>
      </c>
    </row>
    <row r="2620" spans="1:6" x14ac:dyDescent="0.25">
      <c r="A2620">
        <v>2618</v>
      </c>
      <c r="B2620">
        <v>1</v>
      </c>
      <c r="C2620">
        <v>32</v>
      </c>
      <c r="D2620">
        <v>1</v>
      </c>
      <c r="E2620">
        <v>12</v>
      </c>
      <c r="F2620">
        <v>0</v>
      </c>
    </row>
    <row r="2621" spans="1:6" x14ac:dyDescent="0.25">
      <c r="A2621">
        <v>2619</v>
      </c>
      <c r="B2621">
        <v>1</v>
      </c>
      <c r="C2621">
        <v>32</v>
      </c>
      <c r="D2621">
        <v>1</v>
      </c>
      <c r="E2621">
        <v>12</v>
      </c>
      <c r="F2621">
        <v>0</v>
      </c>
    </row>
    <row r="2622" spans="1:6" x14ac:dyDescent="0.25">
      <c r="A2622">
        <v>2620</v>
      </c>
      <c r="B2622">
        <v>1</v>
      </c>
      <c r="C2622">
        <v>32</v>
      </c>
      <c r="D2622">
        <v>1</v>
      </c>
      <c r="E2622">
        <v>12</v>
      </c>
      <c r="F2622">
        <v>1</v>
      </c>
    </row>
    <row r="2623" spans="1:6" x14ac:dyDescent="0.25">
      <c r="A2623">
        <v>2621</v>
      </c>
      <c r="B2623">
        <v>1</v>
      </c>
      <c r="C2623">
        <v>32</v>
      </c>
      <c r="D2623">
        <v>1</v>
      </c>
      <c r="E2623">
        <v>12</v>
      </c>
      <c r="F2623">
        <v>1</v>
      </c>
    </row>
    <row r="2624" spans="1:6" x14ac:dyDescent="0.25">
      <c r="A2624">
        <v>2622</v>
      </c>
      <c r="B2624">
        <v>1</v>
      </c>
      <c r="C2624">
        <v>32</v>
      </c>
      <c r="D2624">
        <v>1</v>
      </c>
      <c r="E2624">
        <v>12</v>
      </c>
      <c r="F2624">
        <v>1</v>
      </c>
    </row>
    <row r="2625" spans="1:6" x14ac:dyDescent="0.25">
      <c r="A2625">
        <v>2623</v>
      </c>
      <c r="B2625">
        <v>1</v>
      </c>
      <c r="C2625">
        <v>32</v>
      </c>
      <c r="D2625">
        <v>1</v>
      </c>
      <c r="E2625">
        <v>13</v>
      </c>
      <c r="F2625">
        <v>0</v>
      </c>
    </row>
    <row r="2626" spans="1:6" x14ac:dyDescent="0.25">
      <c r="A2626">
        <v>2624</v>
      </c>
      <c r="B2626">
        <v>1</v>
      </c>
      <c r="C2626">
        <v>32</v>
      </c>
      <c r="D2626">
        <v>1</v>
      </c>
      <c r="E2626">
        <v>13</v>
      </c>
      <c r="F2626">
        <v>0</v>
      </c>
    </row>
    <row r="2627" spans="1:6" x14ac:dyDescent="0.25">
      <c r="A2627">
        <v>2625</v>
      </c>
      <c r="B2627">
        <v>1</v>
      </c>
      <c r="C2627">
        <v>32</v>
      </c>
      <c r="D2627">
        <v>1</v>
      </c>
      <c r="E2627">
        <v>13</v>
      </c>
      <c r="F2627">
        <v>0</v>
      </c>
    </row>
    <row r="2628" spans="1:6" x14ac:dyDescent="0.25">
      <c r="A2628">
        <v>2626</v>
      </c>
      <c r="B2628">
        <v>1</v>
      </c>
      <c r="C2628">
        <v>32</v>
      </c>
      <c r="D2628">
        <v>1</v>
      </c>
      <c r="E2628">
        <v>13</v>
      </c>
      <c r="F2628">
        <v>0</v>
      </c>
    </row>
    <row r="2629" spans="1:6" x14ac:dyDescent="0.25">
      <c r="A2629">
        <v>2627</v>
      </c>
      <c r="B2629">
        <v>1</v>
      </c>
      <c r="C2629">
        <v>32</v>
      </c>
      <c r="D2629">
        <v>1</v>
      </c>
      <c r="E2629">
        <v>13</v>
      </c>
      <c r="F2629">
        <v>0</v>
      </c>
    </row>
    <row r="2630" spans="1:6" x14ac:dyDescent="0.25">
      <c r="A2630">
        <v>2628</v>
      </c>
      <c r="B2630">
        <v>1</v>
      </c>
      <c r="C2630">
        <v>32</v>
      </c>
      <c r="D2630">
        <v>1</v>
      </c>
      <c r="E2630">
        <v>13</v>
      </c>
      <c r="F2630">
        <v>0</v>
      </c>
    </row>
    <row r="2631" spans="1:6" x14ac:dyDescent="0.25">
      <c r="A2631">
        <v>2629</v>
      </c>
      <c r="B2631">
        <v>1</v>
      </c>
      <c r="C2631">
        <v>32</v>
      </c>
      <c r="D2631">
        <v>1</v>
      </c>
      <c r="E2631">
        <v>13</v>
      </c>
      <c r="F2631">
        <v>0</v>
      </c>
    </row>
    <row r="2632" spans="1:6" x14ac:dyDescent="0.25">
      <c r="A2632">
        <v>2630</v>
      </c>
      <c r="B2632">
        <v>1</v>
      </c>
      <c r="C2632">
        <v>32</v>
      </c>
      <c r="D2632">
        <v>1</v>
      </c>
      <c r="E2632">
        <v>13</v>
      </c>
      <c r="F2632">
        <v>0</v>
      </c>
    </row>
    <row r="2633" spans="1:6" x14ac:dyDescent="0.25">
      <c r="A2633">
        <v>2631</v>
      </c>
      <c r="B2633">
        <v>1</v>
      </c>
      <c r="C2633">
        <v>32</v>
      </c>
      <c r="D2633">
        <v>1</v>
      </c>
      <c r="E2633">
        <v>13</v>
      </c>
      <c r="F2633">
        <v>1</v>
      </c>
    </row>
    <row r="2634" spans="1:6" x14ac:dyDescent="0.25">
      <c r="A2634">
        <v>2632</v>
      </c>
      <c r="B2634">
        <v>1</v>
      </c>
      <c r="C2634">
        <v>32</v>
      </c>
      <c r="D2634">
        <v>1</v>
      </c>
      <c r="E2634">
        <v>13</v>
      </c>
      <c r="F2634">
        <v>1</v>
      </c>
    </row>
    <row r="2635" spans="1:6" x14ac:dyDescent="0.25">
      <c r="A2635">
        <v>2633</v>
      </c>
      <c r="B2635">
        <v>1</v>
      </c>
      <c r="C2635">
        <v>32</v>
      </c>
      <c r="D2635">
        <v>1</v>
      </c>
      <c r="E2635">
        <v>13</v>
      </c>
      <c r="F2635">
        <v>1</v>
      </c>
    </row>
    <row r="2636" spans="1:6" x14ac:dyDescent="0.25">
      <c r="A2636">
        <v>2634</v>
      </c>
      <c r="B2636">
        <v>1</v>
      </c>
      <c r="C2636">
        <v>32</v>
      </c>
      <c r="D2636">
        <v>1</v>
      </c>
      <c r="E2636">
        <v>14</v>
      </c>
      <c r="F2636">
        <v>0</v>
      </c>
    </row>
    <row r="2637" spans="1:6" x14ac:dyDescent="0.25">
      <c r="A2637">
        <v>2635</v>
      </c>
      <c r="B2637">
        <v>1</v>
      </c>
      <c r="C2637">
        <v>32</v>
      </c>
      <c r="D2637">
        <v>1</v>
      </c>
      <c r="E2637">
        <v>14</v>
      </c>
      <c r="F2637">
        <v>0</v>
      </c>
    </row>
    <row r="2638" spans="1:6" x14ac:dyDescent="0.25">
      <c r="A2638">
        <v>2636</v>
      </c>
      <c r="B2638">
        <v>1</v>
      </c>
      <c r="C2638">
        <v>32</v>
      </c>
      <c r="D2638">
        <v>1</v>
      </c>
      <c r="E2638">
        <v>14</v>
      </c>
      <c r="F2638">
        <v>0</v>
      </c>
    </row>
    <row r="2639" spans="1:6" x14ac:dyDescent="0.25">
      <c r="A2639">
        <v>2637</v>
      </c>
      <c r="B2639">
        <v>1</v>
      </c>
      <c r="C2639">
        <v>32</v>
      </c>
      <c r="D2639">
        <v>1</v>
      </c>
      <c r="E2639">
        <v>14</v>
      </c>
      <c r="F2639">
        <v>0</v>
      </c>
    </row>
    <row r="2640" spans="1:6" x14ac:dyDescent="0.25">
      <c r="A2640">
        <v>2638</v>
      </c>
      <c r="B2640">
        <v>1</v>
      </c>
      <c r="C2640">
        <v>32</v>
      </c>
      <c r="D2640">
        <v>1</v>
      </c>
      <c r="E2640">
        <v>14</v>
      </c>
      <c r="F2640">
        <v>0</v>
      </c>
    </row>
    <row r="2641" spans="1:6" x14ac:dyDescent="0.25">
      <c r="A2641">
        <v>2639</v>
      </c>
      <c r="B2641">
        <v>1</v>
      </c>
      <c r="C2641">
        <v>32</v>
      </c>
      <c r="D2641">
        <v>1</v>
      </c>
      <c r="E2641">
        <v>14</v>
      </c>
      <c r="F2641">
        <v>0</v>
      </c>
    </row>
    <row r="2642" spans="1:6" x14ac:dyDescent="0.25">
      <c r="A2642">
        <v>2640</v>
      </c>
      <c r="B2642">
        <v>1</v>
      </c>
      <c r="C2642">
        <v>32</v>
      </c>
      <c r="D2642">
        <v>1</v>
      </c>
      <c r="E2642">
        <v>14</v>
      </c>
      <c r="F2642">
        <v>0</v>
      </c>
    </row>
    <row r="2643" spans="1:6" x14ac:dyDescent="0.25">
      <c r="A2643">
        <v>2641</v>
      </c>
      <c r="B2643">
        <v>1</v>
      </c>
      <c r="C2643">
        <v>32</v>
      </c>
      <c r="D2643">
        <v>1</v>
      </c>
      <c r="E2643">
        <v>14</v>
      </c>
      <c r="F2643">
        <v>0</v>
      </c>
    </row>
    <row r="2644" spans="1:6" x14ac:dyDescent="0.25">
      <c r="A2644">
        <v>2642</v>
      </c>
      <c r="B2644">
        <v>1</v>
      </c>
      <c r="C2644">
        <v>32</v>
      </c>
      <c r="D2644">
        <v>1</v>
      </c>
      <c r="E2644">
        <v>14</v>
      </c>
      <c r="F2644">
        <v>1</v>
      </c>
    </row>
    <row r="2645" spans="1:6" x14ac:dyDescent="0.25">
      <c r="A2645">
        <v>2643</v>
      </c>
      <c r="B2645">
        <v>1</v>
      </c>
      <c r="C2645">
        <v>32</v>
      </c>
      <c r="D2645">
        <v>1</v>
      </c>
      <c r="E2645">
        <v>14</v>
      </c>
      <c r="F2645">
        <v>1</v>
      </c>
    </row>
    <row r="2646" spans="1:6" x14ac:dyDescent="0.25">
      <c r="A2646">
        <v>2644</v>
      </c>
      <c r="B2646">
        <v>1</v>
      </c>
      <c r="C2646">
        <v>32</v>
      </c>
      <c r="D2646">
        <v>1</v>
      </c>
      <c r="E2646">
        <v>14</v>
      </c>
      <c r="F2646">
        <v>1</v>
      </c>
    </row>
    <row r="2647" spans="1:6" x14ac:dyDescent="0.25">
      <c r="A2647">
        <v>2645</v>
      </c>
      <c r="B2647">
        <v>1</v>
      </c>
      <c r="C2647">
        <v>32</v>
      </c>
      <c r="D2647">
        <v>1</v>
      </c>
      <c r="E2647">
        <v>15</v>
      </c>
      <c r="F2647">
        <v>0</v>
      </c>
    </row>
    <row r="2648" spans="1:6" x14ac:dyDescent="0.25">
      <c r="A2648">
        <v>2646</v>
      </c>
      <c r="B2648">
        <v>1</v>
      </c>
      <c r="C2648">
        <v>32</v>
      </c>
      <c r="D2648">
        <v>1</v>
      </c>
      <c r="E2648">
        <v>15</v>
      </c>
      <c r="F2648">
        <v>0</v>
      </c>
    </row>
    <row r="2649" spans="1:6" x14ac:dyDescent="0.25">
      <c r="A2649">
        <v>2647</v>
      </c>
      <c r="B2649">
        <v>1</v>
      </c>
      <c r="C2649">
        <v>32</v>
      </c>
      <c r="D2649">
        <v>1</v>
      </c>
      <c r="E2649">
        <v>15</v>
      </c>
      <c r="F2649">
        <v>0</v>
      </c>
    </row>
    <row r="2650" spans="1:6" x14ac:dyDescent="0.25">
      <c r="A2650">
        <v>2648</v>
      </c>
      <c r="B2650">
        <v>1</v>
      </c>
      <c r="C2650">
        <v>32</v>
      </c>
      <c r="D2650">
        <v>1</v>
      </c>
      <c r="E2650">
        <v>15</v>
      </c>
      <c r="F2650">
        <v>0</v>
      </c>
    </row>
    <row r="2651" spans="1:6" x14ac:dyDescent="0.25">
      <c r="A2651">
        <v>2649</v>
      </c>
      <c r="B2651">
        <v>1</v>
      </c>
      <c r="C2651">
        <v>32</v>
      </c>
      <c r="D2651">
        <v>1</v>
      </c>
      <c r="E2651">
        <v>15</v>
      </c>
      <c r="F2651">
        <v>0</v>
      </c>
    </row>
    <row r="2652" spans="1:6" x14ac:dyDescent="0.25">
      <c r="A2652">
        <v>2650</v>
      </c>
      <c r="B2652">
        <v>1</v>
      </c>
      <c r="C2652">
        <v>32</v>
      </c>
      <c r="D2652">
        <v>1</v>
      </c>
      <c r="E2652">
        <v>15</v>
      </c>
      <c r="F2652">
        <v>0</v>
      </c>
    </row>
    <row r="2653" spans="1:6" x14ac:dyDescent="0.25">
      <c r="A2653">
        <v>2651</v>
      </c>
      <c r="B2653">
        <v>1</v>
      </c>
      <c r="C2653">
        <v>32</v>
      </c>
      <c r="D2653">
        <v>1</v>
      </c>
      <c r="E2653">
        <v>15</v>
      </c>
      <c r="F2653">
        <v>0</v>
      </c>
    </row>
    <row r="2654" spans="1:6" x14ac:dyDescent="0.25">
      <c r="A2654">
        <v>2652</v>
      </c>
      <c r="B2654">
        <v>1</v>
      </c>
      <c r="C2654">
        <v>32</v>
      </c>
      <c r="D2654">
        <v>1</v>
      </c>
      <c r="E2654">
        <v>15</v>
      </c>
      <c r="F2654">
        <v>0</v>
      </c>
    </row>
    <row r="2655" spans="1:6" x14ac:dyDescent="0.25">
      <c r="A2655">
        <v>2653</v>
      </c>
      <c r="B2655">
        <v>1</v>
      </c>
      <c r="C2655">
        <v>32</v>
      </c>
      <c r="D2655">
        <v>1</v>
      </c>
      <c r="E2655">
        <v>15</v>
      </c>
      <c r="F2655">
        <v>1</v>
      </c>
    </row>
    <row r="2656" spans="1:6" x14ac:dyDescent="0.25">
      <c r="A2656">
        <v>2654</v>
      </c>
      <c r="B2656">
        <v>1</v>
      </c>
      <c r="C2656">
        <v>32</v>
      </c>
      <c r="D2656">
        <v>1</v>
      </c>
      <c r="E2656">
        <v>15</v>
      </c>
      <c r="F2656">
        <v>1</v>
      </c>
    </row>
    <row r="2657" spans="1:6" x14ac:dyDescent="0.25">
      <c r="A2657">
        <v>2655</v>
      </c>
      <c r="B2657">
        <v>1</v>
      </c>
      <c r="C2657">
        <v>32</v>
      </c>
      <c r="D2657">
        <v>1</v>
      </c>
      <c r="E2657">
        <v>15</v>
      </c>
      <c r="F2657">
        <v>1</v>
      </c>
    </row>
    <row r="2658" spans="1:6" x14ac:dyDescent="0.25">
      <c r="A2658">
        <v>2656</v>
      </c>
      <c r="B2658">
        <v>1</v>
      </c>
      <c r="C2658">
        <v>32</v>
      </c>
      <c r="D2658">
        <v>1</v>
      </c>
      <c r="E2658">
        <v>15</v>
      </c>
      <c r="F2658">
        <v>1</v>
      </c>
    </row>
    <row r="2659" spans="1:6" x14ac:dyDescent="0.25">
      <c r="A2659">
        <v>2657</v>
      </c>
      <c r="B2659">
        <v>1</v>
      </c>
      <c r="C2659">
        <v>32</v>
      </c>
      <c r="D2659">
        <v>1</v>
      </c>
      <c r="E2659">
        <v>15</v>
      </c>
      <c r="F2659">
        <v>1</v>
      </c>
    </row>
    <row r="2660" spans="1:6" x14ac:dyDescent="0.25">
      <c r="A2660">
        <v>2658</v>
      </c>
      <c r="B2660">
        <v>1</v>
      </c>
      <c r="C2660">
        <v>32</v>
      </c>
      <c r="D2660">
        <v>2</v>
      </c>
      <c r="E2660">
        <v>1</v>
      </c>
      <c r="F2660">
        <v>1</v>
      </c>
    </row>
    <row r="2661" spans="1:6" x14ac:dyDescent="0.25">
      <c r="A2661">
        <v>2659</v>
      </c>
      <c r="B2661">
        <v>1</v>
      </c>
      <c r="C2661">
        <v>32</v>
      </c>
      <c r="D2661">
        <v>2</v>
      </c>
      <c r="E2661">
        <v>1</v>
      </c>
      <c r="F2661">
        <v>1</v>
      </c>
    </row>
    <row r="2662" spans="1:6" x14ac:dyDescent="0.25">
      <c r="A2662">
        <v>2660</v>
      </c>
      <c r="B2662">
        <v>1</v>
      </c>
      <c r="C2662">
        <v>32</v>
      </c>
      <c r="D2662">
        <v>2</v>
      </c>
      <c r="E2662">
        <v>1</v>
      </c>
      <c r="F2662">
        <v>1</v>
      </c>
    </row>
    <row r="2663" spans="1:6" x14ac:dyDescent="0.25">
      <c r="A2663">
        <v>2661</v>
      </c>
      <c r="B2663">
        <v>1</v>
      </c>
      <c r="C2663">
        <v>32</v>
      </c>
      <c r="D2663">
        <v>2</v>
      </c>
      <c r="E2663">
        <v>1</v>
      </c>
      <c r="F2663">
        <v>1</v>
      </c>
    </row>
    <row r="2664" spans="1:6" x14ac:dyDescent="0.25">
      <c r="A2664">
        <v>2662</v>
      </c>
      <c r="B2664">
        <v>1</v>
      </c>
      <c r="C2664">
        <v>32</v>
      </c>
      <c r="D2664">
        <v>2</v>
      </c>
      <c r="E2664">
        <v>1</v>
      </c>
      <c r="F2664">
        <v>1</v>
      </c>
    </row>
    <row r="2665" spans="1:6" x14ac:dyDescent="0.25">
      <c r="A2665">
        <v>2663</v>
      </c>
      <c r="B2665">
        <v>1</v>
      </c>
      <c r="C2665">
        <v>32</v>
      </c>
      <c r="D2665">
        <v>2</v>
      </c>
      <c r="E2665">
        <v>1</v>
      </c>
      <c r="F2665">
        <v>1</v>
      </c>
    </row>
    <row r="2666" spans="1:6" x14ac:dyDescent="0.25">
      <c r="A2666">
        <v>2664</v>
      </c>
      <c r="B2666">
        <v>1</v>
      </c>
      <c r="C2666">
        <v>32</v>
      </c>
      <c r="D2666">
        <v>2</v>
      </c>
      <c r="E2666">
        <v>2</v>
      </c>
      <c r="F2666">
        <v>1</v>
      </c>
    </row>
    <row r="2667" spans="1:6" x14ac:dyDescent="0.25">
      <c r="A2667">
        <v>2665</v>
      </c>
      <c r="B2667">
        <v>1</v>
      </c>
      <c r="C2667">
        <v>32</v>
      </c>
      <c r="D2667">
        <v>2</v>
      </c>
      <c r="E2667">
        <v>2</v>
      </c>
      <c r="F2667">
        <v>1</v>
      </c>
    </row>
    <row r="2668" spans="1:6" x14ac:dyDescent="0.25">
      <c r="A2668">
        <v>2666</v>
      </c>
      <c r="B2668">
        <v>1</v>
      </c>
      <c r="C2668">
        <v>32</v>
      </c>
      <c r="D2668">
        <v>2</v>
      </c>
      <c r="E2668">
        <v>2</v>
      </c>
      <c r="F2668">
        <v>1</v>
      </c>
    </row>
    <row r="2669" spans="1:6" x14ac:dyDescent="0.25">
      <c r="A2669">
        <v>2667</v>
      </c>
      <c r="B2669">
        <v>1</v>
      </c>
      <c r="C2669">
        <v>32</v>
      </c>
      <c r="D2669">
        <v>2</v>
      </c>
      <c r="E2669">
        <v>2</v>
      </c>
      <c r="F2669">
        <v>1</v>
      </c>
    </row>
    <row r="2670" spans="1:6" x14ac:dyDescent="0.25">
      <c r="A2670">
        <v>2668</v>
      </c>
      <c r="B2670">
        <v>1</v>
      </c>
      <c r="C2670">
        <v>32</v>
      </c>
      <c r="D2670">
        <v>2</v>
      </c>
      <c r="E2670">
        <v>2</v>
      </c>
      <c r="F2670">
        <v>1</v>
      </c>
    </row>
    <row r="2671" spans="1:6" x14ac:dyDescent="0.25">
      <c r="A2671">
        <v>2669</v>
      </c>
      <c r="B2671">
        <v>1</v>
      </c>
      <c r="C2671">
        <v>32</v>
      </c>
      <c r="D2671">
        <v>2</v>
      </c>
      <c r="E2671">
        <v>2</v>
      </c>
      <c r="F2671">
        <v>1</v>
      </c>
    </row>
    <row r="2672" spans="1:6" x14ac:dyDescent="0.25">
      <c r="A2672">
        <v>2670</v>
      </c>
      <c r="B2672">
        <v>1</v>
      </c>
      <c r="C2672">
        <v>32</v>
      </c>
      <c r="D2672">
        <v>2</v>
      </c>
      <c r="E2672">
        <v>3</v>
      </c>
      <c r="F2672">
        <v>1</v>
      </c>
    </row>
    <row r="2673" spans="1:6" x14ac:dyDescent="0.25">
      <c r="A2673">
        <v>2671</v>
      </c>
      <c r="B2673">
        <v>1</v>
      </c>
      <c r="C2673">
        <v>32</v>
      </c>
      <c r="D2673">
        <v>2</v>
      </c>
      <c r="E2673">
        <v>3</v>
      </c>
      <c r="F2673">
        <v>1</v>
      </c>
    </row>
    <row r="2674" spans="1:6" x14ac:dyDescent="0.25">
      <c r="A2674">
        <v>2672</v>
      </c>
      <c r="B2674">
        <v>1</v>
      </c>
      <c r="C2674">
        <v>32</v>
      </c>
      <c r="D2674">
        <v>2</v>
      </c>
      <c r="E2674">
        <v>3</v>
      </c>
      <c r="F2674">
        <v>1</v>
      </c>
    </row>
    <row r="2675" spans="1:6" x14ac:dyDescent="0.25">
      <c r="A2675">
        <v>2673</v>
      </c>
      <c r="B2675">
        <v>1</v>
      </c>
      <c r="C2675">
        <v>32</v>
      </c>
      <c r="D2675">
        <v>2</v>
      </c>
      <c r="E2675">
        <v>3</v>
      </c>
      <c r="F2675">
        <v>1</v>
      </c>
    </row>
    <row r="2676" spans="1:6" x14ac:dyDescent="0.25">
      <c r="A2676">
        <v>2674</v>
      </c>
      <c r="B2676">
        <v>1</v>
      </c>
      <c r="C2676">
        <v>32</v>
      </c>
      <c r="D2676">
        <v>2</v>
      </c>
      <c r="E2676">
        <v>3</v>
      </c>
      <c r="F2676">
        <v>1</v>
      </c>
    </row>
    <row r="2677" spans="1:6" x14ac:dyDescent="0.25">
      <c r="A2677">
        <v>2675</v>
      </c>
      <c r="B2677">
        <v>1</v>
      </c>
      <c r="C2677">
        <v>32</v>
      </c>
      <c r="D2677">
        <v>2</v>
      </c>
      <c r="E2677">
        <v>3</v>
      </c>
      <c r="F2677">
        <v>1</v>
      </c>
    </row>
    <row r="2678" spans="1:6" x14ac:dyDescent="0.25">
      <c r="A2678">
        <v>2676</v>
      </c>
      <c r="B2678">
        <v>1</v>
      </c>
      <c r="C2678">
        <v>32</v>
      </c>
      <c r="D2678">
        <v>2</v>
      </c>
      <c r="E2678">
        <v>3</v>
      </c>
      <c r="F2678">
        <v>1</v>
      </c>
    </row>
    <row r="2679" spans="1:6" x14ac:dyDescent="0.25">
      <c r="A2679">
        <v>2677</v>
      </c>
      <c r="B2679">
        <v>1</v>
      </c>
      <c r="C2679">
        <v>32</v>
      </c>
      <c r="D2679">
        <v>2</v>
      </c>
      <c r="E2679">
        <v>4</v>
      </c>
      <c r="F2679">
        <v>0</v>
      </c>
    </row>
    <row r="2680" spans="1:6" x14ac:dyDescent="0.25">
      <c r="A2680">
        <v>2678</v>
      </c>
      <c r="B2680">
        <v>1</v>
      </c>
      <c r="C2680">
        <v>32</v>
      </c>
      <c r="D2680">
        <v>2</v>
      </c>
      <c r="E2680">
        <v>4</v>
      </c>
      <c r="F2680">
        <v>0</v>
      </c>
    </row>
    <row r="2681" spans="1:6" x14ac:dyDescent="0.25">
      <c r="A2681">
        <v>2679</v>
      </c>
      <c r="B2681">
        <v>1</v>
      </c>
      <c r="C2681">
        <v>32</v>
      </c>
      <c r="D2681">
        <v>2</v>
      </c>
      <c r="E2681">
        <v>4</v>
      </c>
      <c r="F2681">
        <v>0</v>
      </c>
    </row>
    <row r="2682" spans="1:6" x14ac:dyDescent="0.25">
      <c r="A2682">
        <v>2680</v>
      </c>
      <c r="B2682">
        <v>1</v>
      </c>
      <c r="C2682">
        <v>32</v>
      </c>
      <c r="D2682">
        <v>2</v>
      </c>
      <c r="E2682">
        <v>4</v>
      </c>
      <c r="F2682">
        <v>0</v>
      </c>
    </row>
    <row r="2683" spans="1:6" x14ac:dyDescent="0.25">
      <c r="A2683">
        <v>2681</v>
      </c>
      <c r="B2683">
        <v>1</v>
      </c>
      <c r="C2683">
        <v>32</v>
      </c>
      <c r="D2683">
        <v>2</v>
      </c>
      <c r="E2683">
        <v>4</v>
      </c>
      <c r="F2683">
        <v>0</v>
      </c>
    </row>
    <row r="2684" spans="1:6" x14ac:dyDescent="0.25">
      <c r="A2684">
        <v>2682</v>
      </c>
      <c r="B2684">
        <v>1</v>
      </c>
      <c r="C2684">
        <v>32</v>
      </c>
      <c r="D2684">
        <v>2</v>
      </c>
      <c r="E2684">
        <v>4</v>
      </c>
      <c r="F2684">
        <v>0</v>
      </c>
    </row>
    <row r="2685" spans="1:6" x14ac:dyDescent="0.25">
      <c r="A2685">
        <v>2683</v>
      </c>
      <c r="B2685">
        <v>1</v>
      </c>
      <c r="C2685">
        <v>32</v>
      </c>
      <c r="D2685">
        <v>2</v>
      </c>
      <c r="E2685">
        <v>4</v>
      </c>
      <c r="F2685">
        <v>0</v>
      </c>
    </row>
    <row r="2686" spans="1:6" x14ac:dyDescent="0.25">
      <c r="A2686">
        <v>2684</v>
      </c>
      <c r="B2686">
        <v>1</v>
      </c>
      <c r="C2686">
        <v>32</v>
      </c>
      <c r="D2686">
        <v>2</v>
      </c>
      <c r="E2686">
        <v>4</v>
      </c>
      <c r="F2686">
        <v>0</v>
      </c>
    </row>
    <row r="2687" spans="1:6" x14ac:dyDescent="0.25">
      <c r="A2687">
        <v>2685</v>
      </c>
      <c r="B2687">
        <v>1</v>
      </c>
      <c r="C2687">
        <v>32</v>
      </c>
      <c r="D2687">
        <v>2</v>
      </c>
      <c r="E2687">
        <v>4</v>
      </c>
      <c r="F2687">
        <v>0</v>
      </c>
    </row>
    <row r="2688" spans="1:6" x14ac:dyDescent="0.25">
      <c r="A2688">
        <v>2686</v>
      </c>
      <c r="B2688">
        <v>1</v>
      </c>
      <c r="C2688">
        <v>32</v>
      </c>
      <c r="D2688">
        <v>2</v>
      </c>
      <c r="E2688">
        <v>4</v>
      </c>
      <c r="F2688">
        <v>0</v>
      </c>
    </row>
    <row r="2689" spans="1:6" x14ac:dyDescent="0.25">
      <c r="A2689">
        <v>2687</v>
      </c>
      <c r="B2689">
        <v>1</v>
      </c>
      <c r="C2689">
        <v>32</v>
      </c>
      <c r="D2689">
        <v>2</v>
      </c>
      <c r="E2689">
        <v>4</v>
      </c>
      <c r="F2689">
        <v>0</v>
      </c>
    </row>
    <row r="2690" spans="1:6" x14ac:dyDescent="0.25">
      <c r="A2690">
        <v>2688</v>
      </c>
      <c r="B2690">
        <v>1</v>
      </c>
      <c r="C2690">
        <v>32</v>
      </c>
      <c r="D2690">
        <v>2</v>
      </c>
      <c r="E2690">
        <v>4</v>
      </c>
      <c r="F2690">
        <v>0</v>
      </c>
    </row>
    <row r="2691" spans="1:6" x14ac:dyDescent="0.25">
      <c r="A2691">
        <v>2689</v>
      </c>
      <c r="B2691">
        <v>1</v>
      </c>
      <c r="C2691">
        <v>32</v>
      </c>
      <c r="D2691">
        <v>2</v>
      </c>
      <c r="E2691">
        <v>4</v>
      </c>
      <c r="F2691">
        <v>0</v>
      </c>
    </row>
    <row r="2692" spans="1:6" x14ac:dyDescent="0.25">
      <c r="A2692">
        <v>2690</v>
      </c>
      <c r="B2692">
        <v>1</v>
      </c>
      <c r="C2692">
        <v>32</v>
      </c>
      <c r="D2692">
        <v>2</v>
      </c>
      <c r="E2692">
        <v>4</v>
      </c>
      <c r="F2692">
        <v>0</v>
      </c>
    </row>
    <row r="2693" spans="1:6" x14ac:dyDescent="0.25">
      <c r="A2693">
        <v>2691</v>
      </c>
      <c r="B2693">
        <v>1</v>
      </c>
      <c r="C2693">
        <v>32</v>
      </c>
      <c r="D2693">
        <v>2</v>
      </c>
      <c r="E2693">
        <v>4</v>
      </c>
      <c r="F2693">
        <v>0</v>
      </c>
    </row>
    <row r="2694" spans="1:6" x14ac:dyDescent="0.25">
      <c r="A2694">
        <v>2692</v>
      </c>
      <c r="B2694">
        <v>1</v>
      </c>
      <c r="C2694">
        <v>32</v>
      </c>
      <c r="D2694">
        <v>2</v>
      </c>
      <c r="E2694">
        <v>4</v>
      </c>
      <c r="F2694">
        <v>0</v>
      </c>
    </row>
    <row r="2695" spans="1:6" x14ac:dyDescent="0.25">
      <c r="A2695">
        <v>2693</v>
      </c>
      <c r="B2695">
        <v>1</v>
      </c>
      <c r="C2695">
        <v>32</v>
      </c>
      <c r="D2695">
        <v>2</v>
      </c>
      <c r="E2695">
        <v>4</v>
      </c>
      <c r="F2695">
        <v>1</v>
      </c>
    </row>
    <row r="2696" spans="1:6" x14ac:dyDescent="0.25">
      <c r="A2696">
        <v>2694</v>
      </c>
      <c r="B2696">
        <v>1</v>
      </c>
      <c r="C2696">
        <v>32</v>
      </c>
      <c r="D2696">
        <v>2</v>
      </c>
      <c r="E2696">
        <v>4</v>
      </c>
      <c r="F2696">
        <v>1</v>
      </c>
    </row>
    <row r="2697" spans="1:6" x14ac:dyDescent="0.25">
      <c r="A2697">
        <v>2695</v>
      </c>
      <c r="B2697">
        <v>1</v>
      </c>
      <c r="C2697">
        <v>32</v>
      </c>
      <c r="D2697">
        <v>2</v>
      </c>
      <c r="E2697">
        <v>4</v>
      </c>
      <c r="F2697">
        <v>1</v>
      </c>
    </row>
    <row r="2698" spans="1:6" x14ac:dyDescent="0.25">
      <c r="A2698">
        <v>2696</v>
      </c>
      <c r="B2698">
        <v>1</v>
      </c>
      <c r="C2698">
        <v>32</v>
      </c>
      <c r="D2698">
        <v>2</v>
      </c>
      <c r="E2698">
        <v>4</v>
      </c>
      <c r="F2698">
        <v>1</v>
      </c>
    </row>
    <row r="2699" spans="1:6" x14ac:dyDescent="0.25">
      <c r="A2699">
        <v>2697</v>
      </c>
      <c r="B2699">
        <v>1</v>
      </c>
      <c r="C2699">
        <v>32</v>
      </c>
      <c r="D2699">
        <v>2</v>
      </c>
      <c r="E2699">
        <v>4</v>
      </c>
      <c r="F2699">
        <v>1</v>
      </c>
    </row>
    <row r="2700" spans="1:6" x14ac:dyDescent="0.25">
      <c r="A2700">
        <v>2698</v>
      </c>
      <c r="B2700">
        <v>1</v>
      </c>
      <c r="C2700">
        <v>32</v>
      </c>
      <c r="D2700">
        <v>2</v>
      </c>
      <c r="E2700">
        <v>4</v>
      </c>
      <c r="F2700">
        <v>1</v>
      </c>
    </row>
    <row r="2701" spans="1:6" x14ac:dyDescent="0.25">
      <c r="A2701">
        <v>2699</v>
      </c>
      <c r="B2701">
        <v>1</v>
      </c>
      <c r="C2701">
        <v>32</v>
      </c>
      <c r="D2701">
        <v>2</v>
      </c>
      <c r="E2701">
        <v>5</v>
      </c>
      <c r="F2701">
        <v>0</v>
      </c>
    </row>
    <row r="2702" spans="1:6" x14ac:dyDescent="0.25">
      <c r="A2702">
        <v>2700</v>
      </c>
      <c r="B2702">
        <v>1</v>
      </c>
      <c r="C2702">
        <v>32</v>
      </c>
      <c r="D2702">
        <v>2</v>
      </c>
      <c r="E2702">
        <v>5</v>
      </c>
      <c r="F2702">
        <v>0</v>
      </c>
    </row>
    <row r="2703" spans="1:6" x14ac:dyDescent="0.25">
      <c r="A2703">
        <v>2701</v>
      </c>
      <c r="B2703">
        <v>1</v>
      </c>
      <c r="C2703">
        <v>32</v>
      </c>
      <c r="D2703">
        <v>2</v>
      </c>
      <c r="E2703">
        <v>5</v>
      </c>
      <c r="F2703">
        <v>0</v>
      </c>
    </row>
    <row r="2704" spans="1:6" x14ac:dyDescent="0.25">
      <c r="A2704">
        <v>2702</v>
      </c>
      <c r="B2704">
        <v>1</v>
      </c>
      <c r="C2704">
        <v>32</v>
      </c>
      <c r="D2704">
        <v>2</v>
      </c>
      <c r="E2704">
        <v>5</v>
      </c>
      <c r="F2704">
        <v>0</v>
      </c>
    </row>
    <row r="2705" spans="1:6" x14ac:dyDescent="0.25">
      <c r="A2705">
        <v>2703</v>
      </c>
      <c r="B2705">
        <v>1</v>
      </c>
      <c r="C2705">
        <v>32</v>
      </c>
      <c r="D2705">
        <v>2</v>
      </c>
      <c r="E2705">
        <v>5</v>
      </c>
      <c r="F2705">
        <v>0</v>
      </c>
    </row>
    <row r="2706" spans="1:6" x14ac:dyDescent="0.25">
      <c r="A2706">
        <v>2704</v>
      </c>
      <c r="B2706">
        <v>1</v>
      </c>
      <c r="C2706">
        <v>32</v>
      </c>
      <c r="D2706">
        <v>2</v>
      </c>
      <c r="E2706">
        <v>5</v>
      </c>
      <c r="F2706">
        <v>0</v>
      </c>
    </row>
    <row r="2707" spans="1:6" x14ac:dyDescent="0.25">
      <c r="A2707">
        <v>2705</v>
      </c>
      <c r="B2707">
        <v>1</v>
      </c>
      <c r="C2707">
        <v>32</v>
      </c>
      <c r="D2707">
        <v>2</v>
      </c>
      <c r="E2707">
        <v>5</v>
      </c>
      <c r="F2707">
        <v>0</v>
      </c>
    </row>
    <row r="2708" spans="1:6" x14ac:dyDescent="0.25">
      <c r="A2708">
        <v>2706</v>
      </c>
      <c r="B2708">
        <v>1</v>
      </c>
      <c r="C2708">
        <v>32</v>
      </c>
      <c r="D2708">
        <v>2</v>
      </c>
      <c r="E2708">
        <v>5</v>
      </c>
      <c r="F2708">
        <v>0</v>
      </c>
    </row>
    <row r="2709" spans="1:6" x14ac:dyDescent="0.25">
      <c r="A2709">
        <v>2707</v>
      </c>
      <c r="B2709">
        <v>1</v>
      </c>
      <c r="C2709">
        <v>32</v>
      </c>
      <c r="D2709">
        <v>2</v>
      </c>
      <c r="E2709">
        <v>5</v>
      </c>
      <c r="F2709">
        <v>0</v>
      </c>
    </row>
    <row r="2710" spans="1:6" x14ac:dyDescent="0.25">
      <c r="A2710">
        <v>2708</v>
      </c>
      <c r="B2710">
        <v>1</v>
      </c>
      <c r="C2710">
        <v>32</v>
      </c>
      <c r="D2710">
        <v>2</v>
      </c>
      <c r="E2710">
        <v>5</v>
      </c>
      <c r="F2710">
        <v>1</v>
      </c>
    </row>
    <row r="2711" spans="1:6" x14ac:dyDescent="0.25">
      <c r="A2711">
        <v>2709</v>
      </c>
      <c r="B2711">
        <v>1</v>
      </c>
      <c r="C2711">
        <v>32</v>
      </c>
      <c r="D2711">
        <v>2</v>
      </c>
      <c r="E2711">
        <v>5</v>
      </c>
      <c r="F2711">
        <v>1</v>
      </c>
    </row>
    <row r="2712" spans="1:6" x14ac:dyDescent="0.25">
      <c r="A2712">
        <v>2710</v>
      </c>
      <c r="B2712">
        <v>1</v>
      </c>
      <c r="C2712">
        <v>32</v>
      </c>
      <c r="D2712">
        <v>2</v>
      </c>
      <c r="E2712">
        <v>5</v>
      </c>
      <c r="F2712">
        <v>1</v>
      </c>
    </row>
    <row r="2713" spans="1:6" x14ac:dyDescent="0.25">
      <c r="A2713">
        <v>2711</v>
      </c>
      <c r="B2713">
        <v>1</v>
      </c>
      <c r="C2713">
        <v>32</v>
      </c>
      <c r="D2713">
        <v>2</v>
      </c>
      <c r="E2713">
        <v>6</v>
      </c>
      <c r="F2713">
        <v>0</v>
      </c>
    </row>
    <row r="2714" spans="1:6" x14ac:dyDescent="0.25">
      <c r="A2714">
        <v>2712</v>
      </c>
      <c r="B2714">
        <v>1</v>
      </c>
      <c r="C2714">
        <v>32</v>
      </c>
      <c r="D2714">
        <v>2</v>
      </c>
      <c r="E2714">
        <v>6</v>
      </c>
      <c r="F2714">
        <v>0</v>
      </c>
    </row>
    <row r="2715" spans="1:6" x14ac:dyDescent="0.25">
      <c r="A2715">
        <v>2713</v>
      </c>
      <c r="B2715">
        <v>1</v>
      </c>
      <c r="C2715">
        <v>32</v>
      </c>
      <c r="D2715">
        <v>2</v>
      </c>
      <c r="E2715">
        <v>6</v>
      </c>
      <c r="F2715">
        <v>0</v>
      </c>
    </row>
    <row r="2716" spans="1:6" x14ac:dyDescent="0.25">
      <c r="A2716">
        <v>2714</v>
      </c>
      <c r="B2716">
        <v>1</v>
      </c>
      <c r="C2716">
        <v>32</v>
      </c>
      <c r="D2716">
        <v>2</v>
      </c>
      <c r="E2716">
        <v>6</v>
      </c>
      <c r="F2716">
        <v>0</v>
      </c>
    </row>
    <row r="2717" spans="1:6" x14ac:dyDescent="0.25">
      <c r="A2717">
        <v>2715</v>
      </c>
      <c r="B2717">
        <v>1</v>
      </c>
      <c r="C2717">
        <v>32</v>
      </c>
      <c r="D2717">
        <v>2</v>
      </c>
      <c r="E2717">
        <v>6</v>
      </c>
      <c r="F2717">
        <v>0</v>
      </c>
    </row>
    <row r="2718" spans="1:6" x14ac:dyDescent="0.25">
      <c r="A2718">
        <v>2716</v>
      </c>
      <c r="B2718">
        <v>1</v>
      </c>
      <c r="C2718">
        <v>32</v>
      </c>
      <c r="D2718">
        <v>2</v>
      </c>
      <c r="E2718">
        <v>6</v>
      </c>
      <c r="F2718">
        <v>0</v>
      </c>
    </row>
    <row r="2719" spans="1:6" x14ac:dyDescent="0.25">
      <c r="A2719">
        <v>2717</v>
      </c>
      <c r="B2719">
        <v>1</v>
      </c>
      <c r="C2719">
        <v>32</v>
      </c>
      <c r="D2719">
        <v>2</v>
      </c>
      <c r="E2719">
        <v>6</v>
      </c>
      <c r="F2719">
        <v>0</v>
      </c>
    </row>
    <row r="2720" spans="1:6" x14ac:dyDescent="0.25">
      <c r="A2720">
        <v>2718</v>
      </c>
      <c r="B2720">
        <v>1</v>
      </c>
      <c r="C2720">
        <v>32</v>
      </c>
      <c r="D2720">
        <v>2</v>
      </c>
      <c r="E2720">
        <v>6</v>
      </c>
      <c r="F2720">
        <v>0</v>
      </c>
    </row>
    <row r="2721" spans="1:6" x14ac:dyDescent="0.25">
      <c r="A2721">
        <v>2719</v>
      </c>
      <c r="B2721">
        <v>1</v>
      </c>
      <c r="C2721">
        <v>32</v>
      </c>
      <c r="D2721">
        <v>2</v>
      </c>
      <c r="E2721">
        <v>6</v>
      </c>
      <c r="F2721">
        <v>1</v>
      </c>
    </row>
    <row r="2722" spans="1:6" x14ac:dyDescent="0.25">
      <c r="A2722">
        <v>2720</v>
      </c>
      <c r="B2722">
        <v>1</v>
      </c>
      <c r="C2722">
        <v>32</v>
      </c>
      <c r="D2722">
        <v>2</v>
      </c>
      <c r="E2722">
        <v>6</v>
      </c>
      <c r="F2722">
        <v>1</v>
      </c>
    </row>
    <row r="2723" spans="1:6" x14ac:dyDescent="0.25">
      <c r="A2723">
        <v>2721</v>
      </c>
      <c r="B2723">
        <v>1</v>
      </c>
      <c r="C2723">
        <v>32</v>
      </c>
      <c r="D2723">
        <v>2</v>
      </c>
      <c r="E2723">
        <v>6</v>
      </c>
      <c r="F2723">
        <v>1</v>
      </c>
    </row>
    <row r="2724" spans="1:6" x14ac:dyDescent="0.25">
      <c r="A2724">
        <v>2722</v>
      </c>
      <c r="B2724">
        <v>1</v>
      </c>
      <c r="C2724">
        <v>32</v>
      </c>
      <c r="D2724">
        <v>2</v>
      </c>
      <c r="E2724">
        <v>6</v>
      </c>
      <c r="F2724">
        <v>1</v>
      </c>
    </row>
    <row r="2725" spans="1:6" x14ac:dyDescent="0.25">
      <c r="A2725">
        <v>2723</v>
      </c>
      <c r="B2725">
        <v>1</v>
      </c>
      <c r="C2725">
        <v>32</v>
      </c>
      <c r="D2725">
        <v>2</v>
      </c>
      <c r="E2725">
        <v>7</v>
      </c>
      <c r="F2725">
        <v>0</v>
      </c>
    </row>
    <row r="2726" spans="1:6" x14ac:dyDescent="0.25">
      <c r="A2726">
        <v>2724</v>
      </c>
      <c r="B2726">
        <v>1</v>
      </c>
      <c r="C2726">
        <v>32</v>
      </c>
      <c r="D2726">
        <v>2</v>
      </c>
      <c r="E2726">
        <v>7</v>
      </c>
      <c r="F2726">
        <v>0</v>
      </c>
    </row>
    <row r="2727" spans="1:6" x14ac:dyDescent="0.25">
      <c r="A2727">
        <v>2725</v>
      </c>
      <c r="B2727">
        <v>1</v>
      </c>
      <c r="C2727">
        <v>32</v>
      </c>
      <c r="D2727">
        <v>2</v>
      </c>
      <c r="E2727">
        <v>7</v>
      </c>
      <c r="F2727">
        <v>0</v>
      </c>
    </row>
    <row r="2728" spans="1:6" x14ac:dyDescent="0.25">
      <c r="A2728">
        <v>2726</v>
      </c>
      <c r="B2728">
        <v>1</v>
      </c>
      <c r="C2728">
        <v>32</v>
      </c>
      <c r="D2728">
        <v>2</v>
      </c>
      <c r="E2728">
        <v>7</v>
      </c>
      <c r="F2728">
        <v>0</v>
      </c>
    </row>
    <row r="2729" spans="1:6" x14ac:dyDescent="0.25">
      <c r="A2729">
        <v>2727</v>
      </c>
      <c r="B2729">
        <v>1</v>
      </c>
      <c r="C2729">
        <v>32</v>
      </c>
      <c r="D2729">
        <v>2</v>
      </c>
      <c r="E2729">
        <v>7</v>
      </c>
      <c r="F2729">
        <v>0</v>
      </c>
    </row>
    <row r="2730" spans="1:6" x14ac:dyDescent="0.25">
      <c r="A2730">
        <v>2728</v>
      </c>
      <c r="B2730">
        <v>1</v>
      </c>
      <c r="C2730">
        <v>32</v>
      </c>
      <c r="D2730">
        <v>2</v>
      </c>
      <c r="E2730">
        <v>7</v>
      </c>
      <c r="F2730">
        <v>0</v>
      </c>
    </row>
    <row r="2731" spans="1:6" x14ac:dyDescent="0.25">
      <c r="A2731">
        <v>2729</v>
      </c>
      <c r="B2731">
        <v>1</v>
      </c>
      <c r="C2731">
        <v>32</v>
      </c>
      <c r="D2731">
        <v>2</v>
      </c>
      <c r="E2731">
        <v>7</v>
      </c>
      <c r="F2731">
        <v>0</v>
      </c>
    </row>
    <row r="2732" spans="1:6" x14ac:dyDescent="0.25">
      <c r="A2732">
        <v>2730</v>
      </c>
      <c r="B2732">
        <v>1</v>
      </c>
      <c r="C2732">
        <v>32</v>
      </c>
      <c r="D2732">
        <v>2</v>
      </c>
      <c r="E2732">
        <v>7</v>
      </c>
      <c r="F2732">
        <v>0</v>
      </c>
    </row>
    <row r="2733" spans="1:6" x14ac:dyDescent="0.25">
      <c r="A2733">
        <v>2731</v>
      </c>
      <c r="B2733">
        <v>1</v>
      </c>
      <c r="C2733">
        <v>32</v>
      </c>
      <c r="D2733">
        <v>2</v>
      </c>
      <c r="E2733">
        <v>7</v>
      </c>
      <c r="F2733">
        <v>1</v>
      </c>
    </row>
    <row r="2734" spans="1:6" x14ac:dyDescent="0.25">
      <c r="A2734">
        <v>2732</v>
      </c>
      <c r="B2734">
        <v>1</v>
      </c>
      <c r="C2734">
        <v>32</v>
      </c>
      <c r="D2734">
        <v>2</v>
      </c>
      <c r="E2734">
        <v>7</v>
      </c>
      <c r="F2734">
        <v>1</v>
      </c>
    </row>
    <row r="2735" spans="1:6" x14ac:dyDescent="0.25">
      <c r="A2735">
        <v>2733</v>
      </c>
      <c r="B2735">
        <v>1</v>
      </c>
      <c r="C2735">
        <v>32</v>
      </c>
      <c r="D2735">
        <v>2</v>
      </c>
      <c r="E2735">
        <v>8</v>
      </c>
      <c r="F2735">
        <v>0</v>
      </c>
    </row>
    <row r="2736" spans="1:6" x14ac:dyDescent="0.25">
      <c r="A2736">
        <v>2734</v>
      </c>
      <c r="B2736">
        <v>1</v>
      </c>
      <c r="C2736">
        <v>32</v>
      </c>
      <c r="D2736">
        <v>2</v>
      </c>
      <c r="E2736">
        <v>8</v>
      </c>
      <c r="F2736">
        <v>0</v>
      </c>
    </row>
    <row r="2737" spans="1:6" x14ac:dyDescent="0.25">
      <c r="A2737">
        <v>2735</v>
      </c>
      <c r="B2737">
        <v>1</v>
      </c>
      <c r="C2737">
        <v>32</v>
      </c>
      <c r="D2737">
        <v>2</v>
      </c>
      <c r="E2737">
        <v>8</v>
      </c>
      <c r="F2737">
        <v>0</v>
      </c>
    </row>
    <row r="2738" spans="1:6" x14ac:dyDescent="0.25">
      <c r="A2738">
        <v>2736</v>
      </c>
      <c r="B2738">
        <v>1</v>
      </c>
      <c r="C2738">
        <v>32</v>
      </c>
      <c r="D2738">
        <v>2</v>
      </c>
      <c r="E2738">
        <v>8</v>
      </c>
      <c r="F2738">
        <v>0</v>
      </c>
    </row>
    <row r="2739" spans="1:6" x14ac:dyDescent="0.25">
      <c r="A2739">
        <v>2737</v>
      </c>
      <c r="B2739">
        <v>1</v>
      </c>
      <c r="C2739">
        <v>32</v>
      </c>
      <c r="D2739">
        <v>2</v>
      </c>
      <c r="E2739">
        <v>8</v>
      </c>
      <c r="F2739">
        <v>0</v>
      </c>
    </row>
    <row r="2740" spans="1:6" x14ac:dyDescent="0.25">
      <c r="A2740">
        <v>2738</v>
      </c>
      <c r="B2740">
        <v>1</v>
      </c>
      <c r="C2740">
        <v>32</v>
      </c>
      <c r="D2740">
        <v>2</v>
      </c>
      <c r="E2740">
        <v>8</v>
      </c>
      <c r="F2740">
        <v>0</v>
      </c>
    </row>
    <row r="2741" spans="1:6" x14ac:dyDescent="0.25">
      <c r="A2741">
        <v>2739</v>
      </c>
      <c r="B2741">
        <v>1</v>
      </c>
      <c r="C2741">
        <v>32</v>
      </c>
      <c r="D2741">
        <v>2</v>
      </c>
      <c r="E2741">
        <v>8</v>
      </c>
      <c r="F2741">
        <v>0</v>
      </c>
    </row>
    <row r="2742" spans="1:6" x14ac:dyDescent="0.25">
      <c r="A2742">
        <v>2740</v>
      </c>
      <c r="B2742">
        <v>1</v>
      </c>
      <c r="C2742">
        <v>32</v>
      </c>
      <c r="D2742">
        <v>2</v>
      </c>
      <c r="E2742">
        <v>8</v>
      </c>
      <c r="F2742">
        <v>0</v>
      </c>
    </row>
    <row r="2743" spans="1:6" x14ac:dyDescent="0.25">
      <c r="A2743">
        <v>2741</v>
      </c>
      <c r="B2743">
        <v>1</v>
      </c>
      <c r="C2743">
        <v>32</v>
      </c>
      <c r="D2743">
        <v>2</v>
      </c>
      <c r="E2743">
        <v>8</v>
      </c>
      <c r="F2743">
        <v>1</v>
      </c>
    </row>
    <row r="2744" spans="1:6" x14ac:dyDescent="0.25">
      <c r="A2744">
        <v>2742</v>
      </c>
      <c r="B2744">
        <v>1</v>
      </c>
      <c r="C2744">
        <v>32</v>
      </c>
      <c r="D2744">
        <v>2</v>
      </c>
      <c r="E2744">
        <v>8</v>
      </c>
      <c r="F2744">
        <v>1</v>
      </c>
    </row>
    <row r="2745" spans="1:6" x14ac:dyDescent="0.25">
      <c r="A2745">
        <v>2743</v>
      </c>
      <c r="B2745">
        <v>1</v>
      </c>
      <c r="C2745">
        <v>32</v>
      </c>
      <c r="D2745">
        <v>2</v>
      </c>
      <c r="E2745">
        <v>8</v>
      </c>
      <c r="F2745">
        <v>1</v>
      </c>
    </row>
    <row r="2746" spans="1:6" x14ac:dyDescent="0.25">
      <c r="A2746">
        <v>2744</v>
      </c>
      <c r="B2746">
        <v>1</v>
      </c>
      <c r="C2746">
        <v>32</v>
      </c>
      <c r="D2746">
        <v>2</v>
      </c>
      <c r="E2746">
        <v>8</v>
      </c>
      <c r="F2746">
        <v>1</v>
      </c>
    </row>
    <row r="2747" spans="1:6" x14ac:dyDescent="0.25">
      <c r="A2747">
        <v>2745</v>
      </c>
      <c r="B2747">
        <v>1</v>
      </c>
      <c r="C2747">
        <v>32</v>
      </c>
      <c r="D2747">
        <v>2</v>
      </c>
      <c r="E2747">
        <v>8</v>
      </c>
      <c r="F2747">
        <v>1</v>
      </c>
    </row>
    <row r="2748" spans="1:6" x14ac:dyDescent="0.25">
      <c r="A2748">
        <v>2746</v>
      </c>
      <c r="B2748">
        <v>1</v>
      </c>
      <c r="C2748">
        <v>32</v>
      </c>
      <c r="D2748">
        <v>2</v>
      </c>
      <c r="E2748">
        <v>9</v>
      </c>
      <c r="F2748">
        <v>0</v>
      </c>
    </row>
    <row r="2749" spans="1:6" x14ac:dyDescent="0.25">
      <c r="A2749">
        <v>2747</v>
      </c>
      <c r="B2749">
        <v>1</v>
      </c>
      <c r="C2749">
        <v>32</v>
      </c>
      <c r="D2749">
        <v>2</v>
      </c>
      <c r="E2749">
        <v>9</v>
      </c>
      <c r="F2749">
        <v>0</v>
      </c>
    </row>
    <row r="2750" spans="1:6" x14ac:dyDescent="0.25">
      <c r="A2750">
        <v>2748</v>
      </c>
      <c r="B2750">
        <v>1</v>
      </c>
      <c r="C2750">
        <v>32</v>
      </c>
      <c r="D2750">
        <v>2</v>
      </c>
      <c r="E2750">
        <v>9</v>
      </c>
      <c r="F2750">
        <v>0</v>
      </c>
    </row>
    <row r="2751" spans="1:6" x14ac:dyDescent="0.25">
      <c r="A2751">
        <v>2749</v>
      </c>
      <c r="B2751">
        <v>1</v>
      </c>
      <c r="C2751">
        <v>32</v>
      </c>
      <c r="D2751">
        <v>2</v>
      </c>
      <c r="E2751">
        <v>9</v>
      </c>
      <c r="F2751">
        <v>0</v>
      </c>
    </row>
    <row r="2752" spans="1:6" x14ac:dyDescent="0.25">
      <c r="A2752">
        <v>2750</v>
      </c>
      <c r="B2752">
        <v>1</v>
      </c>
      <c r="C2752">
        <v>32</v>
      </c>
      <c r="D2752">
        <v>2</v>
      </c>
      <c r="E2752">
        <v>9</v>
      </c>
      <c r="F2752">
        <v>0</v>
      </c>
    </row>
    <row r="2753" spans="1:6" x14ac:dyDescent="0.25">
      <c r="A2753">
        <v>2751</v>
      </c>
      <c r="B2753">
        <v>1</v>
      </c>
      <c r="C2753">
        <v>32</v>
      </c>
      <c r="D2753">
        <v>2</v>
      </c>
      <c r="E2753">
        <v>9</v>
      </c>
      <c r="F2753">
        <v>0</v>
      </c>
    </row>
    <row r="2754" spans="1:6" x14ac:dyDescent="0.25">
      <c r="A2754">
        <v>2752</v>
      </c>
      <c r="B2754">
        <v>1</v>
      </c>
      <c r="C2754">
        <v>32</v>
      </c>
      <c r="D2754">
        <v>2</v>
      </c>
      <c r="E2754">
        <v>9</v>
      </c>
      <c r="F2754">
        <v>0</v>
      </c>
    </row>
    <row r="2755" spans="1:6" x14ac:dyDescent="0.25">
      <c r="A2755">
        <v>2753</v>
      </c>
      <c r="B2755">
        <v>1</v>
      </c>
      <c r="C2755">
        <v>32</v>
      </c>
      <c r="D2755">
        <v>2</v>
      </c>
      <c r="E2755">
        <v>9</v>
      </c>
      <c r="F2755">
        <v>0</v>
      </c>
    </row>
    <row r="2756" spans="1:6" x14ac:dyDescent="0.25">
      <c r="A2756">
        <v>2754</v>
      </c>
      <c r="B2756">
        <v>1</v>
      </c>
      <c r="C2756">
        <v>32</v>
      </c>
      <c r="D2756">
        <v>2</v>
      </c>
      <c r="E2756">
        <v>9</v>
      </c>
      <c r="F2756">
        <v>1</v>
      </c>
    </row>
    <row r="2757" spans="1:6" x14ac:dyDescent="0.25">
      <c r="A2757">
        <v>2755</v>
      </c>
      <c r="B2757">
        <v>1</v>
      </c>
      <c r="C2757">
        <v>32</v>
      </c>
      <c r="D2757">
        <v>2</v>
      </c>
      <c r="E2757">
        <v>9</v>
      </c>
      <c r="F2757">
        <v>1</v>
      </c>
    </row>
    <row r="2758" spans="1:6" x14ac:dyDescent="0.25">
      <c r="A2758">
        <v>2756</v>
      </c>
      <c r="B2758">
        <v>1</v>
      </c>
      <c r="C2758">
        <v>32</v>
      </c>
      <c r="D2758">
        <v>2</v>
      </c>
      <c r="E2758">
        <v>9</v>
      </c>
      <c r="F2758">
        <v>1</v>
      </c>
    </row>
    <row r="2759" spans="1:6" x14ac:dyDescent="0.25">
      <c r="A2759">
        <v>2757</v>
      </c>
      <c r="B2759">
        <v>1</v>
      </c>
      <c r="C2759">
        <v>32</v>
      </c>
      <c r="D2759">
        <v>2</v>
      </c>
      <c r="E2759">
        <v>10</v>
      </c>
      <c r="F2759">
        <v>0</v>
      </c>
    </row>
    <row r="2760" spans="1:6" x14ac:dyDescent="0.25">
      <c r="A2760">
        <v>2758</v>
      </c>
      <c r="B2760">
        <v>1</v>
      </c>
      <c r="C2760">
        <v>32</v>
      </c>
      <c r="D2760">
        <v>2</v>
      </c>
      <c r="E2760">
        <v>10</v>
      </c>
      <c r="F2760">
        <v>0</v>
      </c>
    </row>
    <row r="2761" spans="1:6" x14ac:dyDescent="0.25">
      <c r="A2761">
        <v>2759</v>
      </c>
      <c r="B2761">
        <v>1</v>
      </c>
      <c r="C2761">
        <v>32</v>
      </c>
      <c r="D2761">
        <v>2</v>
      </c>
      <c r="E2761">
        <v>10</v>
      </c>
      <c r="F2761">
        <v>0</v>
      </c>
    </row>
    <row r="2762" spans="1:6" x14ac:dyDescent="0.25">
      <c r="A2762">
        <v>2760</v>
      </c>
      <c r="B2762">
        <v>1</v>
      </c>
      <c r="C2762">
        <v>32</v>
      </c>
      <c r="D2762">
        <v>2</v>
      </c>
      <c r="E2762">
        <v>10</v>
      </c>
      <c r="F2762">
        <v>0</v>
      </c>
    </row>
    <row r="2763" spans="1:6" x14ac:dyDescent="0.25">
      <c r="A2763">
        <v>2761</v>
      </c>
      <c r="B2763">
        <v>1</v>
      </c>
      <c r="C2763">
        <v>32</v>
      </c>
      <c r="D2763">
        <v>2</v>
      </c>
      <c r="E2763">
        <v>10</v>
      </c>
      <c r="F2763">
        <v>0</v>
      </c>
    </row>
    <row r="2764" spans="1:6" x14ac:dyDescent="0.25">
      <c r="A2764">
        <v>2762</v>
      </c>
      <c r="B2764">
        <v>1</v>
      </c>
      <c r="C2764">
        <v>32</v>
      </c>
      <c r="D2764">
        <v>2</v>
      </c>
      <c r="E2764">
        <v>10</v>
      </c>
      <c r="F2764">
        <v>0</v>
      </c>
    </row>
    <row r="2765" spans="1:6" x14ac:dyDescent="0.25">
      <c r="A2765">
        <v>2763</v>
      </c>
      <c r="B2765">
        <v>1</v>
      </c>
      <c r="C2765">
        <v>32</v>
      </c>
      <c r="D2765">
        <v>2</v>
      </c>
      <c r="E2765">
        <v>10</v>
      </c>
      <c r="F2765">
        <v>0</v>
      </c>
    </row>
    <row r="2766" spans="1:6" x14ac:dyDescent="0.25">
      <c r="A2766">
        <v>2764</v>
      </c>
      <c r="B2766">
        <v>1</v>
      </c>
      <c r="C2766">
        <v>32</v>
      </c>
      <c r="D2766">
        <v>2</v>
      </c>
      <c r="E2766">
        <v>10</v>
      </c>
      <c r="F2766">
        <v>0</v>
      </c>
    </row>
    <row r="2767" spans="1:6" x14ac:dyDescent="0.25">
      <c r="A2767">
        <v>2765</v>
      </c>
      <c r="B2767">
        <v>1</v>
      </c>
      <c r="C2767">
        <v>32</v>
      </c>
      <c r="D2767">
        <v>2</v>
      </c>
      <c r="E2767">
        <v>10</v>
      </c>
      <c r="F2767">
        <v>1</v>
      </c>
    </row>
    <row r="2768" spans="1:6" x14ac:dyDescent="0.25">
      <c r="A2768">
        <v>2766</v>
      </c>
      <c r="B2768">
        <v>1</v>
      </c>
      <c r="C2768">
        <v>32</v>
      </c>
      <c r="D2768">
        <v>2</v>
      </c>
      <c r="E2768">
        <v>10</v>
      </c>
      <c r="F2768">
        <v>1</v>
      </c>
    </row>
    <row r="2769" spans="1:6" x14ac:dyDescent="0.25">
      <c r="A2769">
        <v>2767</v>
      </c>
      <c r="B2769">
        <v>1</v>
      </c>
      <c r="C2769">
        <v>32</v>
      </c>
      <c r="D2769">
        <v>2</v>
      </c>
      <c r="E2769">
        <v>10</v>
      </c>
      <c r="F2769">
        <v>1</v>
      </c>
    </row>
    <row r="2770" spans="1:6" x14ac:dyDescent="0.25">
      <c r="A2770">
        <v>2768</v>
      </c>
      <c r="B2770">
        <v>1</v>
      </c>
      <c r="C2770">
        <v>32</v>
      </c>
      <c r="D2770">
        <v>2</v>
      </c>
      <c r="E2770">
        <v>11</v>
      </c>
      <c r="F2770">
        <v>0</v>
      </c>
    </row>
    <row r="2771" spans="1:6" x14ac:dyDescent="0.25">
      <c r="A2771">
        <v>2769</v>
      </c>
      <c r="B2771">
        <v>1</v>
      </c>
      <c r="C2771">
        <v>32</v>
      </c>
      <c r="D2771">
        <v>2</v>
      </c>
      <c r="E2771">
        <v>11</v>
      </c>
      <c r="F2771">
        <v>0</v>
      </c>
    </row>
    <row r="2772" spans="1:6" x14ac:dyDescent="0.25">
      <c r="A2772">
        <v>2770</v>
      </c>
      <c r="B2772">
        <v>1</v>
      </c>
      <c r="C2772">
        <v>32</v>
      </c>
      <c r="D2772">
        <v>2</v>
      </c>
      <c r="E2772">
        <v>11</v>
      </c>
      <c r="F2772">
        <v>0</v>
      </c>
    </row>
    <row r="2773" spans="1:6" x14ac:dyDescent="0.25">
      <c r="A2773">
        <v>2771</v>
      </c>
      <c r="B2773">
        <v>1</v>
      </c>
      <c r="C2773">
        <v>32</v>
      </c>
      <c r="D2773">
        <v>2</v>
      </c>
      <c r="E2773">
        <v>11</v>
      </c>
      <c r="F2773">
        <v>0</v>
      </c>
    </row>
    <row r="2774" spans="1:6" x14ac:dyDescent="0.25">
      <c r="A2774">
        <v>2772</v>
      </c>
      <c r="B2774">
        <v>1</v>
      </c>
      <c r="C2774">
        <v>32</v>
      </c>
      <c r="D2774">
        <v>2</v>
      </c>
      <c r="E2774">
        <v>11</v>
      </c>
      <c r="F2774">
        <v>0</v>
      </c>
    </row>
    <row r="2775" spans="1:6" x14ac:dyDescent="0.25">
      <c r="A2775">
        <v>2773</v>
      </c>
      <c r="B2775">
        <v>1</v>
      </c>
      <c r="C2775">
        <v>32</v>
      </c>
      <c r="D2775">
        <v>2</v>
      </c>
      <c r="E2775">
        <v>11</v>
      </c>
      <c r="F2775">
        <v>0</v>
      </c>
    </row>
    <row r="2776" spans="1:6" x14ac:dyDescent="0.25">
      <c r="A2776">
        <v>2774</v>
      </c>
      <c r="B2776">
        <v>1</v>
      </c>
      <c r="C2776">
        <v>32</v>
      </c>
      <c r="D2776">
        <v>2</v>
      </c>
      <c r="E2776">
        <v>11</v>
      </c>
      <c r="F2776">
        <v>0</v>
      </c>
    </row>
    <row r="2777" spans="1:6" x14ac:dyDescent="0.25">
      <c r="A2777">
        <v>2775</v>
      </c>
      <c r="B2777">
        <v>1</v>
      </c>
      <c r="C2777">
        <v>32</v>
      </c>
      <c r="D2777">
        <v>2</v>
      </c>
      <c r="E2777">
        <v>11</v>
      </c>
      <c r="F2777">
        <v>0</v>
      </c>
    </row>
    <row r="2778" spans="1:6" x14ac:dyDescent="0.25">
      <c r="A2778">
        <v>2776</v>
      </c>
      <c r="B2778">
        <v>1</v>
      </c>
      <c r="C2778">
        <v>32</v>
      </c>
      <c r="D2778">
        <v>2</v>
      </c>
      <c r="E2778">
        <v>11</v>
      </c>
      <c r="F2778">
        <v>1</v>
      </c>
    </row>
    <row r="2779" spans="1:6" x14ac:dyDescent="0.25">
      <c r="A2779">
        <v>2777</v>
      </c>
      <c r="B2779">
        <v>1</v>
      </c>
      <c r="C2779">
        <v>32</v>
      </c>
      <c r="D2779">
        <v>2</v>
      </c>
      <c r="E2779">
        <v>11</v>
      </c>
      <c r="F2779">
        <v>1</v>
      </c>
    </row>
    <row r="2780" spans="1:6" x14ac:dyDescent="0.25">
      <c r="A2780">
        <v>2778</v>
      </c>
      <c r="B2780">
        <v>1</v>
      </c>
      <c r="C2780">
        <v>32</v>
      </c>
      <c r="D2780">
        <v>2</v>
      </c>
      <c r="E2780">
        <v>11</v>
      </c>
      <c r="F2780">
        <v>1</v>
      </c>
    </row>
    <row r="2781" spans="1:6" x14ac:dyDescent="0.25">
      <c r="A2781">
        <v>2779</v>
      </c>
      <c r="B2781">
        <v>1</v>
      </c>
      <c r="C2781">
        <v>32</v>
      </c>
      <c r="D2781">
        <v>2</v>
      </c>
      <c r="E2781">
        <v>12</v>
      </c>
      <c r="F2781">
        <v>0</v>
      </c>
    </row>
    <row r="2782" spans="1:6" x14ac:dyDescent="0.25">
      <c r="A2782">
        <v>2780</v>
      </c>
      <c r="B2782">
        <v>1</v>
      </c>
      <c r="C2782">
        <v>32</v>
      </c>
      <c r="D2782">
        <v>2</v>
      </c>
      <c r="E2782">
        <v>12</v>
      </c>
      <c r="F2782">
        <v>0</v>
      </c>
    </row>
    <row r="2783" spans="1:6" x14ac:dyDescent="0.25">
      <c r="A2783">
        <v>2781</v>
      </c>
      <c r="B2783">
        <v>1</v>
      </c>
      <c r="C2783">
        <v>32</v>
      </c>
      <c r="D2783">
        <v>2</v>
      </c>
      <c r="E2783">
        <v>12</v>
      </c>
      <c r="F2783">
        <v>0</v>
      </c>
    </row>
    <row r="2784" spans="1:6" x14ac:dyDescent="0.25">
      <c r="A2784">
        <v>2782</v>
      </c>
      <c r="B2784">
        <v>1</v>
      </c>
      <c r="C2784">
        <v>32</v>
      </c>
      <c r="D2784">
        <v>2</v>
      </c>
      <c r="E2784">
        <v>12</v>
      </c>
      <c r="F2784">
        <v>0</v>
      </c>
    </row>
    <row r="2785" spans="1:6" x14ac:dyDescent="0.25">
      <c r="A2785">
        <v>2783</v>
      </c>
      <c r="B2785">
        <v>1</v>
      </c>
      <c r="C2785">
        <v>32</v>
      </c>
      <c r="D2785">
        <v>2</v>
      </c>
      <c r="E2785">
        <v>12</v>
      </c>
      <c r="F2785">
        <v>0</v>
      </c>
    </row>
    <row r="2786" spans="1:6" x14ac:dyDescent="0.25">
      <c r="A2786">
        <v>2784</v>
      </c>
      <c r="B2786">
        <v>1</v>
      </c>
      <c r="C2786">
        <v>32</v>
      </c>
      <c r="D2786">
        <v>2</v>
      </c>
      <c r="E2786">
        <v>12</v>
      </c>
      <c r="F2786">
        <v>0</v>
      </c>
    </row>
    <row r="2787" spans="1:6" x14ac:dyDescent="0.25">
      <c r="A2787">
        <v>2785</v>
      </c>
      <c r="B2787">
        <v>1</v>
      </c>
      <c r="C2787">
        <v>32</v>
      </c>
      <c r="D2787">
        <v>2</v>
      </c>
      <c r="E2787">
        <v>12</v>
      </c>
      <c r="F2787">
        <v>0</v>
      </c>
    </row>
    <row r="2788" spans="1:6" x14ac:dyDescent="0.25">
      <c r="A2788">
        <v>2786</v>
      </c>
      <c r="B2788">
        <v>1</v>
      </c>
      <c r="C2788">
        <v>32</v>
      </c>
      <c r="D2788">
        <v>2</v>
      </c>
      <c r="E2788">
        <v>12</v>
      </c>
      <c r="F2788">
        <v>0</v>
      </c>
    </row>
    <row r="2789" spans="1:6" x14ac:dyDescent="0.25">
      <c r="A2789">
        <v>2787</v>
      </c>
      <c r="B2789">
        <v>1</v>
      </c>
      <c r="C2789">
        <v>32</v>
      </c>
      <c r="D2789">
        <v>2</v>
      </c>
      <c r="E2789">
        <v>12</v>
      </c>
      <c r="F2789">
        <v>1</v>
      </c>
    </row>
    <row r="2790" spans="1:6" x14ac:dyDescent="0.25">
      <c r="A2790">
        <v>2788</v>
      </c>
      <c r="B2790">
        <v>1</v>
      </c>
      <c r="C2790">
        <v>32</v>
      </c>
      <c r="D2790">
        <v>2</v>
      </c>
      <c r="E2790">
        <v>12</v>
      </c>
      <c r="F2790">
        <v>1</v>
      </c>
    </row>
    <row r="2791" spans="1:6" x14ac:dyDescent="0.25">
      <c r="A2791">
        <v>2789</v>
      </c>
      <c r="B2791">
        <v>1</v>
      </c>
      <c r="C2791">
        <v>32</v>
      </c>
      <c r="D2791">
        <v>2</v>
      </c>
      <c r="E2791">
        <v>12</v>
      </c>
      <c r="F2791">
        <v>1</v>
      </c>
    </row>
    <row r="2792" spans="1:6" x14ac:dyDescent="0.25">
      <c r="A2792">
        <v>2790</v>
      </c>
      <c r="B2792">
        <v>1</v>
      </c>
      <c r="C2792">
        <v>32</v>
      </c>
      <c r="D2792">
        <v>2</v>
      </c>
      <c r="E2792">
        <v>13</v>
      </c>
      <c r="F2792">
        <v>0</v>
      </c>
    </row>
    <row r="2793" spans="1:6" x14ac:dyDescent="0.25">
      <c r="A2793">
        <v>2791</v>
      </c>
      <c r="B2793">
        <v>1</v>
      </c>
      <c r="C2793">
        <v>32</v>
      </c>
      <c r="D2793">
        <v>2</v>
      </c>
      <c r="E2793">
        <v>13</v>
      </c>
      <c r="F2793">
        <v>0</v>
      </c>
    </row>
    <row r="2794" spans="1:6" x14ac:dyDescent="0.25">
      <c r="A2794">
        <v>2792</v>
      </c>
      <c r="B2794">
        <v>1</v>
      </c>
      <c r="C2794">
        <v>32</v>
      </c>
      <c r="D2794">
        <v>2</v>
      </c>
      <c r="E2794">
        <v>13</v>
      </c>
      <c r="F2794">
        <v>0</v>
      </c>
    </row>
    <row r="2795" spans="1:6" x14ac:dyDescent="0.25">
      <c r="A2795">
        <v>2793</v>
      </c>
      <c r="B2795">
        <v>1</v>
      </c>
      <c r="C2795">
        <v>32</v>
      </c>
      <c r="D2795">
        <v>2</v>
      </c>
      <c r="E2795">
        <v>13</v>
      </c>
      <c r="F2795">
        <v>0</v>
      </c>
    </row>
    <row r="2796" spans="1:6" x14ac:dyDescent="0.25">
      <c r="A2796">
        <v>2794</v>
      </c>
      <c r="B2796">
        <v>1</v>
      </c>
      <c r="C2796">
        <v>32</v>
      </c>
      <c r="D2796">
        <v>2</v>
      </c>
      <c r="E2796">
        <v>13</v>
      </c>
      <c r="F2796">
        <v>0</v>
      </c>
    </row>
    <row r="2797" spans="1:6" x14ac:dyDescent="0.25">
      <c r="A2797">
        <v>2795</v>
      </c>
      <c r="B2797">
        <v>1</v>
      </c>
      <c r="C2797">
        <v>32</v>
      </c>
      <c r="D2797">
        <v>2</v>
      </c>
      <c r="E2797">
        <v>13</v>
      </c>
      <c r="F2797">
        <v>0</v>
      </c>
    </row>
    <row r="2798" spans="1:6" x14ac:dyDescent="0.25">
      <c r="A2798">
        <v>2796</v>
      </c>
      <c r="B2798">
        <v>1</v>
      </c>
      <c r="C2798">
        <v>32</v>
      </c>
      <c r="D2798">
        <v>2</v>
      </c>
      <c r="E2798">
        <v>13</v>
      </c>
      <c r="F2798">
        <v>0</v>
      </c>
    </row>
    <row r="2799" spans="1:6" x14ac:dyDescent="0.25">
      <c r="A2799">
        <v>2797</v>
      </c>
      <c r="B2799">
        <v>1</v>
      </c>
      <c r="C2799">
        <v>32</v>
      </c>
      <c r="D2799">
        <v>2</v>
      </c>
      <c r="E2799">
        <v>13</v>
      </c>
      <c r="F2799">
        <v>0</v>
      </c>
    </row>
    <row r="2800" spans="1:6" x14ac:dyDescent="0.25">
      <c r="A2800">
        <v>2798</v>
      </c>
      <c r="B2800">
        <v>1</v>
      </c>
      <c r="C2800">
        <v>32</v>
      </c>
      <c r="D2800">
        <v>2</v>
      </c>
      <c r="E2800">
        <v>13</v>
      </c>
      <c r="F2800">
        <v>1</v>
      </c>
    </row>
    <row r="2801" spans="1:6" x14ac:dyDescent="0.25">
      <c r="A2801">
        <v>2799</v>
      </c>
      <c r="B2801">
        <v>1</v>
      </c>
      <c r="C2801">
        <v>32</v>
      </c>
      <c r="D2801">
        <v>2</v>
      </c>
      <c r="E2801">
        <v>13</v>
      </c>
      <c r="F2801">
        <v>1</v>
      </c>
    </row>
    <row r="2802" spans="1:6" x14ac:dyDescent="0.25">
      <c r="A2802">
        <v>2800</v>
      </c>
      <c r="B2802">
        <v>1</v>
      </c>
      <c r="C2802">
        <v>32</v>
      </c>
      <c r="D2802">
        <v>2</v>
      </c>
      <c r="E2802">
        <v>14</v>
      </c>
      <c r="F2802">
        <v>0</v>
      </c>
    </row>
    <row r="2803" spans="1:6" x14ac:dyDescent="0.25">
      <c r="A2803">
        <v>2801</v>
      </c>
      <c r="B2803">
        <v>1</v>
      </c>
      <c r="C2803">
        <v>32</v>
      </c>
      <c r="D2803">
        <v>2</v>
      </c>
      <c r="E2803">
        <v>14</v>
      </c>
      <c r="F2803">
        <v>0</v>
      </c>
    </row>
    <row r="2804" spans="1:6" x14ac:dyDescent="0.25">
      <c r="A2804">
        <v>2802</v>
      </c>
      <c r="B2804">
        <v>1</v>
      </c>
      <c r="C2804">
        <v>32</v>
      </c>
      <c r="D2804">
        <v>2</v>
      </c>
      <c r="E2804">
        <v>14</v>
      </c>
      <c r="F2804">
        <v>0</v>
      </c>
    </row>
    <row r="2805" spans="1:6" x14ac:dyDescent="0.25">
      <c r="A2805">
        <v>2803</v>
      </c>
      <c r="B2805">
        <v>1</v>
      </c>
      <c r="C2805">
        <v>32</v>
      </c>
      <c r="D2805">
        <v>2</v>
      </c>
      <c r="E2805">
        <v>14</v>
      </c>
      <c r="F2805">
        <v>0</v>
      </c>
    </row>
    <row r="2806" spans="1:6" x14ac:dyDescent="0.25">
      <c r="A2806">
        <v>2804</v>
      </c>
      <c r="B2806">
        <v>1</v>
      </c>
      <c r="C2806">
        <v>32</v>
      </c>
      <c r="D2806">
        <v>2</v>
      </c>
      <c r="E2806">
        <v>14</v>
      </c>
      <c r="F2806">
        <v>0</v>
      </c>
    </row>
    <row r="2807" spans="1:6" x14ac:dyDescent="0.25">
      <c r="A2807">
        <v>2805</v>
      </c>
      <c r="B2807">
        <v>1</v>
      </c>
      <c r="C2807">
        <v>32</v>
      </c>
      <c r="D2807">
        <v>2</v>
      </c>
      <c r="E2807">
        <v>14</v>
      </c>
      <c r="F2807">
        <v>0</v>
      </c>
    </row>
    <row r="2808" spans="1:6" x14ac:dyDescent="0.25">
      <c r="A2808">
        <v>2806</v>
      </c>
      <c r="B2808">
        <v>1</v>
      </c>
      <c r="C2808">
        <v>32</v>
      </c>
      <c r="D2808">
        <v>2</v>
      </c>
      <c r="E2808">
        <v>14</v>
      </c>
      <c r="F2808">
        <v>0</v>
      </c>
    </row>
    <row r="2809" spans="1:6" x14ac:dyDescent="0.25">
      <c r="A2809">
        <v>2807</v>
      </c>
      <c r="B2809">
        <v>1</v>
      </c>
      <c r="C2809">
        <v>32</v>
      </c>
      <c r="D2809">
        <v>2</v>
      </c>
      <c r="E2809">
        <v>14</v>
      </c>
      <c r="F2809">
        <v>0</v>
      </c>
    </row>
    <row r="2810" spans="1:6" x14ac:dyDescent="0.25">
      <c r="A2810">
        <v>2808</v>
      </c>
      <c r="B2810">
        <v>1</v>
      </c>
      <c r="C2810">
        <v>32</v>
      </c>
      <c r="D2810">
        <v>2</v>
      </c>
      <c r="E2810">
        <v>14</v>
      </c>
      <c r="F2810">
        <v>0</v>
      </c>
    </row>
    <row r="2811" spans="1:6" x14ac:dyDescent="0.25">
      <c r="A2811">
        <v>2809</v>
      </c>
      <c r="B2811">
        <v>1</v>
      </c>
      <c r="C2811">
        <v>32</v>
      </c>
      <c r="D2811">
        <v>2</v>
      </c>
      <c r="E2811">
        <v>14</v>
      </c>
      <c r="F2811">
        <v>1</v>
      </c>
    </row>
    <row r="2812" spans="1:6" x14ac:dyDescent="0.25">
      <c r="A2812">
        <v>2810</v>
      </c>
      <c r="B2812">
        <v>1</v>
      </c>
      <c r="C2812">
        <v>32</v>
      </c>
      <c r="D2812">
        <v>2</v>
      </c>
      <c r="E2812">
        <v>15</v>
      </c>
      <c r="F2812">
        <v>0</v>
      </c>
    </row>
    <row r="2813" spans="1:6" x14ac:dyDescent="0.25">
      <c r="A2813">
        <v>2811</v>
      </c>
      <c r="B2813">
        <v>1</v>
      </c>
      <c r="C2813">
        <v>32</v>
      </c>
      <c r="D2813">
        <v>2</v>
      </c>
      <c r="E2813">
        <v>15</v>
      </c>
      <c r="F2813">
        <v>0</v>
      </c>
    </row>
    <row r="2814" spans="1:6" x14ac:dyDescent="0.25">
      <c r="A2814">
        <v>2812</v>
      </c>
      <c r="B2814">
        <v>1</v>
      </c>
      <c r="C2814">
        <v>32</v>
      </c>
      <c r="D2814">
        <v>2</v>
      </c>
      <c r="E2814">
        <v>15</v>
      </c>
      <c r="F2814">
        <v>0</v>
      </c>
    </row>
    <row r="2815" spans="1:6" x14ac:dyDescent="0.25">
      <c r="A2815">
        <v>2813</v>
      </c>
      <c r="B2815">
        <v>1</v>
      </c>
      <c r="C2815">
        <v>32</v>
      </c>
      <c r="D2815">
        <v>2</v>
      </c>
      <c r="E2815">
        <v>15</v>
      </c>
      <c r="F2815">
        <v>0</v>
      </c>
    </row>
    <row r="2816" spans="1:6" x14ac:dyDescent="0.25">
      <c r="A2816">
        <v>2814</v>
      </c>
      <c r="B2816">
        <v>1</v>
      </c>
      <c r="C2816">
        <v>32</v>
      </c>
      <c r="D2816">
        <v>2</v>
      </c>
      <c r="E2816">
        <v>15</v>
      </c>
      <c r="F2816">
        <v>0</v>
      </c>
    </row>
    <row r="2817" spans="1:6" x14ac:dyDescent="0.25">
      <c r="A2817">
        <v>2815</v>
      </c>
      <c r="B2817">
        <v>1</v>
      </c>
      <c r="C2817">
        <v>32</v>
      </c>
      <c r="D2817">
        <v>2</v>
      </c>
      <c r="E2817">
        <v>15</v>
      </c>
      <c r="F2817">
        <v>0</v>
      </c>
    </row>
    <row r="2818" spans="1:6" x14ac:dyDescent="0.25">
      <c r="A2818">
        <v>2816</v>
      </c>
      <c r="B2818">
        <v>1</v>
      </c>
      <c r="C2818">
        <v>32</v>
      </c>
      <c r="D2818">
        <v>2</v>
      </c>
      <c r="E2818">
        <v>15</v>
      </c>
      <c r="F2818">
        <v>0</v>
      </c>
    </row>
    <row r="2819" spans="1:6" x14ac:dyDescent="0.25">
      <c r="A2819">
        <v>2817</v>
      </c>
      <c r="B2819">
        <v>1</v>
      </c>
      <c r="C2819">
        <v>32</v>
      </c>
      <c r="D2819">
        <v>2</v>
      </c>
      <c r="E2819">
        <v>15</v>
      </c>
      <c r="F2819">
        <v>0</v>
      </c>
    </row>
    <row r="2820" spans="1:6" x14ac:dyDescent="0.25">
      <c r="A2820">
        <v>2818</v>
      </c>
      <c r="B2820">
        <v>1</v>
      </c>
      <c r="C2820">
        <v>32</v>
      </c>
      <c r="D2820">
        <v>3</v>
      </c>
      <c r="E2820">
        <v>1</v>
      </c>
      <c r="F2820">
        <v>1</v>
      </c>
    </row>
    <row r="2821" spans="1:6" x14ac:dyDescent="0.25">
      <c r="A2821">
        <v>2819</v>
      </c>
      <c r="B2821">
        <v>1</v>
      </c>
      <c r="C2821">
        <v>32</v>
      </c>
      <c r="D2821">
        <v>3</v>
      </c>
      <c r="E2821">
        <v>1</v>
      </c>
      <c r="F2821">
        <v>1</v>
      </c>
    </row>
    <row r="2822" spans="1:6" x14ac:dyDescent="0.25">
      <c r="A2822">
        <v>2820</v>
      </c>
      <c r="B2822">
        <v>1</v>
      </c>
      <c r="C2822">
        <v>32</v>
      </c>
      <c r="D2822">
        <v>3</v>
      </c>
      <c r="E2822">
        <v>1</v>
      </c>
      <c r="F2822">
        <v>1</v>
      </c>
    </row>
    <row r="2823" spans="1:6" x14ac:dyDescent="0.25">
      <c r="A2823">
        <v>2821</v>
      </c>
      <c r="B2823">
        <v>1</v>
      </c>
      <c r="C2823">
        <v>32</v>
      </c>
      <c r="D2823">
        <v>3</v>
      </c>
      <c r="E2823">
        <v>1</v>
      </c>
      <c r="F2823">
        <v>1</v>
      </c>
    </row>
    <row r="2824" spans="1:6" x14ac:dyDescent="0.25">
      <c r="A2824">
        <v>2822</v>
      </c>
      <c r="B2824">
        <v>1</v>
      </c>
      <c r="C2824">
        <v>32</v>
      </c>
      <c r="D2824">
        <v>3</v>
      </c>
      <c r="E2824">
        <v>1</v>
      </c>
      <c r="F2824">
        <v>1</v>
      </c>
    </row>
    <row r="2825" spans="1:6" x14ac:dyDescent="0.25">
      <c r="A2825">
        <v>2823</v>
      </c>
      <c r="B2825">
        <v>1</v>
      </c>
      <c r="C2825">
        <v>32</v>
      </c>
      <c r="D2825">
        <v>3</v>
      </c>
      <c r="E2825">
        <v>1</v>
      </c>
      <c r="F2825">
        <v>1</v>
      </c>
    </row>
    <row r="2826" spans="1:6" x14ac:dyDescent="0.25">
      <c r="A2826">
        <v>2824</v>
      </c>
      <c r="B2826">
        <v>1</v>
      </c>
      <c r="C2826">
        <v>32</v>
      </c>
      <c r="D2826">
        <v>3</v>
      </c>
      <c r="E2826">
        <v>1</v>
      </c>
      <c r="F2826">
        <v>1</v>
      </c>
    </row>
    <row r="2827" spans="1:6" x14ac:dyDescent="0.25">
      <c r="A2827">
        <v>2825</v>
      </c>
      <c r="B2827">
        <v>1</v>
      </c>
      <c r="C2827">
        <v>32</v>
      </c>
      <c r="D2827">
        <v>3</v>
      </c>
      <c r="E2827">
        <v>2</v>
      </c>
      <c r="F2827">
        <v>1</v>
      </c>
    </row>
    <row r="2828" spans="1:6" x14ac:dyDescent="0.25">
      <c r="A2828">
        <v>2826</v>
      </c>
      <c r="B2828">
        <v>1</v>
      </c>
      <c r="C2828">
        <v>32</v>
      </c>
      <c r="D2828">
        <v>3</v>
      </c>
      <c r="E2828">
        <v>2</v>
      </c>
      <c r="F2828">
        <v>1</v>
      </c>
    </row>
    <row r="2829" spans="1:6" x14ac:dyDescent="0.25">
      <c r="A2829">
        <v>2827</v>
      </c>
      <c r="B2829">
        <v>1</v>
      </c>
      <c r="C2829">
        <v>32</v>
      </c>
      <c r="D2829">
        <v>3</v>
      </c>
      <c r="E2829">
        <v>2</v>
      </c>
      <c r="F2829">
        <v>1</v>
      </c>
    </row>
    <row r="2830" spans="1:6" x14ac:dyDescent="0.25">
      <c r="A2830">
        <v>2828</v>
      </c>
      <c r="B2830">
        <v>1</v>
      </c>
      <c r="C2830">
        <v>32</v>
      </c>
      <c r="D2830">
        <v>3</v>
      </c>
      <c r="E2830">
        <v>2</v>
      </c>
      <c r="F2830">
        <v>1</v>
      </c>
    </row>
    <row r="2831" spans="1:6" x14ac:dyDescent="0.25">
      <c r="A2831">
        <v>2829</v>
      </c>
      <c r="B2831">
        <v>1</v>
      </c>
      <c r="C2831">
        <v>32</v>
      </c>
      <c r="D2831">
        <v>3</v>
      </c>
      <c r="E2831">
        <v>2</v>
      </c>
      <c r="F2831">
        <v>1</v>
      </c>
    </row>
    <row r="2832" spans="1:6" x14ac:dyDescent="0.25">
      <c r="A2832">
        <v>2830</v>
      </c>
      <c r="B2832">
        <v>1</v>
      </c>
      <c r="C2832">
        <v>32</v>
      </c>
      <c r="D2832">
        <v>3</v>
      </c>
      <c r="E2832">
        <v>2</v>
      </c>
      <c r="F2832">
        <v>1</v>
      </c>
    </row>
    <row r="2833" spans="1:6" x14ac:dyDescent="0.25">
      <c r="A2833">
        <v>2831</v>
      </c>
      <c r="B2833">
        <v>1</v>
      </c>
      <c r="C2833">
        <v>32</v>
      </c>
      <c r="D2833">
        <v>3</v>
      </c>
      <c r="E2833">
        <v>3</v>
      </c>
      <c r="F2833">
        <v>1</v>
      </c>
    </row>
    <row r="2834" spans="1:6" x14ac:dyDescent="0.25">
      <c r="A2834">
        <v>2832</v>
      </c>
      <c r="B2834">
        <v>1</v>
      </c>
      <c r="C2834">
        <v>32</v>
      </c>
      <c r="D2834">
        <v>3</v>
      </c>
      <c r="E2834">
        <v>3</v>
      </c>
      <c r="F2834">
        <v>1</v>
      </c>
    </row>
    <row r="2835" spans="1:6" x14ac:dyDescent="0.25">
      <c r="A2835">
        <v>2833</v>
      </c>
      <c r="B2835">
        <v>1</v>
      </c>
      <c r="C2835">
        <v>32</v>
      </c>
      <c r="D2835">
        <v>3</v>
      </c>
      <c r="E2835">
        <v>3</v>
      </c>
      <c r="F2835">
        <v>1</v>
      </c>
    </row>
    <row r="2836" spans="1:6" x14ac:dyDescent="0.25">
      <c r="A2836">
        <v>2834</v>
      </c>
      <c r="B2836">
        <v>1</v>
      </c>
      <c r="C2836">
        <v>32</v>
      </c>
      <c r="D2836">
        <v>3</v>
      </c>
      <c r="E2836">
        <v>3</v>
      </c>
      <c r="F2836">
        <v>1</v>
      </c>
    </row>
    <row r="2837" spans="1:6" x14ac:dyDescent="0.25">
      <c r="A2837">
        <v>2835</v>
      </c>
      <c r="B2837">
        <v>1</v>
      </c>
      <c r="C2837">
        <v>32</v>
      </c>
      <c r="D2837">
        <v>3</v>
      </c>
      <c r="E2837">
        <v>3</v>
      </c>
      <c r="F2837">
        <v>1</v>
      </c>
    </row>
    <row r="2838" spans="1:6" x14ac:dyDescent="0.25">
      <c r="A2838">
        <v>2836</v>
      </c>
      <c r="B2838">
        <v>1</v>
      </c>
      <c r="C2838">
        <v>32</v>
      </c>
      <c r="D2838">
        <v>3</v>
      </c>
      <c r="E2838">
        <v>3</v>
      </c>
      <c r="F2838">
        <v>1</v>
      </c>
    </row>
    <row r="2839" spans="1:6" x14ac:dyDescent="0.25">
      <c r="A2839">
        <v>2837</v>
      </c>
      <c r="B2839">
        <v>1</v>
      </c>
      <c r="C2839">
        <v>32</v>
      </c>
      <c r="D2839">
        <v>3</v>
      </c>
      <c r="E2839">
        <v>3</v>
      </c>
      <c r="F2839">
        <v>1</v>
      </c>
    </row>
    <row r="2840" spans="1:6" x14ac:dyDescent="0.25">
      <c r="A2840">
        <v>2838</v>
      </c>
      <c r="B2840">
        <v>1</v>
      </c>
      <c r="C2840">
        <v>32</v>
      </c>
      <c r="D2840">
        <v>3</v>
      </c>
      <c r="E2840">
        <v>3</v>
      </c>
      <c r="F2840">
        <v>1</v>
      </c>
    </row>
    <row r="2841" spans="1:6" x14ac:dyDescent="0.25">
      <c r="A2841">
        <v>2839</v>
      </c>
      <c r="B2841">
        <v>1</v>
      </c>
      <c r="C2841">
        <v>32</v>
      </c>
      <c r="D2841">
        <v>3</v>
      </c>
      <c r="E2841">
        <v>3</v>
      </c>
      <c r="F2841">
        <v>1</v>
      </c>
    </row>
    <row r="2842" spans="1:6" x14ac:dyDescent="0.25">
      <c r="A2842">
        <v>2840</v>
      </c>
      <c r="B2842">
        <v>1</v>
      </c>
      <c r="C2842">
        <v>32</v>
      </c>
      <c r="D2842">
        <v>3</v>
      </c>
      <c r="E2842">
        <v>3</v>
      </c>
      <c r="F2842">
        <v>1</v>
      </c>
    </row>
    <row r="2843" spans="1:6" x14ac:dyDescent="0.25">
      <c r="A2843">
        <v>2841</v>
      </c>
      <c r="B2843">
        <v>1</v>
      </c>
      <c r="C2843">
        <v>32</v>
      </c>
      <c r="D2843">
        <v>3</v>
      </c>
      <c r="E2843">
        <v>4</v>
      </c>
      <c r="F2843">
        <v>0</v>
      </c>
    </row>
    <row r="2844" spans="1:6" x14ac:dyDescent="0.25">
      <c r="A2844">
        <v>2842</v>
      </c>
      <c r="B2844">
        <v>1</v>
      </c>
      <c r="C2844">
        <v>32</v>
      </c>
      <c r="D2844">
        <v>3</v>
      </c>
      <c r="E2844">
        <v>4</v>
      </c>
      <c r="F2844">
        <v>0</v>
      </c>
    </row>
    <row r="2845" spans="1:6" x14ac:dyDescent="0.25">
      <c r="A2845">
        <v>2843</v>
      </c>
      <c r="B2845">
        <v>1</v>
      </c>
      <c r="C2845">
        <v>32</v>
      </c>
      <c r="D2845">
        <v>3</v>
      </c>
      <c r="E2845">
        <v>4</v>
      </c>
      <c r="F2845">
        <v>0</v>
      </c>
    </row>
    <row r="2846" spans="1:6" x14ac:dyDescent="0.25">
      <c r="A2846">
        <v>2844</v>
      </c>
      <c r="B2846">
        <v>1</v>
      </c>
      <c r="C2846">
        <v>32</v>
      </c>
      <c r="D2846">
        <v>3</v>
      </c>
      <c r="E2846">
        <v>4</v>
      </c>
      <c r="F2846">
        <v>0</v>
      </c>
    </row>
    <row r="2847" spans="1:6" x14ac:dyDescent="0.25">
      <c r="A2847">
        <v>2845</v>
      </c>
      <c r="B2847">
        <v>1</v>
      </c>
      <c r="C2847">
        <v>32</v>
      </c>
      <c r="D2847">
        <v>3</v>
      </c>
      <c r="E2847">
        <v>4</v>
      </c>
      <c r="F2847">
        <v>0</v>
      </c>
    </row>
    <row r="2848" spans="1:6" x14ac:dyDescent="0.25">
      <c r="A2848">
        <v>2846</v>
      </c>
      <c r="B2848">
        <v>1</v>
      </c>
      <c r="C2848">
        <v>32</v>
      </c>
      <c r="D2848">
        <v>3</v>
      </c>
      <c r="E2848">
        <v>4</v>
      </c>
      <c r="F2848">
        <v>0</v>
      </c>
    </row>
    <row r="2849" spans="1:6" x14ac:dyDescent="0.25">
      <c r="A2849">
        <v>2847</v>
      </c>
      <c r="B2849">
        <v>1</v>
      </c>
      <c r="C2849">
        <v>32</v>
      </c>
      <c r="D2849">
        <v>3</v>
      </c>
      <c r="E2849">
        <v>4</v>
      </c>
      <c r="F2849">
        <v>0</v>
      </c>
    </row>
    <row r="2850" spans="1:6" x14ac:dyDescent="0.25">
      <c r="A2850">
        <v>2848</v>
      </c>
      <c r="B2850">
        <v>1</v>
      </c>
      <c r="C2850">
        <v>32</v>
      </c>
      <c r="D2850">
        <v>3</v>
      </c>
      <c r="E2850">
        <v>4</v>
      </c>
      <c r="F2850">
        <v>0</v>
      </c>
    </row>
    <row r="2851" spans="1:6" x14ac:dyDescent="0.25">
      <c r="A2851">
        <v>2849</v>
      </c>
      <c r="B2851">
        <v>1</v>
      </c>
      <c r="C2851">
        <v>32</v>
      </c>
      <c r="D2851">
        <v>3</v>
      </c>
      <c r="E2851">
        <v>4</v>
      </c>
      <c r="F2851">
        <v>0</v>
      </c>
    </row>
    <row r="2852" spans="1:6" x14ac:dyDescent="0.25">
      <c r="A2852">
        <v>2850</v>
      </c>
      <c r="B2852">
        <v>1</v>
      </c>
      <c r="C2852">
        <v>32</v>
      </c>
      <c r="D2852">
        <v>3</v>
      </c>
      <c r="E2852">
        <v>4</v>
      </c>
      <c r="F2852">
        <v>0</v>
      </c>
    </row>
    <row r="2853" spans="1:6" x14ac:dyDescent="0.25">
      <c r="A2853">
        <v>2851</v>
      </c>
      <c r="B2853">
        <v>1</v>
      </c>
      <c r="C2853">
        <v>32</v>
      </c>
      <c r="D2853">
        <v>3</v>
      </c>
      <c r="E2853">
        <v>4</v>
      </c>
      <c r="F2853">
        <v>0</v>
      </c>
    </row>
    <row r="2854" spans="1:6" x14ac:dyDescent="0.25">
      <c r="A2854">
        <v>2852</v>
      </c>
      <c r="B2854">
        <v>1</v>
      </c>
      <c r="C2854">
        <v>32</v>
      </c>
      <c r="D2854">
        <v>3</v>
      </c>
      <c r="E2854">
        <v>4</v>
      </c>
      <c r="F2854">
        <v>0</v>
      </c>
    </row>
    <row r="2855" spans="1:6" x14ac:dyDescent="0.25">
      <c r="A2855">
        <v>2853</v>
      </c>
      <c r="B2855">
        <v>1</v>
      </c>
      <c r="C2855">
        <v>32</v>
      </c>
      <c r="D2855">
        <v>3</v>
      </c>
      <c r="E2855">
        <v>4</v>
      </c>
      <c r="F2855">
        <v>0</v>
      </c>
    </row>
    <row r="2856" spans="1:6" x14ac:dyDescent="0.25">
      <c r="A2856">
        <v>2854</v>
      </c>
      <c r="B2856">
        <v>1</v>
      </c>
      <c r="C2856">
        <v>32</v>
      </c>
      <c r="D2856">
        <v>3</v>
      </c>
      <c r="E2856">
        <v>4</v>
      </c>
      <c r="F2856">
        <v>0</v>
      </c>
    </row>
    <row r="2857" spans="1:6" x14ac:dyDescent="0.25">
      <c r="A2857">
        <v>2855</v>
      </c>
      <c r="B2857">
        <v>1</v>
      </c>
      <c r="C2857">
        <v>32</v>
      </c>
      <c r="D2857">
        <v>3</v>
      </c>
      <c r="E2857">
        <v>4</v>
      </c>
      <c r="F2857">
        <v>1</v>
      </c>
    </row>
    <row r="2858" spans="1:6" x14ac:dyDescent="0.25">
      <c r="A2858">
        <v>2856</v>
      </c>
      <c r="B2858">
        <v>1</v>
      </c>
      <c r="C2858">
        <v>32</v>
      </c>
      <c r="D2858">
        <v>3</v>
      </c>
      <c r="E2858">
        <v>4</v>
      </c>
      <c r="F2858">
        <v>1</v>
      </c>
    </row>
    <row r="2859" spans="1:6" x14ac:dyDescent="0.25">
      <c r="A2859">
        <v>2857</v>
      </c>
      <c r="B2859">
        <v>1</v>
      </c>
      <c r="C2859">
        <v>32</v>
      </c>
      <c r="D2859">
        <v>3</v>
      </c>
      <c r="E2859">
        <v>4</v>
      </c>
      <c r="F2859">
        <v>1</v>
      </c>
    </row>
    <row r="2860" spans="1:6" x14ac:dyDescent="0.25">
      <c r="A2860">
        <v>2858</v>
      </c>
      <c r="B2860">
        <v>1</v>
      </c>
      <c r="C2860">
        <v>32</v>
      </c>
      <c r="D2860">
        <v>3</v>
      </c>
      <c r="E2860">
        <v>4</v>
      </c>
      <c r="F2860">
        <v>1</v>
      </c>
    </row>
    <row r="2861" spans="1:6" x14ac:dyDescent="0.25">
      <c r="A2861">
        <v>2859</v>
      </c>
      <c r="B2861">
        <v>1</v>
      </c>
      <c r="C2861">
        <v>32</v>
      </c>
      <c r="D2861">
        <v>3</v>
      </c>
      <c r="E2861">
        <v>4</v>
      </c>
      <c r="F2861">
        <v>1</v>
      </c>
    </row>
    <row r="2862" spans="1:6" x14ac:dyDescent="0.25">
      <c r="A2862">
        <v>2860</v>
      </c>
      <c r="B2862">
        <v>1</v>
      </c>
      <c r="C2862">
        <v>32</v>
      </c>
      <c r="D2862">
        <v>3</v>
      </c>
      <c r="E2862">
        <v>4</v>
      </c>
      <c r="F2862">
        <v>1</v>
      </c>
    </row>
    <row r="2863" spans="1:6" x14ac:dyDescent="0.25">
      <c r="A2863">
        <v>2861</v>
      </c>
      <c r="B2863">
        <v>1</v>
      </c>
      <c r="C2863">
        <v>32</v>
      </c>
      <c r="D2863">
        <v>3</v>
      </c>
      <c r="E2863">
        <v>5</v>
      </c>
      <c r="F2863">
        <v>0</v>
      </c>
    </row>
    <row r="2864" spans="1:6" x14ac:dyDescent="0.25">
      <c r="A2864">
        <v>2862</v>
      </c>
      <c r="B2864">
        <v>1</v>
      </c>
      <c r="C2864">
        <v>32</v>
      </c>
      <c r="D2864">
        <v>3</v>
      </c>
      <c r="E2864">
        <v>5</v>
      </c>
      <c r="F2864">
        <v>0</v>
      </c>
    </row>
    <row r="2865" spans="1:6" x14ac:dyDescent="0.25">
      <c r="A2865">
        <v>2863</v>
      </c>
      <c r="B2865">
        <v>1</v>
      </c>
      <c r="C2865">
        <v>32</v>
      </c>
      <c r="D2865">
        <v>3</v>
      </c>
      <c r="E2865">
        <v>5</v>
      </c>
      <c r="F2865">
        <v>0</v>
      </c>
    </row>
    <row r="2866" spans="1:6" x14ac:dyDescent="0.25">
      <c r="A2866">
        <v>2864</v>
      </c>
      <c r="B2866">
        <v>1</v>
      </c>
      <c r="C2866">
        <v>32</v>
      </c>
      <c r="D2866">
        <v>3</v>
      </c>
      <c r="E2866">
        <v>5</v>
      </c>
      <c r="F2866">
        <v>0</v>
      </c>
    </row>
    <row r="2867" spans="1:6" x14ac:dyDescent="0.25">
      <c r="A2867">
        <v>2865</v>
      </c>
      <c r="B2867">
        <v>1</v>
      </c>
      <c r="C2867">
        <v>32</v>
      </c>
      <c r="D2867">
        <v>3</v>
      </c>
      <c r="E2867">
        <v>5</v>
      </c>
      <c r="F2867">
        <v>0</v>
      </c>
    </row>
    <row r="2868" spans="1:6" x14ac:dyDescent="0.25">
      <c r="A2868">
        <v>2866</v>
      </c>
      <c r="B2868">
        <v>1</v>
      </c>
      <c r="C2868">
        <v>32</v>
      </c>
      <c r="D2868">
        <v>3</v>
      </c>
      <c r="E2868">
        <v>5</v>
      </c>
      <c r="F2868">
        <v>0</v>
      </c>
    </row>
    <row r="2869" spans="1:6" x14ac:dyDescent="0.25">
      <c r="A2869">
        <v>2867</v>
      </c>
      <c r="B2869">
        <v>1</v>
      </c>
      <c r="C2869">
        <v>32</v>
      </c>
      <c r="D2869">
        <v>3</v>
      </c>
      <c r="E2869">
        <v>5</v>
      </c>
      <c r="F2869">
        <v>0</v>
      </c>
    </row>
    <row r="2870" spans="1:6" x14ac:dyDescent="0.25">
      <c r="A2870">
        <v>2868</v>
      </c>
      <c r="B2870">
        <v>1</v>
      </c>
      <c r="C2870">
        <v>32</v>
      </c>
      <c r="D2870">
        <v>3</v>
      </c>
      <c r="E2870">
        <v>5</v>
      </c>
      <c r="F2870">
        <v>0</v>
      </c>
    </row>
    <row r="2871" spans="1:6" x14ac:dyDescent="0.25">
      <c r="A2871">
        <v>2869</v>
      </c>
      <c r="B2871">
        <v>1</v>
      </c>
      <c r="C2871">
        <v>32</v>
      </c>
      <c r="D2871">
        <v>3</v>
      </c>
      <c r="E2871">
        <v>5</v>
      </c>
      <c r="F2871">
        <v>1</v>
      </c>
    </row>
    <row r="2872" spans="1:6" x14ac:dyDescent="0.25">
      <c r="A2872">
        <v>2870</v>
      </c>
      <c r="B2872">
        <v>1</v>
      </c>
      <c r="C2872">
        <v>32</v>
      </c>
      <c r="D2872">
        <v>3</v>
      </c>
      <c r="E2872">
        <v>5</v>
      </c>
      <c r="F2872">
        <v>1</v>
      </c>
    </row>
    <row r="2873" spans="1:6" x14ac:dyDescent="0.25">
      <c r="A2873">
        <v>2871</v>
      </c>
      <c r="B2873">
        <v>1</v>
      </c>
      <c r="C2873">
        <v>32</v>
      </c>
      <c r="D2873">
        <v>3</v>
      </c>
      <c r="E2873">
        <v>5</v>
      </c>
      <c r="F2873">
        <v>1</v>
      </c>
    </row>
    <row r="2874" spans="1:6" x14ac:dyDescent="0.25">
      <c r="A2874">
        <v>2872</v>
      </c>
      <c r="B2874">
        <v>1</v>
      </c>
      <c r="C2874">
        <v>32</v>
      </c>
      <c r="D2874">
        <v>3</v>
      </c>
      <c r="E2874">
        <v>5</v>
      </c>
      <c r="F2874">
        <v>1</v>
      </c>
    </row>
    <row r="2875" spans="1:6" x14ac:dyDescent="0.25">
      <c r="A2875">
        <v>2873</v>
      </c>
      <c r="B2875">
        <v>1</v>
      </c>
      <c r="C2875">
        <v>32</v>
      </c>
      <c r="D2875">
        <v>3</v>
      </c>
      <c r="E2875">
        <v>5</v>
      </c>
      <c r="F2875">
        <v>1</v>
      </c>
    </row>
    <row r="2876" spans="1:6" x14ac:dyDescent="0.25">
      <c r="A2876">
        <v>2874</v>
      </c>
      <c r="B2876">
        <v>1</v>
      </c>
      <c r="C2876">
        <v>32</v>
      </c>
      <c r="D2876">
        <v>3</v>
      </c>
      <c r="E2876">
        <v>5</v>
      </c>
      <c r="F2876">
        <v>1</v>
      </c>
    </row>
    <row r="2877" spans="1:6" x14ac:dyDescent="0.25">
      <c r="A2877">
        <v>2875</v>
      </c>
      <c r="B2877">
        <v>1</v>
      </c>
      <c r="C2877">
        <v>32</v>
      </c>
      <c r="D2877">
        <v>3</v>
      </c>
      <c r="E2877">
        <v>5</v>
      </c>
      <c r="F2877">
        <v>1</v>
      </c>
    </row>
    <row r="2878" spans="1:6" x14ac:dyDescent="0.25">
      <c r="A2878">
        <v>2876</v>
      </c>
      <c r="B2878">
        <v>1</v>
      </c>
      <c r="C2878">
        <v>32</v>
      </c>
      <c r="D2878">
        <v>3</v>
      </c>
      <c r="E2878">
        <v>6</v>
      </c>
      <c r="F2878">
        <v>0</v>
      </c>
    </row>
    <row r="2879" spans="1:6" x14ac:dyDescent="0.25">
      <c r="A2879">
        <v>2877</v>
      </c>
      <c r="B2879">
        <v>1</v>
      </c>
      <c r="C2879">
        <v>32</v>
      </c>
      <c r="D2879">
        <v>3</v>
      </c>
      <c r="E2879">
        <v>6</v>
      </c>
      <c r="F2879">
        <v>0</v>
      </c>
    </row>
    <row r="2880" spans="1:6" x14ac:dyDescent="0.25">
      <c r="A2880">
        <v>2878</v>
      </c>
      <c r="B2880">
        <v>1</v>
      </c>
      <c r="C2880">
        <v>32</v>
      </c>
      <c r="D2880">
        <v>3</v>
      </c>
      <c r="E2880">
        <v>6</v>
      </c>
      <c r="F2880">
        <v>0</v>
      </c>
    </row>
    <row r="2881" spans="1:6" x14ac:dyDescent="0.25">
      <c r="A2881">
        <v>2879</v>
      </c>
      <c r="B2881">
        <v>1</v>
      </c>
      <c r="C2881">
        <v>32</v>
      </c>
      <c r="D2881">
        <v>3</v>
      </c>
      <c r="E2881">
        <v>6</v>
      </c>
      <c r="F2881">
        <v>0</v>
      </c>
    </row>
    <row r="2882" spans="1:6" x14ac:dyDescent="0.25">
      <c r="A2882">
        <v>2880</v>
      </c>
      <c r="B2882">
        <v>1</v>
      </c>
      <c r="C2882">
        <v>32</v>
      </c>
      <c r="D2882">
        <v>3</v>
      </c>
      <c r="E2882">
        <v>6</v>
      </c>
      <c r="F2882">
        <v>0</v>
      </c>
    </row>
    <row r="2883" spans="1:6" x14ac:dyDescent="0.25">
      <c r="A2883">
        <v>2881</v>
      </c>
      <c r="B2883">
        <v>1</v>
      </c>
      <c r="C2883">
        <v>32</v>
      </c>
      <c r="D2883">
        <v>3</v>
      </c>
      <c r="E2883">
        <v>6</v>
      </c>
      <c r="F2883">
        <v>0</v>
      </c>
    </row>
    <row r="2884" spans="1:6" x14ac:dyDescent="0.25">
      <c r="A2884">
        <v>2882</v>
      </c>
      <c r="B2884">
        <v>1</v>
      </c>
      <c r="C2884">
        <v>32</v>
      </c>
      <c r="D2884">
        <v>3</v>
      </c>
      <c r="E2884">
        <v>6</v>
      </c>
      <c r="F2884">
        <v>0</v>
      </c>
    </row>
    <row r="2885" spans="1:6" x14ac:dyDescent="0.25">
      <c r="A2885">
        <v>2883</v>
      </c>
      <c r="B2885">
        <v>1</v>
      </c>
      <c r="C2885">
        <v>32</v>
      </c>
      <c r="D2885">
        <v>3</v>
      </c>
      <c r="E2885">
        <v>6</v>
      </c>
      <c r="F2885">
        <v>0</v>
      </c>
    </row>
    <row r="2886" spans="1:6" x14ac:dyDescent="0.25">
      <c r="A2886">
        <v>2884</v>
      </c>
      <c r="B2886">
        <v>1</v>
      </c>
      <c r="C2886">
        <v>32</v>
      </c>
      <c r="D2886">
        <v>3</v>
      </c>
      <c r="E2886">
        <v>6</v>
      </c>
      <c r="F2886">
        <v>0</v>
      </c>
    </row>
    <row r="2887" spans="1:6" x14ac:dyDescent="0.25">
      <c r="A2887">
        <v>2885</v>
      </c>
      <c r="B2887">
        <v>1</v>
      </c>
      <c r="C2887">
        <v>32</v>
      </c>
      <c r="D2887">
        <v>3</v>
      </c>
      <c r="E2887">
        <v>6</v>
      </c>
      <c r="F2887">
        <v>1</v>
      </c>
    </row>
    <row r="2888" spans="1:6" x14ac:dyDescent="0.25">
      <c r="A2888">
        <v>2886</v>
      </c>
      <c r="B2888">
        <v>1</v>
      </c>
      <c r="C2888">
        <v>32</v>
      </c>
      <c r="D2888">
        <v>3</v>
      </c>
      <c r="E2888">
        <v>6</v>
      </c>
      <c r="F2888">
        <v>1</v>
      </c>
    </row>
    <row r="2889" spans="1:6" x14ac:dyDescent="0.25">
      <c r="A2889">
        <v>2887</v>
      </c>
      <c r="B2889">
        <v>1</v>
      </c>
      <c r="C2889">
        <v>32</v>
      </c>
      <c r="D2889">
        <v>3</v>
      </c>
      <c r="E2889">
        <v>7</v>
      </c>
      <c r="F2889">
        <v>0</v>
      </c>
    </row>
    <row r="2890" spans="1:6" x14ac:dyDescent="0.25">
      <c r="A2890">
        <v>2888</v>
      </c>
      <c r="B2890">
        <v>1</v>
      </c>
      <c r="C2890">
        <v>32</v>
      </c>
      <c r="D2890">
        <v>3</v>
      </c>
      <c r="E2890">
        <v>7</v>
      </c>
      <c r="F2890">
        <v>0</v>
      </c>
    </row>
    <row r="2891" spans="1:6" x14ac:dyDescent="0.25">
      <c r="A2891">
        <v>2889</v>
      </c>
      <c r="B2891">
        <v>1</v>
      </c>
      <c r="C2891">
        <v>32</v>
      </c>
      <c r="D2891">
        <v>3</v>
      </c>
      <c r="E2891">
        <v>7</v>
      </c>
      <c r="F2891">
        <v>0</v>
      </c>
    </row>
    <row r="2892" spans="1:6" x14ac:dyDescent="0.25">
      <c r="A2892">
        <v>2890</v>
      </c>
      <c r="B2892">
        <v>1</v>
      </c>
      <c r="C2892">
        <v>32</v>
      </c>
      <c r="D2892">
        <v>3</v>
      </c>
      <c r="E2892">
        <v>7</v>
      </c>
      <c r="F2892">
        <v>0</v>
      </c>
    </row>
    <row r="2893" spans="1:6" x14ac:dyDescent="0.25">
      <c r="A2893">
        <v>2891</v>
      </c>
      <c r="B2893">
        <v>1</v>
      </c>
      <c r="C2893">
        <v>32</v>
      </c>
      <c r="D2893">
        <v>3</v>
      </c>
      <c r="E2893">
        <v>7</v>
      </c>
      <c r="F2893">
        <v>0</v>
      </c>
    </row>
    <row r="2894" spans="1:6" x14ac:dyDescent="0.25">
      <c r="A2894">
        <v>2892</v>
      </c>
      <c r="B2894">
        <v>1</v>
      </c>
      <c r="C2894">
        <v>32</v>
      </c>
      <c r="D2894">
        <v>3</v>
      </c>
      <c r="E2894">
        <v>7</v>
      </c>
      <c r="F2894">
        <v>0</v>
      </c>
    </row>
    <row r="2895" spans="1:6" x14ac:dyDescent="0.25">
      <c r="A2895">
        <v>2893</v>
      </c>
      <c r="B2895">
        <v>1</v>
      </c>
      <c r="C2895">
        <v>32</v>
      </c>
      <c r="D2895">
        <v>3</v>
      </c>
      <c r="E2895">
        <v>7</v>
      </c>
      <c r="F2895">
        <v>0</v>
      </c>
    </row>
    <row r="2896" spans="1:6" x14ac:dyDescent="0.25">
      <c r="A2896">
        <v>2894</v>
      </c>
      <c r="B2896">
        <v>1</v>
      </c>
      <c r="C2896">
        <v>32</v>
      </c>
      <c r="D2896">
        <v>3</v>
      </c>
      <c r="E2896">
        <v>7</v>
      </c>
      <c r="F2896">
        <v>0</v>
      </c>
    </row>
    <row r="2897" spans="1:6" x14ac:dyDescent="0.25">
      <c r="A2897">
        <v>2895</v>
      </c>
      <c r="B2897">
        <v>1</v>
      </c>
      <c r="C2897">
        <v>32</v>
      </c>
      <c r="D2897">
        <v>3</v>
      </c>
      <c r="E2897">
        <v>7</v>
      </c>
      <c r="F2897">
        <v>1</v>
      </c>
    </row>
    <row r="2898" spans="1:6" x14ac:dyDescent="0.25">
      <c r="A2898">
        <v>2896</v>
      </c>
      <c r="B2898">
        <v>1</v>
      </c>
      <c r="C2898">
        <v>32</v>
      </c>
      <c r="D2898">
        <v>3</v>
      </c>
      <c r="E2898">
        <v>7</v>
      </c>
      <c r="F2898">
        <v>1</v>
      </c>
    </row>
    <row r="2899" spans="1:6" x14ac:dyDescent="0.25">
      <c r="A2899">
        <v>2897</v>
      </c>
      <c r="B2899">
        <v>1</v>
      </c>
      <c r="C2899">
        <v>32</v>
      </c>
      <c r="D2899">
        <v>3</v>
      </c>
      <c r="E2899">
        <v>7</v>
      </c>
      <c r="F2899">
        <v>1</v>
      </c>
    </row>
    <row r="2900" spans="1:6" x14ac:dyDescent="0.25">
      <c r="A2900">
        <v>2898</v>
      </c>
      <c r="B2900">
        <v>1</v>
      </c>
      <c r="C2900">
        <v>32</v>
      </c>
      <c r="D2900">
        <v>3</v>
      </c>
      <c r="E2900">
        <v>7</v>
      </c>
      <c r="F2900">
        <v>1</v>
      </c>
    </row>
    <row r="2901" spans="1:6" x14ac:dyDescent="0.25">
      <c r="A2901">
        <v>2899</v>
      </c>
      <c r="B2901">
        <v>1</v>
      </c>
      <c r="C2901">
        <v>32</v>
      </c>
      <c r="D2901">
        <v>3</v>
      </c>
      <c r="E2901">
        <v>8</v>
      </c>
      <c r="F2901">
        <v>0</v>
      </c>
    </row>
    <row r="2902" spans="1:6" x14ac:dyDescent="0.25">
      <c r="A2902">
        <v>2900</v>
      </c>
      <c r="B2902">
        <v>1</v>
      </c>
      <c r="C2902">
        <v>32</v>
      </c>
      <c r="D2902">
        <v>3</v>
      </c>
      <c r="E2902">
        <v>8</v>
      </c>
      <c r="F2902">
        <v>0</v>
      </c>
    </row>
    <row r="2903" spans="1:6" x14ac:dyDescent="0.25">
      <c r="A2903">
        <v>2901</v>
      </c>
      <c r="B2903">
        <v>1</v>
      </c>
      <c r="C2903">
        <v>32</v>
      </c>
      <c r="D2903">
        <v>3</v>
      </c>
      <c r="E2903">
        <v>8</v>
      </c>
      <c r="F2903">
        <v>0</v>
      </c>
    </row>
    <row r="2904" spans="1:6" x14ac:dyDescent="0.25">
      <c r="A2904">
        <v>2902</v>
      </c>
      <c r="B2904">
        <v>1</v>
      </c>
      <c r="C2904">
        <v>32</v>
      </c>
      <c r="D2904">
        <v>3</v>
      </c>
      <c r="E2904">
        <v>8</v>
      </c>
      <c r="F2904">
        <v>0</v>
      </c>
    </row>
    <row r="2905" spans="1:6" x14ac:dyDescent="0.25">
      <c r="A2905">
        <v>2903</v>
      </c>
      <c r="B2905">
        <v>1</v>
      </c>
      <c r="C2905">
        <v>32</v>
      </c>
      <c r="D2905">
        <v>3</v>
      </c>
      <c r="E2905">
        <v>8</v>
      </c>
      <c r="F2905">
        <v>0</v>
      </c>
    </row>
    <row r="2906" spans="1:6" x14ac:dyDescent="0.25">
      <c r="A2906">
        <v>2904</v>
      </c>
      <c r="B2906">
        <v>1</v>
      </c>
      <c r="C2906">
        <v>32</v>
      </c>
      <c r="D2906">
        <v>3</v>
      </c>
      <c r="E2906">
        <v>8</v>
      </c>
      <c r="F2906">
        <v>0</v>
      </c>
    </row>
    <row r="2907" spans="1:6" x14ac:dyDescent="0.25">
      <c r="A2907">
        <v>2905</v>
      </c>
      <c r="B2907">
        <v>1</v>
      </c>
      <c r="C2907">
        <v>32</v>
      </c>
      <c r="D2907">
        <v>3</v>
      </c>
      <c r="E2907">
        <v>8</v>
      </c>
      <c r="F2907">
        <v>0</v>
      </c>
    </row>
    <row r="2908" spans="1:6" x14ac:dyDescent="0.25">
      <c r="A2908">
        <v>2906</v>
      </c>
      <c r="B2908">
        <v>1</v>
      </c>
      <c r="C2908">
        <v>32</v>
      </c>
      <c r="D2908">
        <v>3</v>
      </c>
      <c r="E2908">
        <v>8</v>
      </c>
      <c r="F2908">
        <v>0</v>
      </c>
    </row>
    <row r="2909" spans="1:6" x14ac:dyDescent="0.25">
      <c r="A2909">
        <v>2907</v>
      </c>
      <c r="B2909">
        <v>1</v>
      </c>
      <c r="C2909">
        <v>32</v>
      </c>
      <c r="D2909">
        <v>3</v>
      </c>
      <c r="E2909">
        <v>8</v>
      </c>
      <c r="F2909">
        <v>1</v>
      </c>
    </row>
    <row r="2910" spans="1:6" x14ac:dyDescent="0.25">
      <c r="A2910">
        <v>2908</v>
      </c>
      <c r="B2910">
        <v>1</v>
      </c>
      <c r="C2910">
        <v>32</v>
      </c>
      <c r="D2910">
        <v>3</v>
      </c>
      <c r="E2910">
        <v>8</v>
      </c>
      <c r="F2910">
        <v>1</v>
      </c>
    </row>
    <row r="2911" spans="1:6" x14ac:dyDescent="0.25">
      <c r="A2911">
        <v>2909</v>
      </c>
      <c r="B2911">
        <v>1</v>
      </c>
      <c r="C2911">
        <v>32</v>
      </c>
      <c r="D2911">
        <v>3</v>
      </c>
      <c r="E2911">
        <v>8</v>
      </c>
      <c r="F2911">
        <v>1</v>
      </c>
    </row>
    <row r="2912" spans="1:6" x14ac:dyDescent="0.25">
      <c r="A2912">
        <v>2910</v>
      </c>
      <c r="B2912">
        <v>1</v>
      </c>
      <c r="C2912">
        <v>32</v>
      </c>
      <c r="D2912">
        <v>3</v>
      </c>
      <c r="E2912">
        <v>8</v>
      </c>
      <c r="F2912">
        <v>1</v>
      </c>
    </row>
    <row r="2913" spans="1:6" x14ac:dyDescent="0.25">
      <c r="A2913">
        <v>2911</v>
      </c>
      <c r="B2913">
        <v>1</v>
      </c>
      <c r="C2913">
        <v>32</v>
      </c>
      <c r="D2913">
        <v>3</v>
      </c>
      <c r="E2913">
        <v>9</v>
      </c>
      <c r="F2913">
        <v>0</v>
      </c>
    </row>
    <row r="2914" spans="1:6" x14ac:dyDescent="0.25">
      <c r="A2914">
        <v>2912</v>
      </c>
      <c r="B2914">
        <v>1</v>
      </c>
      <c r="C2914">
        <v>32</v>
      </c>
      <c r="D2914">
        <v>3</v>
      </c>
      <c r="E2914">
        <v>9</v>
      </c>
      <c r="F2914">
        <v>0</v>
      </c>
    </row>
    <row r="2915" spans="1:6" x14ac:dyDescent="0.25">
      <c r="A2915">
        <v>2913</v>
      </c>
      <c r="B2915">
        <v>1</v>
      </c>
      <c r="C2915">
        <v>32</v>
      </c>
      <c r="D2915">
        <v>3</v>
      </c>
      <c r="E2915">
        <v>9</v>
      </c>
      <c r="F2915">
        <v>0</v>
      </c>
    </row>
    <row r="2916" spans="1:6" x14ac:dyDescent="0.25">
      <c r="A2916">
        <v>2914</v>
      </c>
      <c r="B2916">
        <v>1</v>
      </c>
      <c r="C2916">
        <v>32</v>
      </c>
      <c r="D2916">
        <v>3</v>
      </c>
      <c r="E2916">
        <v>9</v>
      </c>
      <c r="F2916">
        <v>0</v>
      </c>
    </row>
    <row r="2917" spans="1:6" x14ac:dyDescent="0.25">
      <c r="A2917">
        <v>2915</v>
      </c>
      <c r="B2917">
        <v>1</v>
      </c>
      <c r="C2917">
        <v>32</v>
      </c>
      <c r="D2917">
        <v>3</v>
      </c>
      <c r="E2917">
        <v>9</v>
      </c>
      <c r="F2917">
        <v>0</v>
      </c>
    </row>
    <row r="2918" spans="1:6" x14ac:dyDescent="0.25">
      <c r="A2918">
        <v>2916</v>
      </c>
      <c r="B2918">
        <v>1</v>
      </c>
      <c r="C2918">
        <v>32</v>
      </c>
      <c r="D2918">
        <v>3</v>
      </c>
      <c r="E2918">
        <v>9</v>
      </c>
      <c r="F2918">
        <v>0</v>
      </c>
    </row>
    <row r="2919" spans="1:6" x14ac:dyDescent="0.25">
      <c r="A2919">
        <v>2917</v>
      </c>
      <c r="B2919">
        <v>1</v>
      </c>
      <c r="C2919">
        <v>32</v>
      </c>
      <c r="D2919">
        <v>3</v>
      </c>
      <c r="E2919">
        <v>9</v>
      </c>
      <c r="F2919">
        <v>0</v>
      </c>
    </row>
    <row r="2920" spans="1:6" x14ac:dyDescent="0.25">
      <c r="A2920">
        <v>2918</v>
      </c>
      <c r="B2920">
        <v>1</v>
      </c>
      <c r="C2920">
        <v>32</v>
      </c>
      <c r="D2920">
        <v>3</v>
      </c>
      <c r="E2920">
        <v>9</v>
      </c>
      <c r="F2920">
        <v>1</v>
      </c>
    </row>
    <row r="2921" spans="1:6" x14ac:dyDescent="0.25">
      <c r="A2921">
        <v>2919</v>
      </c>
      <c r="B2921">
        <v>1</v>
      </c>
      <c r="C2921">
        <v>32</v>
      </c>
      <c r="D2921">
        <v>3</v>
      </c>
      <c r="E2921">
        <v>9</v>
      </c>
      <c r="F2921">
        <v>1</v>
      </c>
    </row>
    <row r="2922" spans="1:6" x14ac:dyDescent="0.25">
      <c r="A2922">
        <v>2920</v>
      </c>
      <c r="B2922">
        <v>1</v>
      </c>
      <c r="C2922">
        <v>32</v>
      </c>
      <c r="D2922">
        <v>3</v>
      </c>
      <c r="E2922">
        <v>10</v>
      </c>
      <c r="F2922">
        <v>0</v>
      </c>
    </row>
    <row r="2923" spans="1:6" x14ac:dyDescent="0.25">
      <c r="A2923">
        <v>2921</v>
      </c>
      <c r="B2923">
        <v>1</v>
      </c>
      <c r="C2923">
        <v>32</v>
      </c>
      <c r="D2923">
        <v>3</v>
      </c>
      <c r="E2923">
        <v>10</v>
      </c>
      <c r="F2923">
        <v>0</v>
      </c>
    </row>
    <row r="2924" spans="1:6" x14ac:dyDescent="0.25">
      <c r="A2924">
        <v>2922</v>
      </c>
      <c r="B2924">
        <v>1</v>
      </c>
      <c r="C2924">
        <v>32</v>
      </c>
      <c r="D2924">
        <v>3</v>
      </c>
      <c r="E2924">
        <v>10</v>
      </c>
      <c r="F2924">
        <v>0</v>
      </c>
    </row>
    <row r="2925" spans="1:6" x14ac:dyDescent="0.25">
      <c r="A2925">
        <v>2923</v>
      </c>
      <c r="B2925">
        <v>1</v>
      </c>
      <c r="C2925">
        <v>32</v>
      </c>
      <c r="D2925">
        <v>3</v>
      </c>
      <c r="E2925">
        <v>10</v>
      </c>
      <c r="F2925">
        <v>0</v>
      </c>
    </row>
    <row r="2926" spans="1:6" x14ac:dyDescent="0.25">
      <c r="A2926">
        <v>2924</v>
      </c>
      <c r="B2926">
        <v>1</v>
      </c>
      <c r="C2926">
        <v>32</v>
      </c>
      <c r="D2926">
        <v>3</v>
      </c>
      <c r="E2926">
        <v>10</v>
      </c>
      <c r="F2926">
        <v>0</v>
      </c>
    </row>
    <row r="2927" spans="1:6" x14ac:dyDescent="0.25">
      <c r="A2927">
        <v>2925</v>
      </c>
      <c r="B2927">
        <v>1</v>
      </c>
      <c r="C2927">
        <v>32</v>
      </c>
      <c r="D2927">
        <v>3</v>
      </c>
      <c r="E2927">
        <v>10</v>
      </c>
      <c r="F2927">
        <v>0</v>
      </c>
    </row>
    <row r="2928" spans="1:6" x14ac:dyDescent="0.25">
      <c r="A2928">
        <v>2926</v>
      </c>
      <c r="B2928">
        <v>1</v>
      </c>
      <c r="C2928">
        <v>32</v>
      </c>
      <c r="D2928">
        <v>3</v>
      </c>
      <c r="E2928">
        <v>10</v>
      </c>
      <c r="F2928">
        <v>0</v>
      </c>
    </row>
    <row r="2929" spans="1:6" x14ac:dyDescent="0.25">
      <c r="A2929">
        <v>2927</v>
      </c>
      <c r="B2929">
        <v>1</v>
      </c>
      <c r="C2929">
        <v>32</v>
      </c>
      <c r="D2929">
        <v>3</v>
      </c>
      <c r="E2929">
        <v>10</v>
      </c>
      <c r="F2929">
        <v>0</v>
      </c>
    </row>
    <row r="2930" spans="1:6" x14ac:dyDescent="0.25">
      <c r="A2930">
        <v>2928</v>
      </c>
      <c r="B2930">
        <v>1</v>
      </c>
      <c r="C2930">
        <v>32</v>
      </c>
      <c r="D2930">
        <v>3</v>
      </c>
      <c r="E2930">
        <v>10</v>
      </c>
      <c r="F2930">
        <v>0</v>
      </c>
    </row>
    <row r="2931" spans="1:6" x14ac:dyDescent="0.25">
      <c r="A2931">
        <v>2929</v>
      </c>
      <c r="B2931">
        <v>1</v>
      </c>
      <c r="C2931">
        <v>32</v>
      </c>
      <c r="D2931">
        <v>3</v>
      </c>
      <c r="E2931">
        <v>10</v>
      </c>
      <c r="F2931">
        <v>1</v>
      </c>
    </row>
    <row r="2932" spans="1:6" x14ac:dyDescent="0.25">
      <c r="A2932">
        <v>2930</v>
      </c>
      <c r="B2932">
        <v>1</v>
      </c>
      <c r="C2932">
        <v>32</v>
      </c>
      <c r="D2932">
        <v>3</v>
      </c>
      <c r="E2932">
        <v>10</v>
      </c>
      <c r="F2932">
        <v>1</v>
      </c>
    </row>
    <row r="2933" spans="1:6" x14ac:dyDescent="0.25">
      <c r="A2933">
        <v>2931</v>
      </c>
      <c r="B2933">
        <v>1</v>
      </c>
      <c r="C2933">
        <v>32</v>
      </c>
      <c r="D2933">
        <v>3</v>
      </c>
      <c r="E2933">
        <v>10</v>
      </c>
      <c r="F2933">
        <v>1</v>
      </c>
    </row>
    <row r="2934" spans="1:6" x14ac:dyDescent="0.25">
      <c r="A2934">
        <v>2932</v>
      </c>
      <c r="B2934">
        <v>1</v>
      </c>
      <c r="C2934">
        <v>32</v>
      </c>
      <c r="D2934">
        <v>3</v>
      </c>
      <c r="E2934">
        <v>11</v>
      </c>
      <c r="F2934">
        <v>0</v>
      </c>
    </row>
    <row r="2935" spans="1:6" x14ac:dyDescent="0.25">
      <c r="A2935">
        <v>2933</v>
      </c>
      <c r="B2935">
        <v>1</v>
      </c>
      <c r="C2935">
        <v>32</v>
      </c>
      <c r="D2935">
        <v>3</v>
      </c>
      <c r="E2935">
        <v>11</v>
      </c>
      <c r="F2935">
        <v>0</v>
      </c>
    </row>
    <row r="2936" spans="1:6" x14ac:dyDescent="0.25">
      <c r="A2936">
        <v>2934</v>
      </c>
      <c r="B2936">
        <v>1</v>
      </c>
      <c r="C2936">
        <v>32</v>
      </c>
      <c r="D2936">
        <v>3</v>
      </c>
      <c r="E2936">
        <v>11</v>
      </c>
      <c r="F2936">
        <v>0</v>
      </c>
    </row>
    <row r="2937" spans="1:6" x14ac:dyDescent="0.25">
      <c r="A2937">
        <v>2935</v>
      </c>
      <c r="B2937">
        <v>1</v>
      </c>
      <c r="C2937">
        <v>32</v>
      </c>
      <c r="D2937">
        <v>3</v>
      </c>
      <c r="E2937">
        <v>11</v>
      </c>
      <c r="F2937">
        <v>0</v>
      </c>
    </row>
    <row r="2938" spans="1:6" x14ac:dyDescent="0.25">
      <c r="A2938">
        <v>2936</v>
      </c>
      <c r="B2938">
        <v>1</v>
      </c>
      <c r="C2938">
        <v>32</v>
      </c>
      <c r="D2938">
        <v>3</v>
      </c>
      <c r="E2938">
        <v>11</v>
      </c>
      <c r="F2938">
        <v>0</v>
      </c>
    </row>
    <row r="2939" spans="1:6" x14ac:dyDescent="0.25">
      <c r="A2939">
        <v>2937</v>
      </c>
      <c r="B2939">
        <v>1</v>
      </c>
      <c r="C2939">
        <v>32</v>
      </c>
      <c r="D2939">
        <v>3</v>
      </c>
      <c r="E2939">
        <v>11</v>
      </c>
      <c r="F2939">
        <v>0</v>
      </c>
    </row>
    <row r="2940" spans="1:6" x14ac:dyDescent="0.25">
      <c r="A2940">
        <v>2938</v>
      </c>
      <c r="B2940">
        <v>1</v>
      </c>
      <c r="C2940">
        <v>32</v>
      </c>
      <c r="D2940">
        <v>3</v>
      </c>
      <c r="E2940">
        <v>11</v>
      </c>
      <c r="F2940">
        <v>0</v>
      </c>
    </row>
    <row r="2941" spans="1:6" x14ac:dyDescent="0.25">
      <c r="A2941">
        <v>2939</v>
      </c>
      <c r="B2941">
        <v>1</v>
      </c>
      <c r="C2941">
        <v>32</v>
      </c>
      <c r="D2941">
        <v>3</v>
      </c>
      <c r="E2941">
        <v>11</v>
      </c>
      <c r="F2941">
        <v>1</v>
      </c>
    </row>
    <row r="2942" spans="1:6" x14ac:dyDescent="0.25">
      <c r="A2942">
        <v>2940</v>
      </c>
      <c r="B2942">
        <v>1</v>
      </c>
      <c r="C2942">
        <v>32</v>
      </c>
      <c r="D2942">
        <v>3</v>
      </c>
      <c r="E2942">
        <v>11</v>
      </c>
      <c r="F2942">
        <v>1</v>
      </c>
    </row>
    <row r="2943" spans="1:6" x14ac:dyDescent="0.25">
      <c r="A2943">
        <v>2941</v>
      </c>
      <c r="B2943">
        <v>1</v>
      </c>
      <c r="C2943">
        <v>32</v>
      </c>
      <c r="D2943">
        <v>3</v>
      </c>
      <c r="E2943">
        <v>11</v>
      </c>
      <c r="F2943">
        <v>1</v>
      </c>
    </row>
    <row r="2944" spans="1:6" x14ac:dyDescent="0.25">
      <c r="A2944">
        <v>2942</v>
      </c>
      <c r="B2944">
        <v>1</v>
      </c>
      <c r="C2944">
        <v>32</v>
      </c>
      <c r="D2944">
        <v>3</v>
      </c>
      <c r="E2944">
        <v>12</v>
      </c>
      <c r="F2944">
        <v>0</v>
      </c>
    </row>
    <row r="2945" spans="1:6" x14ac:dyDescent="0.25">
      <c r="A2945">
        <v>2943</v>
      </c>
      <c r="B2945">
        <v>1</v>
      </c>
      <c r="C2945">
        <v>32</v>
      </c>
      <c r="D2945">
        <v>3</v>
      </c>
      <c r="E2945">
        <v>12</v>
      </c>
      <c r="F2945">
        <v>0</v>
      </c>
    </row>
    <row r="2946" spans="1:6" x14ac:dyDescent="0.25">
      <c r="A2946">
        <v>2944</v>
      </c>
      <c r="B2946">
        <v>1</v>
      </c>
      <c r="C2946">
        <v>32</v>
      </c>
      <c r="D2946">
        <v>3</v>
      </c>
      <c r="E2946">
        <v>12</v>
      </c>
      <c r="F2946">
        <v>0</v>
      </c>
    </row>
    <row r="2947" spans="1:6" x14ac:dyDescent="0.25">
      <c r="A2947">
        <v>2945</v>
      </c>
      <c r="B2947">
        <v>1</v>
      </c>
      <c r="C2947">
        <v>32</v>
      </c>
      <c r="D2947">
        <v>3</v>
      </c>
      <c r="E2947">
        <v>12</v>
      </c>
      <c r="F2947">
        <v>0</v>
      </c>
    </row>
    <row r="2948" spans="1:6" x14ac:dyDescent="0.25">
      <c r="A2948">
        <v>2946</v>
      </c>
      <c r="B2948">
        <v>1</v>
      </c>
      <c r="C2948">
        <v>32</v>
      </c>
      <c r="D2948">
        <v>3</v>
      </c>
      <c r="E2948">
        <v>12</v>
      </c>
      <c r="F2948">
        <v>0</v>
      </c>
    </row>
    <row r="2949" spans="1:6" x14ac:dyDescent="0.25">
      <c r="A2949">
        <v>2947</v>
      </c>
      <c r="B2949">
        <v>1</v>
      </c>
      <c r="C2949">
        <v>32</v>
      </c>
      <c r="D2949">
        <v>3</v>
      </c>
      <c r="E2949">
        <v>12</v>
      </c>
      <c r="F2949">
        <v>0</v>
      </c>
    </row>
    <row r="2950" spans="1:6" x14ac:dyDescent="0.25">
      <c r="A2950">
        <v>2948</v>
      </c>
      <c r="B2950">
        <v>1</v>
      </c>
      <c r="C2950">
        <v>32</v>
      </c>
      <c r="D2950">
        <v>3</v>
      </c>
      <c r="E2950">
        <v>12</v>
      </c>
      <c r="F2950">
        <v>0</v>
      </c>
    </row>
    <row r="2951" spans="1:6" x14ac:dyDescent="0.25">
      <c r="A2951">
        <v>2949</v>
      </c>
      <c r="B2951">
        <v>1</v>
      </c>
      <c r="C2951">
        <v>32</v>
      </c>
      <c r="D2951">
        <v>3</v>
      </c>
      <c r="E2951">
        <v>12</v>
      </c>
      <c r="F2951">
        <v>0</v>
      </c>
    </row>
    <row r="2952" spans="1:6" x14ac:dyDescent="0.25">
      <c r="A2952">
        <v>2950</v>
      </c>
      <c r="B2952">
        <v>1</v>
      </c>
      <c r="C2952">
        <v>32</v>
      </c>
      <c r="D2952">
        <v>3</v>
      </c>
      <c r="E2952">
        <v>12</v>
      </c>
      <c r="F2952">
        <v>1</v>
      </c>
    </row>
    <row r="2953" spans="1:6" x14ac:dyDescent="0.25">
      <c r="A2953">
        <v>2951</v>
      </c>
      <c r="B2953">
        <v>1</v>
      </c>
      <c r="C2953">
        <v>32</v>
      </c>
      <c r="D2953">
        <v>3</v>
      </c>
      <c r="E2953">
        <v>12</v>
      </c>
      <c r="F2953">
        <v>1</v>
      </c>
    </row>
    <row r="2954" spans="1:6" x14ac:dyDescent="0.25">
      <c r="A2954">
        <v>2952</v>
      </c>
      <c r="B2954">
        <v>1</v>
      </c>
      <c r="C2954">
        <v>32</v>
      </c>
      <c r="D2954">
        <v>3</v>
      </c>
      <c r="E2954">
        <v>12</v>
      </c>
      <c r="F2954">
        <v>1</v>
      </c>
    </row>
    <row r="2955" spans="1:6" x14ac:dyDescent="0.25">
      <c r="A2955">
        <v>2953</v>
      </c>
      <c r="B2955">
        <v>1</v>
      </c>
      <c r="C2955">
        <v>32</v>
      </c>
      <c r="D2955">
        <v>3</v>
      </c>
      <c r="E2955">
        <v>12</v>
      </c>
      <c r="F2955">
        <v>1</v>
      </c>
    </row>
    <row r="2956" spans="1:6" x14ac:dyDescent="0.25">
      <c r="A2956">
        <v>2954</v>
      </c>
      <c r="B2956">
        <v>1</v>
      </c>
      <c r="C2956">
        <v>32</v>
      </c>
      <c r="D2956">
        <v>3</v>
      </c>
      <c r="E2956">
        <v>12</v>
      </c>
      <c r="F2956">
        <v>1</v>
      </c>
    </row>
    <row r="2957" spans="1:6" x14ac:dyDescent="0.25">
      <c r="A2957">
        <v>2955</v>
      </c>
      <c r="B2957">
        <v>1</v>
      </c>
      <c r="C2957">
        <v>32</v>
      </c>
      <c r="D2957">
        <v>3</v>
      </c>
      <c r="E2957">
        <v>12</v>
      </c>
      <c r="F2957">
        <v>1</v>
      </c>
    </row>
    <row r="2958" spans="1:6" x14ac:dyDescent="0.25">
      <c r="A2958">
        <v>2956</v>
      </c>
      <c r="B2958">
        <v>1</v>
      </c>
      <c r="C2958">
        <v>32</v>
      </c>
      <c r="D2958">
        <v>3</v>
      </c>
      <c r="E2958">
        <v>13</v>
      </c>
      <c r="F2958">
        <v>0</v>
      </c>
    </row>
    <row r="2959" spans="1:6" x14ac:dyDescent="0.25">
      <c r="A2959">
        <v>2957</v>
      </c>
      <c r="B2959">
        <v>1</v>
      </c>
      <c r="C2959">
        <v>32</v>
      </c>
      <c r="D2959">
        <v>3</v>
      </c>
      <c r="E2959">
        <v>13</v>
      </c>
      <c r="F2959">
        <v>0</v>
      </c>
    </row>
    <row r="2960" spans="1:6" x14ac:dyDescent="0.25">
      <c r="A2960">
        <v>2958</v>
      </c>
      <c r="B2960">
        <v>1</v>
      </c>
      <c r="C2960">
        <v>32</v>
      </c>
      <c r="D2960">
        <v>3</v>
      </c>
      <c r="E2960">
        <v>13</v>
      </c>
      <c r="F2960">
        <v>0</v>
      </c>
    </row>
    <row r="2961" spans="1:6" x14ac:dyDescent="0.25">
      <c r="A2961">
        <v>2959</v>
      </c>
      <c r="B2961">
        <v>1</v>
      </c>
      <c r="C2961">
        <v>32</v>
      </c>
      <c r="D2961">
        <v>3</v>
      </c>
      <c r="E2961">
        <v>13</v>
      </c>
      <c r="F2961">
        <v>0</v>
      </c>
    </row>
    <row r="2962" spans="1:6" x14ac:dyDescent="0.25">
      <c r="A2962">
        <v>2960</v>
      </c>
      <c r="B2962">
        <v>1</v>
      </c>
      <c r="C2962">
        <v>32</v>
      </c>
      <c r="D2962">
        <v>3</v>
      </c>
      <c r="E2962">
        <v>13</v>
      </c>
      <c r="F2962">
        <v>0</v>
      </c>
    </row>
    <row r="2963" spans="1:6" x14ac:dyDescent="0.25">
      <c r="A2963">
        <v>2961</v>
      </c>
      <c r="B2963">
        <v>1</v>
      </c>
      <c r="C2963">
        <v>32</v>
      </c>
      <c r="D2963">
        <v>3</v>
      </c>
      <c r="E2963">
        <v>13</v>
      </c>
      <c r="F2963">
        <v>0</v>
      </c>
    </row>
    <row r="2964" spans="1:6" x14ac:dyDescent="0.25">
      <c r="A2964">
        <v>2962</v>
      </c>
      <c r="B2964">
        <v>1</v>
      </c>
      <c r="C2964">
        <v>32</v>
      </c>
      <c r="D2964">
        <v>3</v>
      </c>
      <c r="E2964">
        <v>13</v>
      </c>
      <c r="F2964">
        <v>0</v>
      </c>
    </row>
    <row r="2965" spans="1:6" x14ac:dyDescent="0.25">
      <c r="A2965">
        <v>2963</v>
      </c>
      <c r="B2965">
        <v>1</v>
      </c>
      <c r="C2965">
        <v>32</v>
      </c>
      <c r="D2965">
        <v>3</v>
      </c>
      <c r="E2965">
        <v>13</v>
      </c>
      <c r="F2965">
        <v>0</v>
      </c>
    </row>
    <row r="2966" spans="1:6" x14ac:dyDescent="0.25">
      <c r="A2966">
        <v>2964</v>
      </c>
      <c r="B2966">
        <v>1</v>
      </c>
      <c r="C2966">
        <v>32</v>
      </c>
      <c r="D2966">
        <v>3</v>
      </c>
      <c r="E2966">
        <v>13</v>
      </c>
      <c r="F2966">
        <v>1</v>
      </c>
    </row>
    <row r="2967" spans="1:6" x14ac:dyDescent="0.25">
      <c r="A2967">
        <v>2965</v>
      </c>
      <c r="B2967">
        <v>1</v>
      </c>
      <c r="C2967">
        <v>32</v>
      </c>
      <c r="D2967">
        <v>3</v>
      </c>
      <c r="E2967">
        <v>14</v>
      </c>
      <c r="F2967">
        <v>0</v>
      </c>
    </row>
    <row r="2968" spans="1:6" x14ac:dyDescent="0.25">
      <c r="A2968">
        <v>2966</v>
      </c>
      <c r="B2968">
        <v>1</v>
      </c>
      <c r="C2968">
        <v>32</v>
      </c>
      <c r="D2968">
        <v>3</v>
      </c>
      <c r="E2968">
        <v>14</v>
      </c>
      <c r="F2968">
        <v>0</v>
      </c>
    </row>
    <row r="2969" spans="1:6" x14ac:dyDescent="0.25">
      <c r="A2969">
        <v>2967</v>
      </c>
      <c r="B2969">
        <v>1</v>
      </c>
      <c r="C2969">
        <v>32</v>
      </c>
      <c r="D2969">
        <v>3</v>
      </c>
      <c r="E2969">
        <v>14</v>
      </c>
      <c r="F2969">
        <v>0</v>
      </c>
    </row>
    <row r="2970" spans="1:6" x14ac:dyDescent="0.25">
      <c r="A2970">
        <v>2968</v>
      </c>
      <c r="B2970">
        <v>1</v>
      </c>
      <c r="C2970">
        <v>32</v>
      </c>
      <c r="D2970">
        <v>3</v>
      </c>
      <c r="E2970">
        <v>14</v>
      </c>
      <c r="F2970">
        <v>0</v>
      </c>
    </row>
    <row r="2971" spans="1:6" x14ac:dyDescent="0.25">
      <c r="A2971">
        <v>2969</v>
      </c>
      <c r="B2971">
        <v>1</v>
      </c>
      <c r="C2971">
        <v>32</v>
      </c>
      <c r="D2971">
        <v>3</v>
      </c>
      <c r="E2971">
        <v>14</v>
      </c>
      <c r="F2971">
        <v>0</v>
      </c>
    </row>
    <row r="2972" spans="1:6" x14ac:dyDescent="0.25">
      <c r="A2972">
        <v>2970</v>
      </c>
      <c r="B2972">
        <v>1</v>
      </c>
      <c r="C2972">
        <v>32</v>
      </c>
      <c r="D2972">
        <v>3</v>
      </c>
      <c r="E2972">
        <v>14</v>
      </c>
      <c r="F2972">
        <v>0</v>
      </c>
    </row>
    <row r="2973" spans="1:6" x14ac:dyDescent="0.25">
      <c r="A2973">
        <v>2971</v>
      </c>
      <c r="B2973">
        <v>1</v>
      </c>
      <c r="C2973">
        <v>32</v>
      </c>
      <c r="D2973">
        <v>3</v>
      </c>
      <c r="E2973">
        <v>14</v>
      </c>
      <c r="F2973">
        <v>0</v>
      </c>
    </row>
    <row r="2974" spans="1:6" x14ac:dyDescent="0.25">
      <c r="A2974">
        <v>2972</v>
      </c>
      <c r="B2974">
        <v>1</v>
      </c>
      <c r="C2974">
        <v>32</v>
      </c>
      <c r="D2974">
        <v>3</v>
      </c>
      <c r="E2974">
        <v>14</v>
      </c>
      <c r="F2974">
        <v>0</v>
      </c>
    </row>
    <row r="2975" spans="1:6" x14ac:dyDescent="0.25">
      <c r="A2975">
        <v>2973</v>
      </c>
      <c r="B2975">
        <v>1</v>
      </c>
      <c r="C2975">
        <v>32</v>
      </c>
      <c r="D2975">
        <v>3</v>
      </c>
      <c r="E2975">
        <v>14</v>
      </c>
      <c r="F2975">
        <v>0</v>
      </c>
    </row>
    <row r="2976" spans="1:6" x14ac:dyDescent="0.25">
      <c r="A2976">
        <v>2974</v>
      </c>
      <c r="B2976">
        <v>1</v>
      </c>
      <c r="C2976">
        <v>32</v>
      </c>
      <c r="D2976">
        <v>3</v>
      </c>
      <c r="E2976">
        <v>14</v>
      </c>
      <c r="F2976">
        <v>1</v>
      </c>
    </row>
    <row r="2977" spans="1:6" x14ac:dyDescent="0.25">
      <c r="A2977">
        <v>2975</v>
      </c>
      <c r="B2977">
        <v>1</v>
      </c>
      <c r="C2977">
        <v>32</v>
      </c>
      <c r="D2977">
        <v>3</v>
      </c>
      <c r="E2977">
        <v>14</v>
      </c>
      <c r="F2977">
        <v>1</v>
      </c>
    </row>
    <row r="2978" spans="1:6" x14ac:dyDescent="0.25">
      <c r="A2978">
        <v>2976</v>
      </c>
      <c r="B2978">
        <v>1</v>
      </c>
      <c r="C2978">
        <v>34</v>
      </c>
      <c r="D2978">
        <v>1</v>
      </c>
      <c r="E2978">
        <v>1</v>
      </c>
      <c r="F2978">
        <v>1</v>
      </c>
    </row>
    <row r="2979" spans="1:6" x14ac:dyDescent="0.25">
      <c r="A2979">
        <v>2977</v>
      </c>
      <c r="B2979">
        <v>1</v>
      </c>
      <c r="C2979">
        <v>34</v>
      </c>
      <c r="D2979">
        <v>1</v>
      </c>
      <c r="E2979">
        <v>1</v>
      </c>
      <c r="F2979">
        <v>1</v>
      </c>
    </row>
    <row r="2980" spans="1:6" x14ac:dyDescent="0.25">
      <c r="A2980">
        <v>2978</v>
      </c>
      <c r="B2980">
        <v>1</v>
      </c>
      <c r="C2980">
        <v>34</v>
      </c>
      <c r="D2980">
        <v>1</v>
      </c>
      <c r="E2980">
        <v>1</v>
      </c>
      <c r="F2980">
        <v>1</v>
      </c>
    </row>
    <row r="2981" spans="1:6" x14ac:dyDescent="0.25">
      <c r="A2981">
        <v>2979</v>
      </c>
      <c r="B2981">
        <v>1</v>
      </c>
      <c r="C2981">
        <v>34</v>
      </c>
      <c r="D2981">
        <v>1</v>
      </c>
      <c r="E2981">
        <v>1</v>
      </c>
      <c r="F2981">
        <v>1</v>
      </c>
    </row>
    <row r="2982" spans="1:6" x14ac:dyDescent="0.25">
      <c r="A2982">
        <v>2980</v>
      </c>
      <c r="B2982">
        <v>1</v>
      </c>
      <c r="C2982">
        <v>34</v>
      </c>
      <c r="D2982">
        <v>1</v>
      </c>
      <c r="E2982">
        <v>1</v>
      </c>
      <c r="F2982">
        <v>1</v>
      </c>
    </row>
    <row r="2983" spans="1:6" x14ac:dyDescent="0.25">
      <c r="A2983">
        <v>2981</v>
      </c>
      <c r="B2983">
        <v>1</v>
      </c>
      <c r="C2983">
        <v>34</v>
      </c>
      <c r="D2983">
        <v>1</v>
      </c>
      <c r="E2983">
        <v>1</v>
      </c>
      <c r="F2983">
        <v>1</v>
      </c>
    </row>
    <row r="2984" spans="1:6" x14ac:dyDescent="0.25">
      <c r="A2984">
        <v>2982</v>
      </c>
      <c r="B2984">
        <v>1</v>
      </c>
      <c r="C2984">
        <v>34</v>
      </c>
      <c r="D2984">
        <v>1</v>
      </c>
      <c r="E2984">
        <v>1</v>
      </c>
      <c r="F2984">
        <v>1</v>
      </c>
    </row>
    <row r="2985" spans="1:6" x14ac:dyDescent="0.25">
      <c r="A2985">
        <v>2983</v>
      </c>
      <c r="B2985">
        <v>1</v>
      </c>
      <c r="C2985">
        <v>34</v>
      </c>
      <c r="D2985">
        <v>1</v>
      </c>
      <c r="E2985">
        <v>1</v>
      </c>
      <c r="F2985">
        <v>1</v>
      </c>
    </row>
    <row r="2986" spans="1:6" x14ac:dyDescent="0.25">
      <c r="A2986">
        <v>2984</v>
      </c>
      <c r="B2986">
        <v>1</v>
      </c>
      <c r="C2986">
        <v>34</v>
      </c>
      <c r="D2986">
        <v>1</v>
      </c>
      <c r="E2986">
        <v>1</v>
      </c>
      <c r="F2986">
        <v>1</v>
      </c>
    </row>
    <row r="2987" spans="1:6" x14ac:dyDescent="0.25">
      <c r="A2987">
        <v>2985</v>
      </c>
      <c r="B2987">
        <v>1</v>
      </c>
      <c r="C2987">
        <v>34</v>
      </c>
      <c r="D2987">
        <v>1</v>
      </c>
      <c r="E2987">
        <v>2</v>
      </c>
      <c r="F2987">
        <v>1</v>
      </c>
    </row>
    <row r="2988" spans="1:6" x14ac:dyDescent="0.25">
      <c r="A2988">
        <v>2986</v>
      </c>
      <c r="B2988">
        <v>1</v>
      </c>
      <c r="C2988">
        <v>34</v>
      </c>
      <c r="D2988">
        <v>1</v>
      </c>
      <c r="E2988">
        <v>2</v>
      </c>
      <c r="F2988">
        <v>1</v>
      </c>
    </row>
    <row r="2989" spans="1:6" x14ac:dyDescent="0.25">
      <c r="A2989">
        <v>2987</v>
      </c>
      <c r="B2989">
        <v>1</v>
      </c>
      <c r="C2989">
        <v>34</v>
      </c>
      <c r="D2989">
        <v>1</v>
      </c>
      <c r="E2989">
        <v>2</v>
      </c>
      <c r="F2989">
        <v>1</v>
      </c>
    </row>
    <row r="2990" spans="1:6" x14ac:dyDescent="0.25">
      <c r="A2990">
        <v>2988</v>
      </c>
      <c r="B2990">
        <v>1</v>
      </c>
      <c r="C2990">
        <v>34</v>
      </c>
      <c r="D2990">
        <v>1</v>
      </c>
      <c r="E2990">
        <v>2</v>
      </c>
      <c r="F2990">
        <v>1</v>
      </c>
    </row>
    <row r="2991" spans="1:6" x14ac:dyDescent="0.25">
      <c r="A2991">
        <v>2989</v>
      </c>
      <c r="B2991">
        <v>1</v>
      </c>
      <c r="C2991">
        <v>34</v>
      </c>
      <c r="D2991">
        <v>1</v>
      </c>
      <c r="E2991">
        <v>2</v>
      </c>
      <c r="F2991">
        <v>1</v>
      </c>
    </row>
    <row r="2992" spans="1:6" x14ac:dyDescent="0.25">
      <c r="A2992">
        <v>2990</v>
      </c>
      <c r="B2992">
        <v>1</v>
      </c>
      <c r="C2992">
        <v>34</v>
      </c>
      <c r="D2992">
        <v>1</v>
      </c>
      <c r="E2992">
        <v>2</v>
      </c>
      <c r="F2992">
        <v>1</v>
      </c>
    </row>
    <row r="2993" spans="1:6" x14ac:dyDescent="0.25">
      <c r="A2993">
        <v>2991</v>
      </c>
      <c r="B2993">
        <v>1</v>
      </c>
      <c r="C2993">
        <v>34</v>
      </c>
      <c r="D2993">
        <v>1</v>
      </c>
      <c r="E2993">
        <v>2</v>
      </c>
      <c r="F2993">
        <v>1</v>
      </c>
    </row>
    <row r="2994" spans="1:6" x14ac:dyDescent="0.25">
      <c r="A2994">
        <v>2992</v>
      </c>
      <c r="B2994">
        <v>1</v>
      </c>
      <c r="C2994">
        <v>34</v>
      </c>
      <c r="D2994">
        <v>1</v>
      </c>
      <c r="E2994">
        <v>2</v>
      </c>
      <c r="F2994">
        <v>1</v>
      </c>
    </row>
    <row r="2995" spans="1:6" x14ac:dyDescent="0.25">
      <c r="A2995">
        <v>2993</v>
      </c>
      <c r="B2995">
        <v>1</v>
      </c>
      <c r="C2995">
        <v>34</v>
      </c>
      <c r="D2995">
        <v>1</v>
      </c>
      <c r="E2995">
        <v>2</v>
      </c>
      <c r="F2995">
        <v>1</v>
      </c>
    </row>
    <row r="2996" spans="1:6" x14ac:dyDescent="0.25">
      <c r="A2996">
        <v>2994</v>
      </c>
      <c r="B2996">
        <v>1</v>
      </c>
      <c r="C2996">
        <v>34</v>
      </c>
      <c r="D2996">
        <v>1</v>
      </c>
      <c r="E2996">
        <v>2</v>
      </c>
      <c r="F2996">
        <v>1</v>
      </c>
    </row>
    <row r="2997" spans="1:6" x14ac:dyDescent="0.25">
      <c r="A2997">
        <v>2995</v>
      </c>
      <c r="B2997">
        <v>1</v>
      </c>
      <c r="C2997">
        <v>34</v>
      </c>
      <c r="D2997">
        <v>1</v>
      </c>
      <c r="E2997">
        <v>3</v>
      </c>
      <c r="F2997">
        <v>1</v>
      </c>
    </row>
    <row r="2998" spans="1:6" x14ac:dyDescent="0.25">
      <c r="A2998">
        <v>2996</v>
      </c>
      <c r="B2998">
        <v>1</v>
      </c>
      <c r="C2998">
        <v>34</v>
      </c>
      <c r="D2998">
        <v>1</v>
      </c>
      <c r="E2998">
        <v>3</v>
      </c>
      <c r="F2998">
        <v>1</v>
      </c>
    </row>
    <row r="2999" spans="1:6" x14ac:dyDescent="0.25">
      <c r="A2999">
        <v>2997</v>
      </c>
      <c r="B2999">
        <v>1</v>
      </c>
      <c r="C2999">
        <v>34</v>
      </c>
      <c r="D2999">
        <v>1</v>
      </c>
      <c r="E2999">
        <v>3</v>
      </c>
      <c r="F2999">
        <v>1</v>
      </c>
    </row>
    <row r="3000" spans="1:6" x14ac:dyDescent="0.25">
      <c r="A3000">
        <v>2998</v>
      </c>
      <c r="B3000">
        <v>1</v>
      </c>
      <c r="C3000">
        <v>34</v>
      </c>
      <c r="D3000">
        <v>1</v>
      </c>
      <c r="E3000">
        <v>3</v>
      </c>
      <c r="F3000">
        <v>1</v>
      </c>
    </row>
    <row r="3001" spans="1:6" x14ac:dyDescent="0.25">
      <c r="A3001">
        <v>2999</v>
      </c>
      <c r="B3001">
        <v>1</v>
      </c>
      <c r="C3001">
        <v>34</v>
      </c>
      <c r="D3001">
        <v>1</v>
      </c>
      <c r="E3001">
        <v>3</v>
      </c>
      <c r="F3001">
        <v>1</v>
      </c>
    </row>
    <row r="3002" spans="1:6" x14ac:dyDescent="0.25">
      <c r="A3002">
        <v>3000</v>
      </c>
      <c r="B3002">
        <v>1</v>
      </c>
      <c r="C3002">
        <v>34</v>
      </c>
      <c r="D3002">
        <v>1</v>
      </c>
      <c r="E3002">
        <v>3</v>
      </c>
      <c r="F3002">
        <v>1</v>
      </c>
    </row>
    <row r="3003" spans="1:6" x14ac:dyDescent="0.25">
      <c r="A3003">
        <v>3001</v>
      </c>
      <c r="B3003">
        <v>1</v>
      </c>
      <c r="C3003">
        <v>34</v>
      </c>
      <c r="D3003">
        <v>1</v>
      </c>
      <c r="E3003">
        <v>4</v>
      </c>
      <c r="F3003">
        <v>0</v>
      </c>
    </row>
    <row r="3004" spans="1:6" x14ac:dyDescent="0.25">
      <c r="A3004">
        <v>3002</v>
      </c>
      <c r="B3004">
        <v>1</v>
      </c>
      <c r="C3004">
        <v>34</v>
      </c>
      <c r="D3004">
        <v>1</v>
      </c>
      <c r="E3004">
        <v>4</v>
      </c>
      <c r="F3004">
        <v>0</v>
      </c>
    </row>
    <row r="3005" spans="1:6" x14ac:dyDescent="0.25">
      <c r="A3005">
        <v>3003</v>
      </c>
      <c r="B3005">
        <v>1</v>
      </c>
      <c r="C3005">
        <v>34</v>
      </c>
      <c r="D3005">
        <v>1</v>
      </c>
      <c r="E3005">
        <v>4</v>
      </c>
      <c r="F3005">
        <v>0</v>
      </c>
    </row>
    <row r="3006" spans="1:6" x14ac:dyDescent="0.25">
      <c r="A3006">
        <v>3004</v>
      </c>
      <c r="B3006">
        <v>1</v>
      </c>
      <c r="C3006">
        <v>34</v>
      </c>
      <c r="D3006">
        <v>1</v>
      </c>
      <c r="E3006">
        <v>4</v>
      </c>
      <c r="F3006">
        <v>0</v>
      </c>
    </row>
    <row r="3007" spans="1:6" x14ac:dyDescent="0.25">
      <c r="A3007">
        <v>3005</v>
      </c>
      <c r="B3007">
        <v>1</v>
      </c>
      <c r="C3007">
        <v>34</v>
      </c>
      <c r="D3007">
        <v>1</v>
      </c>
      <c r="E3007">
        <v>4</v>
      </c>
      <c r="F3007">
        <v>0</v>
      </c>
    </row>
    <row r="3008" spans="1:6" x14ac:dyDescent="0.25">
      <c r="A3008">
        <v>3006</v>
      </c>
      <c r="B3008">
        <v>1</v>
      </c>
      <c r="C3008">
        <v>34</v>
      </c>
      <c r="D3008">
        <v>1</v>
      </c>
      <c r="E3008">
        <v>4</v>
      </c>
      <c r="F3008">
        <v>0</v>
      </c>
    </row>
    <row r="3009" spans="1:6" x14ac:dyDescent="0.25">
      <c r="A3009">
        <v>3007</v>
      </c>
      <c r="B3009">
        <v>1</v>
      </c>
      <c r="C3009">
        <v>34</v>
      </c>
      <c r="D3009">
        <v>1</v>
      </c>
      <c r="E3009">
        <v>4</v>
      </c>
      <c r="F3009">
        <v>0</v>
      </c>
    </row>
    <row r="3010" spans="1:6" x14ac:dyDescent="0.25">
      <c r="A3010">
        <v>3008</v>
      </c>
      <c r="B3010">
        <v>1</v>
      </c>
      <c r="C3010">
        <v>34</v>
      </c>
      <c r="D3010">
        <v>1</v>
      </c>
      <c r="E3010">
        <v>4</v>
      </c>
      <c r="F3010">
        <v>0</v>
      </c>
    </row>
    <row r="3011" spans="1:6" x14ac:dyDescent="0.25">
      <c r="A3011">
        <v>3009</v>
      </c>
      <c r="B3011">
        <v>1</v>
      </c>
      <c r="C3011">
        <v>34</v>
      </c>
      <c r="D3011">
        <v>1</v>
      </c>
      <c r="E3011">
        <v>4</v>
      </c>
      <c r="F3011">
        <v>0</v>
      </c>
    </row>
    <row r="3012" spans="1:6" x14ac:dyDescent="0.25">
      <c r="A3012">
        <v>3010</v>
      </c>
      <c r="B3012">
        <v>1</v>
      </c>
      <c r="C3012">
        <v>34</v>
      </c>
      <c r="D3012">
        <v>1</v>
      </c>
      <c r="E3012">
        <v>4</v>
      </c>
      <c r="F3012">
        <v>0</v>
      </c>
    </row>
    <row r="3013" spans="1:6" x14ac:dyDescent="0.25">
      <c r="A3013">
        <v>3011</v>
      </c>
      <c r="B3013">
        <v>1</v>
      </c>
      <c r="C3013">
        <v>34</v>
      </c>
      <c r="D3013">
        <v>1</v>
      </c>
      <c r="E3013">
        <v>4</v>
      </c>
      <c r="F3013">
        <v>0</v>
      </c>
    </row>
    <row r="3014" spans="1:6" x14ac:dyDescent="0.25">
      <c r="A3014">
        <v>3012</v>
      </c>
      <c r="B3014">
        <v>1</v>
      </c>
      <c r="C3014">
        <v>34</v>
      </c>
      <c r="D3014">
        <v>1</v>
      </c>
      <c r="E3014">
        <v>4</v>
      </c>
      <c r="F3014">
        <v>0</v>
      </c>
    </row>
    <row r="3015" spans="1:6" x14ac:dyDescent="0.25">
      <c r="A3015">
        <v>3013</v>
      </c>
      <c r="B3015">
        <v>1</v>
      </c>
      <c r="C3015">
        <v>34</v>
      </c>
      <c r="D3015">
        <v>1</v>
      </c>
      <c r="E3015">
        <v>4</v>
      </c>
      <c r="F3015">
        <v>0</v>
      </c>
    </row>
    <row r="3016" spans="1:6" x14ac:dyDescent="0.25">
      <c r="A3016">
        <v>3014</v>
      </c>
      <c r="B3016">
        <v>1</v>
      </c>
      <c r="C3016">
        <v>34</v>
      </c>
      <c r="D3016">
        <v>1</v>
      </c>
      <c r="E3016">
        <v>4</v>
      </c>
      <c r="F3016">
        <v>0</v>
      </c>
    </row>
    <row r="3017" spans="1:6" x14ac:dyDescent="0.25">
      <c r="A3017">
        <v>3015</v>
      </c>
      <c r="B3017">
        <v>1</v>
      </c>
      <c r="C3017">
        <v>34</v>
      </c>
      <c r="D3017">
        <v>1</v>
      </c>
      <c r="E3017">
        <v>4</v>
      </c>
      <c r="F3017">
        <v>0</v>
      </c>
    </row>
    <row r="3018" spans="1:6" x14ac:dyDescent="0.25">
      <c r="A3018">
        <v>3016</v>
      </c>
      <c r="B3018">
        <v>1</v>
      </c>
      <c r="C3018">
        <v>34</v>
      </c>
      <c r="D3018">
        <v>1</v>
      </c>
      <c r="E3018">
        <v>4</v>
      </c>
      <c r="F3018">
        <v>0</v>
      </c>
    </row>
    <row r="3019" spans="1:6" x14ac:dyDescent="0.25">
      <c r="A3019">
        <v>3017</v>
      </c>
      <c r="B3019">
        <v>1</v>
      </c>
      <c r="C3019">
        <v>34</v>
      </c>
      <c r="D3019">
        <v>1</v>
      </c>
      <c r="E3019">
        <v>4</v>
      </c>
      <c r="F3019">
        <v>1</v>
      </c>
    </row>
    <row r="3020" spans="1:6" x14ac:dyDescent="0.25">
      <c r="A3020">
        <v>3018</v>
      </c>
      <c r="B3020">
        <v>1</v>
      </c>
      <c r="C3020">
        <v>34</v>
      </c>
      <c r="D3020">
        <v>1</v>
      </c>
      <c r="E3020">
        <v>4</v>
      </c>
      <c r="F3020">
        <v>1</v>
      </c>
    </row>
    <row r="3021" spans="1:6" x14ac:dyDescent="0.25">
      <c r="A3021">
        <v>3019</v>
      </c>
      <c r="B3021">
        <v>1</v>
      </c>
      <c r="C3021">
        <v>34</v>
      </c>
      <c r="D3021">
        <v>1</v>
      </c>
      <c r="E3021">
        <v>4</v>
      </c>
      <c r="F3021">
        <v>1</v>
      </c>
    </row>
    <row r="3022" spans="1:6" x14ac:dyDescent="0.25">
      <c r="A3022">
        <v>3020</v>
      </c>
      <c r="B3022">
        <v>1</v>
      </c>
      <c r="C3022">
        <v>34</v>
      </c>
      <c r="D3022">
        <v>1</v>
      </c>
      <c r="E3022">
        <v>4</v>
      </c>
      <c r="F3022">
        <v>1</v>
      </c>
    </row>
    <row r="3023" spans="1:6" x14ac:dyDescent="0.25">
      <c r="A3023">
        <v>3021</v>
      </c>
      <c r="B3023">
        <v>1</v>
      </c>
      <c r="C3023">
        <v>34</v>
      </c>
      <c r="D3023">
        <v>1</v>
      </c>
      <c r="E3023">
        <v>4</v>
      </c>
      <c r="F3023">
        <v>1</v>
      </c>
    </row>
    <row r="3024" spans="1:6" x14ac:dyDescent="0.25">
      <c r="A3024">
        <v>3022</v>
      </c>
      <c r="B3024">
        <v>1</v>
      </c>
      <c r="C3024">
        <v>34</v>
      </c>
      <c r="D3024">
        <v>1</v>
      </c>
      <c r="E3024">
        <v>4</v>
      </c>
      <c r="F3024">
        <v>1</v>
      </c>
    </row>
    <row r="3025" spans="1:6" x14ac:dyDescent="0.25">
      <c r="A3025">
        <v>3023</v>
      </c>
      <c r="B3025">
        <v>1</v>
      </c>
      <c r="C3025">
        <v>34</v>
      </c>
      <c r="D3025">
        <v>1</v>
      </c>
      <c r="E3025">
        <v>5</v>
      </c>
      <c r="F3025">
        <v>0</v>
      </c>
    </row>
    <row r="3026" spans="1:6" x14ac:dyDescent="0.25">
      <c r="A3026">
        <v>3024</v>
      </c>
      <c r="B3026">
        <v>1</v>
      </c>
      <c r="C3026">
        <v>34</v>
      </c>
      <c r="D3026">
        <v>1</v>
      </c>
      <c r="E3026">
        <v>5</v>
      </c>
      <c r="F3026">
        <v>0</v>
      </c>
    </row>
    <row r="3027" spans="1:6" x14ac:dyDescent="0.25">
      <c r="A3027">
        <v>3025</v>
      </c>
      <c r="B3027">
        <v>1</v>
      </c>
      <c r="C3027">
        <v>34</v>
      </c>
      <c r="D3027">
        <v>1</v>
      </c>
      <c r="E3027">
        <v>5</v>
      </c>
      <c r="F3027">
        <v>0</v>
      </c>
    </row>
    <row r="3028" spans="1:6" x14ac:dyDescent="0.25">
      <c r="A3028">
        <v>3026</v>
      </c>
      <c r="B3028">
        <v>1</v>
      </c>
      <c r="C3028">
        <v>34</v>
      </c>
      <c r="D3028">
        <v>1</v>
      </c>
      <c r="E3028">
        <v>5</v>
      </c>
      <c r="F3028">
        <v>0</v>
      </c>
    </row>
    <row r="3029" spans="1:6" x14ac:dyDescent="0.25">
      <c r="A3029">
        <v>3027</v>
      </c>
      <c r="B3029">
        <v>1</v>
      </c>
      <c r="C3029">
        <v>34</v>
      </c>
      <c r="D3029">
        <v>1</v>
      </c>
      <c r="E3029">
        <v>5</v>
      </c>
      <c r="F3029">
        <v>0</v>
      </c>
    </row>
    <row r="3030" spans="1:6" x14ac:dyDescent="0.25">
      <c r="A3030">
        <v>3028</v>
      </c>
      <c r="B3030">
        <v>1</v>
      </c>
      <c r="C3030">
        <v>34</v>
      </c>
      <c r="D3030">
        <v>1</v>
      </c>
      <c r="E3030">
        <v>5</v>
      </c>
      <c r="F3030">
        <v>0</v>
      </c>
    </row>
    <row r="3031" spans="1:6" x14ac:dyDescent="0.25">
      <c r="A3031">
        <v>3029</v>
      </c>
      <c r="B3031">
        <v>1</v>
      </c>
      <c r="C3031">
        <v>34</v>
      </c>
      <c r="D3031">
        <v>1</v>
      </c>
      <c r="E3031">
        <v>5</v>
      </c>
      <c r="F3031">
        <v>0</v>
      </c>
    </row>
    <row r="3032" spans="1:6" x14ac:dyDescent="0.25">
      <c r="A3032">
        <v>3030</v>
      </c>
      <c r="B3032">
        <v>1</v>
      </c>
      <c r="C3032">
        <v>34</v>
      </c>
      <c r="D3032">
        <v>1</v>
      </c>
      <c r="E3032">
        <v>5</v>
      </c>
      <c r="F3032">
        <v>0</v>
      </c>
    </row>
    <row r="3033" spans="1:6" x14ac:dyDescent="0.25">
      <c r="A3033">
        <v>3031</v>
      </c>
      <c r="B3033">
        <v>1</v>
      </c>
      <c r="C3033">
        <v>34</v>
      </c>
      <c r="D3033">
        <v>1</v>
      </c>
      <c r="E3033">
        <v>5</v>
      </c>
      <c r="F3033">
        <v>0</v>
      </c>
    </row>
    <row r="3034" spans="1:6" x14ac:dyDescent="0.25">
      <c r="A3034">
        <v>3032</v>
      </c>
      <c r="B3034">
        <v>1</v>
      </c>
      <c r="C3034">
        <v>34</v>
      </c>
      <c r="D3034">
        <v>1</v>
      </c>
      <c r="E3034">
        <v>5</v>
      </c>
      <c r="F3034">
        <v>1</v>
      </c>
    </row>
    <row r="3035" spans="1:6" x14ac:dyDescent="0.25">
      <c r="A3035">
        <v>3033</v>
      </c>
      <c r="B3035">
        <v>1</v>
      </c>
      <c r="C3035">
        <v>34</v>
      </c>
      <c r="D3035">
        <v>1</v>
      </c>
      <c r="E3035">
        <v>5</v>
      </c>
      <c r="F3035">
        <v>1</v>
      </c>
    </row>
    <row r="3036" spans="1:6" x14ac:dyDescent="0.25">
      <c r="A3036">
        <v>3034</v>
      </c>
      <c r="B3036">
        <v>1</v>
      </c>
      <c r="C3036">
        <v>34</v>
      </c>
      <c r="D3036">
        <v>1</v>
      </c>
      <c r="E3036">
        <v>5</v>
      </c>
      <c r="F3036">
        <v>1</v>
      </c>
    </row>
    <row r="3037" spans="1:6" x14ac:dyDescent="0.25">
      <c r="A3037">
        <v>3035</v>
      </c>
      <c r="B3037">
        <v>1</v>
      </c>
      <c r="C3037">
        <v>34</v>
      </c>
      <c r="D3037">
        <v>1</v>
      </c>
      <c r="E3037">
        <v>5</v>
      </c>
      <c r="F3037">
        <v>1</v>
      </c>
    </row>
    <row r="3038" spans="1:6" x14ac:dyDescent="0.25">
      <c r="A3038">
        <v>3036</v>
      </c>
      <c r="B3038">
        <v>1</v>
      </c>
      <c r="C3038">
        <v>34</v>
      </c>
      <c r="D3038">
        <v>1</v>
      </c>
      <c r="E3038">
        <v>5</v>
      </c>
      <c r="F3038">
        <v>1</v>
      </c>
    </row>
    <row r="3039" spans="1:6" x14ac:dyDescent="0.25">
      <c r="A3039">
        <v>3037</v>
      </c>
      <c r="B3039">
        <v>1</v>
      </c>
      <c r="C3039">
        <v>34</v>
      </c>
      <c r="D3039">
        <v>1</v>
      </c>
      <c r="E3039">
        <v>6</v>
      </c>
      <c r="F3039">
        <v>0</v>
      </c>
    </row>
    <row r="3040" spans="1:6" x14ac:dyDescent="0.25">
      <c r="A3040">
        <v>3038</v>
      </c>
      <c r="B3040">
        <v>1</v>
      </c>
      <c r="C3040">
        <v>34</v>
      </c>
      <c r="D3040">
        <v>1</v>
      </c>
      <c r="E3040">
        <v>6</v>
      </c>
      <c r="F3040">
        <v>0</v>
      </c>
    </row>
    <row r="3041" spans="1:6" x14ac:dyDescent="0.25">
      <c r="A3041">
        <v>3039</v>
      </c>
      <c r="B3041">
        <v>1</v>
      </c>
      <c r="C3041">
        <v>34</v>
      </c>
      <c r="D3041">
        <v>1</v>
      </c>
      <c r="E3041">
        <v>6</v>
      </c>
      <c r="F3041">
        <v>0</v>
      </c>
    </row>
    <row r="3042" spans="1:6" x14ac:dyDescent="0.25">
      <c r="A3042">
        <v>3040</v>
      </c>
      <c r="B3042">
        <v>1</v>
      </c>
      <c r="C3042">
        <v>34</v>
      </c>
      <c r="D3042">
        <v>1</v>
      </c>
      <c r="E3042">
        <v>6</v>
      </c>
      <c r="F3042">
        <v>0</v>
      </c>
    </row>
    <row r="3043" spans="1:6" x14ac:dyDescent="0.25">
      <c r="A3043">
        <v>3041</v>
      </c>
      <c r="B3043">
        <v>1</v>
      </c>
      <c r="C3043">
        <v>34</v>
      </c>
      <c r="D3043">
        <v>1</v>
      </c>
      <c r="E3043">
        <v>6</v>
      </c>
      <c r="F3043">
        <v>0</v>
      </c>
    </row>
    <row r="3044" spans="1:6" x14ac:dyDescent="0.25">
      <c r="A3044">
        <v>3042</v>
      </c>
      <c r="B3044">
        <v>1</v>
      </c>
      <c r="C3044">
        <v>34</v>
      </c>
      <c r="D3044">
        <v>1</v>
      </c>
      <c r="E3044">
        <v>6</v>
      </c>
      <c r="F3044">
        <v>0</v>
      </c>
    </row>
    <row r="3045" spans="1:6" x14ac:dyDescent="0.25">
      <c r="A3045">
        <v>3043</v>
      </c>
      <c r="B3045">
        <v>1</v>
      </c>
      <c r="C3045">
        <v>34</v>
      </c>
      <c r="D3045">
        <v>1</v>
      </c>
      <c r="E3045">
        <v>6</v>
      </c>
      <c r="F3045">
        <v>0</v>
      </c>
    </row>
    <row r="3046" spans="1:6" x14ac:dyDescent="0.25">
      <c r="A3046">
        <v>3044</v>
      </c>
      <c r="B3046">
        <v>1</v>
      </c>
      <c r="C3046">
        <v>34</v>
      </c>
      <c r="D3046">
        <v>1</v>
      </c>
      <c r="E3046">
        <v>6</v>
      </c>
      <c r="F3046">
        <v>0</v>
      </c>
    </row>
    <row r="3047" spans="1:6" x14ac:dyDescent="0.25">
      <c r="A3047">
        <v>3045</v>
      </c>
      <c r="B3047">
        <v>1</v>
      </c>
      <c r="C3047">
        <v>34</v>
      </c>
      <c r="D3047">
        <v>1</v>
      </c>
      <c r="E3047">
        <v>6</v>
      </c>
      <c r="F3047">
        <v>1</v>
      </c>
    </row>
    <row r="3048" spans="1:6" x14ac:dyDescent="0.25">
      <c r="A3048">
        <v>3046</v>
      </c>
      <c r="B3048">
        <v>1</v>
      </c>
      <c r="C3048">
        <v>34</v>
      </c>
      <c r="D3048">
        <v>1</v>
      </c>
      <c r="E3048">
        <v>6</v>
      </c>
      <c r="F3048">
        <v>1</v>
      </c>
    </row>
    <row r="3049" spans="1:6" x14ac:dyDescent="0.25">
      <c r="A3049">
        <v>3047</v>
      </c>
      <c r="B3049">
        <v>1</v>
      </c>
      <c r="C3049">
        <v>34</v>
      </c>
      <c r="D3049">
        <v>1</v>
      </c>
      <c r="E3049">
        <v>6</v>
      </c>
      <c r="F3049">
        <v>1</v>
      </c>
    </row>
    <row r="3050" spans="1:6" x14ac:dyDescent="0.25">
      <c r="A3050">
        <v>3048</v>
      </c>
      <c r="B3050">
        <v>1</v>
      </c>
      <c r="C3050">
        <v>34</v>
      </c>
      <c r="D3050">
        <v>1</v>
      </c>
      <c r="E3050">
        <v>6</v>
      </c>
      <c r="F3050">
        <v>1</v>
      </c>
    </row>
    <row r="3051" spans="1:6" x14ac:dyDescent="0.25">
      <c r="A3051">
        <v>3049</v>
      </c>
      <c r="B3051">
        <v>1</v>
      </c>
      <c r="C3051">
        <v>34</v>
      </c>
      <c r="D3051">
        <v>1</v>
      </c>
      <c r="E3051">
        <v>6</v>
      </c>
      <c r="F3051">
        <v>1</v>
      </c>
    </row>
    <row r="3052" spans="1:6" x14ac:dyDescent="0.25">
      <c r="A3052">
        <v>3050</v>
      </c>
      <c r="B3052">
        <v>1</v>
      </c>
      <c r="C3052">
        <v>34</v>
      </c>
      <c r="D3052">
        <v>1</v>
      </c>
      <c r="E3052">
        <v>7</v>
      </c>
      <c r="F3052">
        <v>0</v>
      </c>
    </row>
    <row r="3053" spans="1:6" x14ac:dyDescent="0.25">
      <c r="A3053">
        <v>3051</v>
      </c>
      <c r="B3053">
        <v>1</v>
      </c>
      <c r="C3053">
        <v>34</v>
      </c>
      <c r="D3053">
        <v>1</v>
      </c>
      <c r="E3053">
        <v>7</v>
      </c>
      <c r="F3053">
        <v>0</v>
      </c>
    </row>
    <row r="3054" spans="1:6" x14ac:dyDescent="0.25">
      <c r="A3054">
        <v>3052</v>
      </c>
      <c r="B3054">
        <v>1</v>
      </c>
      <c r="C3054">
        <v>34</v>
      </c>
      <c r="D3054">
        <v>1</v>
      </c>
      <c r="E3054">
        <v>7</v>
      </c>
      <c r="F3054">
        <v>0</v>
      </c>
    </row>
    <row r="3055" spans="1:6" x14ac:dyDescent="0.25">
      <c r="A3055">
        <v>3053</v>
      </c>
      <c r="B3055">
        <v>1</v>
      </c>
      <c r="C3055">
        <v>34</v>
      </c>
      <c r="D3055">
        <v>1</v>
      </c>
      <c r="E3055">
        <v>7</v>
      </c>
      <c r="F3055">
        <v>0</v>
      </c>
    </row>
    <row r="3056" spans="1:6" x14ac:dyDescent="0.25">
      <c r="A3056">
        <v>3054</v>
      </c>
      <c r="B3056">
        <v>1</v>
      </c>
      <c r="C3056">
        <v>34</v>
      </c>
      <c r="D3056">
        <v>1</v>
      </c>
      <c r="E3056">
        <v>7</v>
      </c>
      <c r="F3056">
        <v>0</v>
      </c>
    </row>
    <row r="3057" spans="1:6" x14ac:dyDescent="0.25">
      <c r="A3057">
        <v>3055</v>
      </c>
      <c r="B3057">
        <v>1</v>
      </c>
      <c r="C3057">
        <v>34</v>
      </c>
      <c r="D3057">
        <v>1</v>
      </c>
      <c r="E3057">
        <v>7</v>
      </c>
      <c r="F3057">
        <v>0</v>
      </c>
    </row>
    <row r="3058" spans="1:6" x14ac:dyDescent="0.25">
      <c r="A3058">
        <v>3056</v>
      </c>
      <c r="B3058">
        <v>1</v>
      </c>
      <c r="C3058">
        <v>34</v>
      </c>
      <c r="D3058">
        <v>1</v>
      </c>
      <c r="E3058">
        <v>7</v>
      </c>
      <c r="F3058">
        <v>0</v>
      </c>
    </row>
    <row r="3059" spans="1:6" x14ac:dyDescent="0.25">
      <c r="A3059">
        <v>3057</v>
      </c>
      <c r="B3059">
        <v>1</v>
      </c>
      <c r="C3059">
        <v>34</v>
      </c>
      <c r="D3059">
        <v>1</v>
      </c>
      <c r="E3059">
        <v>7</v>
      </c>
      <c r="F3059">
        <v>0</v>
      </c>
    </row>
    <row r="3060" spans="1:6" x14ac:dyDescent="0.25">
      <c r="A3060">
        <v>3058</v>
      </c>
      <c r="B3060">
        <v>1</v>
      </c>
      <c r="C3060">
        <v>34</v>
      </c>
      <c r="D3060">
        <v>1</v>
      </c>
      <c r="E3060">
        <v>7</v>
      </c>
      <c r="F3060">
        <v>1</v>
      </c>
    </row>
    <row r="3061" spans="1:6" x14ac:dyDescent="0.25">
      <c r="A3061">
        <v>3059</v>
      </c>
      <c r="B3061">
        <v>1</v>
      </c>
      <c r="C3061">
        <v>34</v>
      </c>
      <c r="D3061">
        <v>1</v>
      </c>
      <c r="E3061">
        <v>7</v>
      </c>
      <c r="F3061">
        <v>1</v>
      </c>
    </row>
    <row r="3062" spans="1:6" x14ac:dyDescent="0.25">
      <c r="A3062">
        <v>3060</v>
      </c>
      <c r="B3062">
        <v>1</v>
      </c>
      <c r="C3062">
        <v>34</v>
      </c>
      <c r="D3062">
        <v>1</v>
      </c>
      <c r="E3062">
        <v>7</v>
      </c>
      <c r="F3062">
        <v>1</v>
      </c>
    </row>
    <row r="3063" spans="1:6" x14ac:dyDescent="0.25">
      <c r="A3063">
        <v>3061</v>
      </c>
      <c r="B3063">
        <v>1</v>
      </c>
      <c r="C3063">
        <v>34</v>
      </c>
      <c r="D3063">
        <v>1</v>
      </c>
      <c r="E3063">
        <v>7</v>
      </c>
      <c r="F3063">
        <v>1</v>
      </c>
    </row>
    <row r="3064" spans="1:6" x14ac:dyDescent="0.25">
      <c r="A3064">
        <v>3062</v>
      </c>
      <c r="B3064">
        <v>1</v>
      </c>
      <c r="C3064">
        <v>34</v>
      </c>
      <c r="D3064">
        <v>1</v>
      </c>
      <c r="E3064">
        <v>8</v>
      </c>
      <c r="F3064">
        <v>0</v>
      </c>
    </row>
    <row r="3065" spans="1:6" x14ac:dyDescent="0.25">
      <c r="A3065">
        <v>3063</v>
      </c>
      <c r="B3065">
        <v>1</v>
      </c>
      <c r="C3065">
        <v>34</v>
      </c>
      <c r="D3065">
        <v>1</v>
      </c>
      <c r="E3065">
        <v>8</v>
      </c>
      <c r="F3065">
        <v>0</v>
      </c>
    </row>
    <row r="3066" spans="1:6" x14ac:dyDescent="0.25">
      <c r="A3066">
        <v>3064</v>
      </c>
      <c r="B3066">
        <v>1</v>
      </c>
      <c r="C3066">
        <v>34</v>
      </c>
      <c r="D3066">
        <v>1</v>
      </c>
      <c r="E3066">
        <v>8</v>
      </c>
      <c r="F3066">
        <v>0</v>
      </c>
    </row>
    <row r="3067" spans="1:6" x14ac:dyDescent="0.25">
      <c r="A3067">
        <v>3065</v>
      </c>
      <c r="B3067">
        <v>1</v>
      </c>
      <c r="C3067">
        <v>34</v>
      </c>
      <c r="D3067">
        <v>1</v>
      </c>
      <c r="E3067">
        <v>8</v>
      </c>
      <c r="F3067">
        <v>0</v>
      </c>
    </row>
    <row r="3068" spans="1:6" x14ac:dyDescent="0.25">
      <c r="A3068">
        <v>3066</v>
      </c>
      <c r="B3068">
        <v>1</v>
      </c>
      <c r="C3068">
        <v>34</v>
      </c>
      <c r="D3068">
        <v>1</v>
      </c>
      <c r="E3068">
        <v>8</v>
      </c>
      <c r="F3068">
        <v>0</v>
      </c>
    </row>
    <row r="3069" spans="1:6" x14ac:dyDescent="0.25">
      <c r="A3069">
        <v>3067</v>
      </c>
      <c r="B3069">
        <v>1</v>
      </c>
      <c r="C3069">
        <v>34</v>
      </c>
      <c r="D3069">
        <v>1</v>
      </c>
      <c r="E3069">
        <v>8</v>
      </c>
      <c r="F3069">
        <v>0</v>
      </c>
    </row>
    <row r="3070" spans="1:6" x14ac:dyDescent="0.25">
      <c r="A3070">
        <v>3068</v>
      </c>
      <c r="B3070">
        <v>1</v>
      </c>
      <c r="C3070">
        <v>34</v>
      </c>
      <c r="D3070">
        <v>1</v>
      </c>
      <c r="E3070">
        <v>8</v>
      </c>
      <c r="F3070">
        <v>0</v>
      </c>
    </row>
    <row r="3071" spans="1:6" x14ac:dyDescent="0.25">
      <c r="A3071">
        <v>3069</v>
      </c>
      <c r="B3071">
        <v>1</v>
      </c>
      <c r="C3071">
        <v>34</v>
      </c>
      <c r="D3071">
        <v>1</v>
      </c>
      <c r="E3071">
        <v>8</v>
      </c>
      <c r="F3071">
        <v>0</v>
      </c>
    </row>
    <row r="3072" spans="1:6" x14ac:dyDescent="0.25">
      <c r="A3072">
        <v>3070</v>
      </c>
      <c r="B3072">
        <v>1</v>
      </c>
      <c r="C3072">
        <v>34</v>
      </c>
      <c r="D3072">
        <v>1</v>
      </c>
      <c r="E3072">
        <v>8</v>
      </c>
      <c r="F3072">
        <v>0</v>
      </c>
    </row>
    <row r="3073" spans="1:6" x14ac:dyDescent="0.25">
      <c r="A3073">
        <v>3071</v>
      </c>
      <c r="B3073">
        <v>1</v>
      </c>
      <c r="C3073">
        <v>34</v>
      </c>
      <c r="D3073">
        <v>1</v>
      </c>
      <c r="E3073">
        <v>8</v>
      </c>
      <c r="F3073">
        <v>1</v>
      </c>
    </row>
    <row r="3074" spans="1:6" x14ac:dyDescent="0.25">
      <c r="A3074">
        <v>3072</v>
      </c>
      <c r="B3074">
        <v>1</v>
      </c>
      <c r="C3074">
        <v>34</v>
      </c>
      <c r="D3074">
        <v>1</v>
      </c>
      <c r="E3074">
        <v>8</v>
      </c>
      <c r="F3074">
        <v>1</v>
      </c>
    </row>
    <row r="3075" spans="1:6" x14ac:dyDescent="0.25">
      <c r="A3075">
        <v>3073</v>
      </c>
      <c r="B3075">
        <v>1</v>
      </c>
      <c r="C3075">
        <v>34</v>
      </c>
      <c r="D3075">
        <v>1</v>
      </c>
      <c r="E3075">
        <v>8</v>
      </c>
      <c r="F3075">
        <v>1</v>
      </c>
    </row>
    <row r="3076" spans="1:6" x14ac:dyDescent="0.25">
      <c r="A3076">
        <v>3074</v>
      </c>
      <c r="B3076">
        <v>1</v>
      </c>
      <c r="C3076">
        <v>34</v>
      </c>
      <c r="D3076">
        <v>1</v>
      </c>
      <c r="E3076">
        <v>8</v>
      </c>
      <c r="F3076">
        <v>1</v>
      </c>
    </row>
    <row r="3077" spans="1:6" x14ac:dyDescent="0.25">
      <c r="A3077">
        <v>3075</v>
      </c>
      <c r="B3077">
        <v>1</v>
      </c>
      <c r="C3077">
        <v>34</v>
      </c>
      <c r="D3077">
        <v>1</v>
      </c>
      <c r="E3077">
        <v>9</v>
      </c>
      <c r="F3077">
        <v>0</v>
      </c>
    </row>
    <row r="3078" spans="1:6" x14ac:dyDescent="0.25">
      <c r="A3078">
        <v>3076</v>
      </c>
      <c r="B3078">
        <v>1</v>
      </c>
      <c r="C3078">
        <v>34</v>
      </c>
      <c r="D3078">
        <v>1</v>
      </c>
      <c r="E3078">
        <v>9</v>
      </c>
      <c r="F3078">
        <v>0</v>
      </c>
    </row>
    <row r="3079" spans="1:6" x14ac:dyDescent="0.25">
      <c r="A3079">
        <v>3077</v>
      </c>
      <c r="B3079">
        <v>1</v>
      </c>
      <c r="C3079">
        <v>34</v>
      </c>
      <c r="D3079">
        <v>1</v>
      </c>
      <c r="E3079">
        <v>9</v>
      </c>
      <c r="F3079">
        <v>0</v>
      </c>
    </row>
    <row r="3080" spans="1:6" x14ac:dyDescent="0.25">
      <c r="A3080">
        <v>3078</v>
      </c>
      <c r="B3080">
        <v>1</v>
      </c>
      <c r="C3080">
        <v>34</v>
      </c>
      <c r="D3080">
        <v>1</v>
      </c>
      <c r="E3080">
        <v>9</v>
      </c>
      <c r="F3080">
        <v>0</v>
      </c>
    </row>
    <row r="3081" spans="1:6" x14ac:dyDescent="0.25">
      <c r="A3081">
        <v>3079</v>
      </c>
      <c r="B3081">
        <v>1</v>
      </c>
      <c r="C3081">
        <v>34</v>
      </c>
      <c r="D3081">
        <v>1</v>
      </c>
      <c r="E3081">
        <v>9</v>
      </c>
      <c r="F3081">
        <v>0</v>
      </c>
    </row>
    <row r="3082" spans="1:6" x14ac:dyDescent="0.25">
      <c r="A3082">
        <v>3080</v>
      </c>
      <c r="B3082">
        <v>1</v>
      </c>
      <c r="C3082">
        <v>34</v>
      </c>
      <c r="D3082">
        <v>1</v>
      </c>
      <c r="E3082">
        <v>9</v>
      </c>
      <c r="F3082">
        <v>0</v>
      </c>
    </row>
    <row r="3083" spans="1:6" x14ac:dyDescent="0.25">
      <c r="A3083">
        <v>3081</v>
      </c>
      <c r="B3083">
        <v>1</v>
      </c>
      <c r="C3083">
        <v>34</v>
      </c>
      <c r="D3083">
        <v>1</v>
      </c>
      <c r="E3083">
        <v>9</v>
      </c>
      <c r="F3083">
        <v>0</v>
      </c>
    </row>
    <row r="3084" spans="1:6" x14ac:dyDescent="0.25">
      <c r="A3084">
        <v>3082</v>
      </c>
      <c r="B3084">
        <v>1</v>
      </c>
      <c r="C3084">
        <v>34</v>
      </c>
      <c r="D3084">
        <v>1</v>
      </c>
      <c r="E3084">
        <v>9</v>
      </c>
      <c r="F3084">
        <v>0</v>
      </c>
    </row>
    <row r="3085" spans="1:6" x14ac:dyDescent="0.25">
      <c r="A3085">
        <v>3083</v>
      </c>
      <c r="B3085">
        <v>1</v>
      </c>
      <c r="C3085">
        <v>34</v>
      </c>
      <c r="D3085">
        <v>1</v>
      </c>
      <c r="E3085">
        <v>9</v>
      </c>
      <c r="F3085">
        <v>0</v>
      </c>
    </row>
    <row r="3086" spans="1:6" x14ac:dyDescent="0.25">
      <c r="A3086">
        <v>3084</v>
      </c>
      <c r="B3086">
        <v>1</v>
      </c>
      <c r="C3086">
        <v>34</v>
      </c>
      <c r="D3086">
        <v>1</v>
      </c>
      <c r="E3086">
        <v>9</v>
      </c>
      <c r="F3086">
        <v>1</v>
      </c>
    </row>
    <row r="3087" spans="1:6" x14ac:dyDescent="0.25">
      <c r="A3087">
        <v>3085</v>
      </c>
      <c r="B3087">
        <v>1</v>
      </c>
      <c r="C3087">
        <v>34</v>
      </c>
      <c r="D3087">
        <v>1</v>
      </c>
      <c r="E3087">
        <v>9</v>
      </c>
      <c r="F3087">
        <v>1</v>
      </c>
    </row>
    <row r="3088" spans="1:6" x14ac:dyDescent="0.25">
      <c r="A3088">
        <v>3086</v>
      </c>
      <c r="B3088">
        <v>1</v>
      </c>
      <c r="C3088">
        <v>34</v>
      </c>
      <c r="D3088">
        <v>1</v>
      </c>
      <c r="E3088">
        <v>9</v>
      </c>
      <c r="F3088">
        <v>1</v>
      </c>
    </row>
    <row r="3089" spans="1:6" x14ac:dyDescent="0.25">
      <c r="A3089">
        <v>3087</v>
      </c>
      <c r="B3089">
        <v>1</v>
      </c>
      <c r="C3089">
        <v>34</v>
      </c>
      <c r="D3089">
        <v>1</v>
      </c>
      <c r="E3089">
        <v>9</v>
      </c>
      <c r="F3089">
        <v>1</v>
      </c>
    </row>
    <row r="3090" spans="1:6" x14ac:dyDescent="0.25">
      <c r="A3090">
        <v>3088</v>
      </c>
      <c r="B3090">
        <v>1</v>
      </c>
      <c r="C3090">
        <v>34</v>
      </c>
      <c r="D3090">
        <v>1</v>
      </c>
      <c r="E3090">
        <v>9</v>
      </c>
      <c r="F3090">
        <v>1</v>
      </c>
    </row>
    <row r="3091" spans="1:6" x14ac:dyDescent="0.25">
      <c r="A3091">
        <v>3089</v>
      </c>
      <c r="B3091">
        <v>1</v>
      </c>
      <c r="C3091">
        <v>34</v>
      </c>
      <c r="D3091">
        <v>1</v>
      </c>
      <c r="E3091">
        <v>10</v>
      </c>
      <c r="F3091">
        <v>0</v>
      </c>
    </row>
    <row r="3092" spans="1:6" x14ac:dyDescent="0.25">
      <c r="A3092">
        <v>3090</v>
      </c>
      <c r="B3092">
        <v>1</v>
      </c>
      <c r="C3092">
        <v>34</v>
      </c>
      <c r="D3092">
        <v>1</v>
      </c>
      <c r="E3092">
        <v>10</v>
      </c>
      <c r="F3092">
        <v>0</v>
      </c>
    </row>
    <row r="3093" spans="1:6" x14ac:dyDescent="0.25">
      <c r="A3093">
        <v>3091</v>
      </c>
      <c r="B3093">
        <v>1</v>
      </c>
      <c r="C3093">
        <v>34</v>
      </c>
      <c r="D3093">
        <v>1</v>
      </c>
      <c r="E3093">
        <v>10</v>
      </c>
      <c r="F3093">
        <v>0</v>
      </c>
    </row>
    <row r="3094" spans="1:6" x14ac:dyDescent="0.25">
      <c r="A3094">
        <v>3092</v>
      </c>
      <c r="B3094">
        <v>1</v>
      </c>
      <c r="C3094">
        <v>34</v>
      </c>
      <c r="D3094">
        <v>1</v>
      </c>
      <c r="E3094">
        <v>10</v>
      </c>
      <c r="F3094">
        <v>0</v>
      </c>
    </row>
    <row r="3095" spans="1:6" x14ac:dyDescent="0.25">
      <c r="A3095">
        <v>3093</v>
      </c>
      <c r="B3095">
        <v>1</v>
      </c>
      <c r="C3095">
        <v>34</v>
      </c>
      <c r="D3095">
        <v>1</v>
      </c>
      <c r="E3095">
        <v>10</v>
      </c>
      <c r="F3095">
        <v>0</v>
      </c>
    </row>
    <row r="3096" spans="1:6" x14ac:dyDescent="0.25">
      <c r="A3096">
        <v>3094</v>
      </c>
      <c r="B3096">
        <v>1</v>
      </c>
      <c r="C3096">
        <v>34</v>
      </c>
      <c r="D3096">
        <v>1</v>
      </c>
      <c r="E3096">
        <v>10</v>
      </c>
      <c r="F3096">
        <v>0</v>
      </c>
    </row>
    <row r="3097" spans="1:6" x14ac:dyDescent="0.25">
      <c r="A3097">
        <v>3095</v>
      </c>
      <c r="B3097">
        <v>1</v>
      </c>
      <c r="C3097">
        <v>34</v>
      </c>
      <c r="D3097">
        <v>1</v>
      </c>
      <c r="E3097">
        <v>10</v>
      </c>
      <c r="F3097">
        <v>0</v>
      </c>
    </row>
    <row r="3098" spans="1:6" x14ac:dyDescent="0.25">
      <c r="A3098">
        <v>3096</v>
      </c>
      <c r="B3098">
        <v>1</v>
      </c>
      <c r="C3098">
        <v>34</v>
      </c>
      <c r="D3098">
        <v>1</v>
      </c>
      <c r="E3098">
        <v>10</v>
      </c>
      <c r="F3098">
        <v>0</v>
      </c>
    </row>
    <row r="3099" spans="1:6" x14ac:dyDescent="0.25">
      <c r="A3099">
        <v>3097</v>
      </c>
      <c r="B3099">
        <v>1</v>
      </c>
      <c r="C3099">
        <v>34</v>
      </c>
      <c r="D3099">
        <v>1</v>
      </c>
      <c r="E3099">
        <v>10</v>
      </c>
      <c r="F3099">
        <v>1</v>
      </c>
    </row>
    <row r="3100" spans="1:6" x14ac:dyDescent="0.25">
      <c r="A3100">
        <v>3098</v>
      </c>
      <c r="B3100">
        <v>1</v>
      </c>
      <c r="C3100">
        <v>34</v>
      </c>
      <c r="D3100">
        <v>1</v>
      </c>
      <c r="E3100">
        <v>10</v>
      </c>
      <c r="F3100">
        <v>1</v>
      </c>
    </row>
    <row r="3101" spans="1:6" x14ac:dyDescent="0.25">
      <c r="A3101">
        <v>3099</v>
      </c>
      <c r="B3101">
        <v>1</v>
      </c>
      <c r="C3101">
        <v>34</v>
      </c>
      <c r="D3101">
        <v>1</v>
      </c>
      <c r="E3101">
        <v>10</v>
      </c>
      <c r="F3101">
        <v>1</v>
      </c>
    </row>
    <row r="3102" spans="1:6" x14ac:dyDescent="0.25">
      <c r="A3102">
        <v>3100</v>
      </c>
      <c r="B3102">
        <v>1</v>
      </c>
      <c r="C3102">
        <v>34</v>
      </c>
      <c r="D3102">
        <v>1</v>
      </c>
      <c r="E3102">
        <v>11</v>
      </c>
      <c r="F3102">
        <v>0</v>
      </c>
    </row>
    <row r="3103" spans="1:6" x14ac:dyDescent="0.25">
      <c r="A3103">
        <v>3101</v>
      </c>
      <c r="B3103">
        <v>1</v>
      </c>
      <c r="C3103">
        <v>34</v>
      </c>
      <c r="D3103">
        <v>1</v>
      </c>
      <c r="E3103">
        <v>11</v>
      </c>
      <c r="F3103">
        <v>0</v>
      </c>
    </row>
    <row r="3104" spans="1:6" x14ac:dyDescent="0.25">
      <c r="A3104">
        <v>3102</v>
      </c>
      <c r="B3104">
        <v>1</v>
      </c>
      <c r="C3104">
        <v>34</v>
      </c>
      <c r="D3104">
        <v>1</v>
      </c>
      <c r="E3104">
        <v>11</v>
      </c>
      <c r="F3104">
        <v>0</v>
      </c>
    </row>
    <row r="3105" spans="1:6" x14ac:dyDescent="0.25">
      <c r="A3105">
        <v>3103</v>
      </c>
      <c r="B3105">
        <v>1</v>
      </c>
      <c r="C3105">
        <v>34</v>
      </c>
      <c r="D3105">
        <v>1</v>
      </c>
      <c r="E3105">
        <v>11</v>
      </c>
      <c r="F3105">
        <v>0</v>
      </c>
    </row>
    <row r="3106" spans="1:6" x14ac:dyDescent="0.25">
      <c r="A3106">
        <v>3104</v>
      </c>
      <c r="B3106">
        <v>1</v>
      </c>
      <c r="C3106">
        <v>34</v>
      </c>
      <c r="D3106">
        <v>1</v>
      </c>
      <c r="E3106">
        <v>11</v>
      </c>
      <c r="F3106">
        <v>0</v>
      </c>
    </row>
    <row r="3107" spans="1:6" x14ac:dyDescent="0.25">
      <c r="A3107">
        <v>3105</v>
      </c>
      <c r="B3107">
        <v>1</v>
      </c>
      <c r="C3107">
        <v>34</v>
      </c>
      <c r="D3107">
        <v>1</v>
      </c>
      <c r="E3107">
        <v>11</v>
      </c>
      <c r="F3107">
        <v>0</v>
      </c>
    </row>
    <row r="3108" spans="1:6" x14ac:dyDescent="0.25">
      <c r="A3108">
        <v>3106</v>
      </c>
      <c r="B3108">
        <v>1</v>
      </c>
      <c r="C3108">
        <v>34</v>
      </c>
      <c r="D3108">
        <v>1</v>
      </c>
      <c r="E3108">
        <v>11</v>
      </c>
      <c r="F3108">
        <v>0</v>
      </c>
    </row>
    <row r="3109" spans="1:6" x14ac:dyDescent="0.25">
      <c r="A3109">
        <v>3107</v>
      </c>
      <c r="B3109">
        <v>1</v>
      </c>
      <c r="C3109">
        <v>34</v>
      </c>
      <c r="D3109">
        <v>1</v>
      </c>
      <c r="E3109">
        <v>11</v>
      </c>
      <c r="F3109">
        <v>0</v>
      </c>
    </row>
    <row r="3110" spans="1:6" x14ac:dyDescent="0.25">
      <c r="A3110">
        <v>3108</v>
      </c>
      <c r="B3110">
        <v>1</v>
      </c>
      <c r="C3110">
        <v>34</v>
      </c>
      <c r="D3110">
        <v>1</v>
      </c>
      <c r="E3110">
        <v>11</v>
      </c>
      <c r="F3110">
        <v>1</v>
      </c>
    </row>
    <row r="3111" spans="1:6" x14ac:dyDescent="0.25">
      <c r="A3111">
        <v>3109</v>
      </c>
      <c r="B3111">
        <v>1</v>
      </c>
      <c r="C3111">
        <v>34</v>
      </c>
      <c r="D3111">
        <v>1</v>
      </c>
      <c r="E3111">
        <v>11</v>
      </c>
      <c r="F3111">
        <v>1</v>
      </c>
    </row>
    <row r="3112" spans="1:6" x14ac:dyDescent="0.25">
      <c r="A3112">
        <v>3110</v>
      </c>
      <c r="B3112">
        <v>1</v>
      </c>
      <c r="C3112">
        <v>34</v>
      </c>
      <c r="D3112">
        <v>1</v>
      </c>
      <c r="E3112">
        <v>12</v>
      </c>
      <c r="F3112">
        <v>0</v>
      </c>
    </row>
    <row r="3113" spans="1:6" x14ac:dyDescent="0.25">
      <c r="A3113">
        <v>3111</v>
      </c>
      <c r="B3113">
        <v>1</v>
      </c>
      <c r="C3113">
        <v>34</v>
      </c>
      <c r="D3113">
        <v>1</v>
      </c>
      <c r="E3113">
        <v>12</v>
      </c>
      <c r="F3113">
        <v>0</v>
      </c>
    </row>
    <row r="3114" spans="1:6" x14ac:dyDescent="0.25">
      <c r="A3114">
        <v>3112</v>
      </c>
      <c r="B3114">
        <v>1</v>
      </c>
      <c r="C3114">
        <v>34</v>
      </c>
      <c r="D3114">
        <v>1</v>
      </c>
      <c r="E3114">
        <v>12</v>
      </c>
      <c r="F3114">
        <v>0</v>
      </c>
    </row>
    <row r="3115" spans="1:6" x14ac:dyDescent="0.25">
      <c r="A3115">
        <v>3113</v>
      </c>
      <c r="B3115">
        <v>1</v>
      </c>
      <c r="C3115">
        <v>34</v>
      </c>
      <c r="D3115">
        <v>1</v>
      </c>
      <c r="E3115">
        <v>12</v>
      </c>
      <c r="F3115">
        <v>0</v>
      </c>
    </row>
    <row r="3116" spans="1:6" x14ac:dyDescent="0.25">
      <c r="A3116">
        <v>3114</v>
      </c>
      <c r="B3116">
        <v>1</v>
      </c>
      <c r="C3116">
        <v>34</v>
      </c>
      <c r="D3116">
        <v>1</v>
      </c>
      <c r="E3116">
        <v>12</v>
      </c>
      <c r="F3116">
        <v>0</v>
      </c>
    </row>
    <row r="3117" spans="1:6" x14ac:dyDescent="0.25">
      <c r="A3117">
        <v>3115</v>
      </c>
      <c r="B3117">
        <v>1</v>
      </c>
      <c r="C3117">
        <v>34</v>
      </c>
      <c r="D3117">
        <v>1</v>
      </c>
      <c r="E3117">
        <v>12</v>
      </c>
      <c r="F3117">
        <v>0</v>
      </c>
    </row>
    <row r="3118" spans="1:6" x14ac:dyDescent="0.25">
      <c r="A3118">
        <v>3116</v>
      </c>
      <c r="B3118">
        <v>1</v>
      </c>
      <c r="C3118">
        <v>34</v>
      </c>
      <c r="D3118">
        <v>1</v>
      </c>
      <c r="E3118">
        <v>12</v>
      </c>
      <c r="F3118">
        <v>0</v>
      </c>
    </row>
    <row r="3119" spans="1:6" x14ac:dyDescent="0.25">
      <c r="A3119">
        <v>3117</v>
      </c>
      <c r="B3119">
        <v>1</v>
      </c>
      <c r="C3119">
        <v>34</v>
      </c>
      <c r="D3119">
        <v>1</v>
      </c>
      <c r="E3119">
        <v>12</v>
      </c>
      <c r="F3119">
        <v>0</v>
      </c>
    </row>
    <row r="3120" spans="1:6" x14ac:dyDescent="0.25">
      <c r="A3120">
        <v>3118</v>
      </c>
      <c r="B3120">
        <v>1</v>
      </c>
      <c r="C3120">
        <v>34</v>
      </c>
      <c r="D3120">
        <v>1</v>
      </c>
      <c r="E3120">
        <v>12</v>
      </c>
      <c r="F3120">
        <v>1</v>
      </c>
    </row>
    <row r="3121" spans="1:6" x14ac:dyDescent="0.25">
      <c r="A3121">
        <v>3119</v>
      </c>
      <c r="B3121">
        <v>1</v>
      </c>
      <c r="C3121">
        <v>34</v>
      </c>
      <c r="D3121">
        <v>1</v>
      </c>
      <c r="E3121">
        <v>12</v>
      </c>
      <c r="F3121">
        <v>1</v>
      </c>
    </row>
    <row r="3122" spans="1:6" x14ac:dyDescent="0.25">
      <c r="A3122">
        <v>3120</v>
      </c>
      <c r="B3122">
        <v>1</v>
      </c>
      <c r="C3122">
        <v>34</v>
      </c>
      <c r="D3122">
        <v>1</v>
      </c>
      <c r="E3122">
        <v>12</v>
      </c>
      <c r="F3122">
        <v>1</v>
      </c>
    </row>
    <row r="3123" spans="1:6" x14ac:dyDescent="0.25">
      <c r="A3123">
        <v>3121</v>
      </c>
      <c r="B3123">
        <v>1</v>
      </c>
      <c r="C3123">
        <v>34</v>
      </c>
      <c r="D3123">
        <v>1</v>
      </c>
      <c r="E3123">
        <v>13</v>
      </c>
      <c r="F3123">
        <v>1</v>
      </c>
    </row>
    <row r="3124" spans="1:6" x14ac:dyDescent="0.25">
      <c r="A3124">
        <v>3122</v>
      </c>
      <c r="B3124">
        <v>1</v>
      </c>
      <c r="C3124">
        <v>34</v>
      </c>
      <c r="D3124">
        <v>1</v>
      </c>
      <c r="E3124">
        <v>13</v>
      </c>
      <c r="F3124">
        <v>1</v>
      </c>
    </row>
    <row r="3125" spans="1:6" x14ac:dyDescent="0.25">
      <c r="A3125">
        <v>3123</v>
      </c>
      <c r="B3125">
        <v>1</v>
      </c>
      <c r="C3125">
        <v>34</v>
      </c>
      <c r="D3125">
        <v>1</v>
      </c>
      <c r="E3125">
        <v>13</v>
      </c>
      <c r="F3125">
        <v>1</v>
      </c>
    </row>
    <row r="3126" spans="1:6" x14ac:dyDescent="0.25">
      <c r="A3126">
        <v>3124</v>
      </c>
      <c r="B3126">
        <v>1</v>
      </c>
      <c r="C3126">
        <v>34</v>
      </c>
      <c r="D3126">
        <v>1</v>
      </c>
      <c r="E3126">
        <v>13</v>
      </c>
      <c r="F3126">
        <v>1</v>
      </c>
    </row>
    <row r="3127" spans="1:6" x14ac:dyDescent="0.25">
      <c r="A3127">
        <v>3125</v>
      </c>
      <c r="B3127">
        <v>1</v>
      </c>
      <c r="C3127">
        <v>34</v>
      </c>
      <c r="D3127">
        <v>1</v>
      </c>
      <c r="E3127">
        <v>14</v>
      </c>
      <c r="F3127">
        <v>1</v>
      </c>
    </row>
    <row r="3128" spans="1:6" x14ac:dyDescent="0.25">
      <c r="A3128">
        <v>3126</v>
      </c>
      <c r="B3128">
        <v>1</v>
      </c>
      <c r="C3128">
        <v>34</v>
      </c>
      <c r="D3128">
        <v>1</v>
      </c>
      <c r="E3128">
        <v>14</v>
      </c>
      <c r="F3128">
        <v>1</v>
      </c>
    </row>
    <row r="3129" spans="1:6" x14ac:dyDescent="0.25">
      <c r="A3129">
        <v>3127</v>
      </c>
      <c r="B3129">
        <v>1</v>
      </c>
      <c r="C3129">
        <v>34</v>
      </c>
      <c r="D3129">
        <v>1</v>
      </c>
      <c r="E3129">
        <v>15</v>
      </c>
      <c r="F3129">
        <v>0</v>
      </c>
    </row>
    <row r="3130" spans="1:6" x14ac:dyDescent="0.25">
      <c r="A3130">
        <v>3128</v>
      </c>
      <c r="B3130">
        <v>1</v>
      </c>
      <c r="C3130">
        <v>34</v>
      </c>
      <c r="D3130">
        <v>1</v>
      </c>
      <c r="E3130">
        <v>15</v>
      </c>
      <c r="F3130">
        <v>0</v>
      </c>
    </row>
    <row r="3131" spans="1:6" x14ac:dyDescent="0.25">
      <c r="A3131">
        <v>3129</v>
      </c>
      <c r="B3131">
        <v>1</v>
      </c>
      <c r="C3131">
        <v>34</v>
      </c>
      <c r="D3131">
        <v>1</v>
      </c>
      <c r="E3131">
        <v>15</v>
      </c>
      <c r="F3131">
        <v>1</v>
      </c>
    </row>
    <row r="3132" spans="1:6" x14ac:dyDescent="0.25">
      <c r="A3132">
        <v>3130</v>
      </c>
      <c r="B3132">
        <v>1</v>
      </c>
      <c r="C3132">
        <v>34</v>
      </c>
      <c r="D3132">
        <v>2</v>
      </c>
      <c r="E3132">
        <v>1</v>
      </c>
      <c r="F3132">
        <v>1</v>
      </c>
    </row>
    <row r="3133" spans="1:6" x14ac:dyDescent="0.25">
      <c r="A3133">
        <v>3131</v>
      </c>
      <c r="B3133">
        <v>1</v>
      </c>
      <c r="C3133">
        <v>34</v>
      </c>
      <c r="D3133">
        <v>2</v>
      </c>
      <c r="E3133">
        <v>1</v>
      </c>
      <c r="F3133">
        <v>1</v>
      </c>
    </row>
    <row r="3134" spans="1:6" x14ac:dyDescent="0.25">
      <c r="A3134">
        <v>3132</v>
      </c>
      <c r="B3134">
        <v>1</v>
      </c>
      <c r="C3134">
        <v>34</v>
      </c>
      <c r="D3134">
        <v>2</v>
      </c>
      <c r="E3134">
        <v>1</v>
      </c>
      <c r="F3134">
        <v>1</v>
      </c>
    </row>
    <row r="3135" spans="1:6" x14ac:dyDescent="0.25">
      <c r="A3135">
        <v>3133</v>
      </c>
      <c r="B3135">
        <v>1</v>
      </c>
      <c r="C3135">
        <v>34</v>
      </c>
      <c r="D3135">
        <v>2</v>
      </c>
      <c r="E3135">
        <v>1</v>
      </c>
      <c r="F3135">
        <v>1</v>
      </c>
    </row>
    <row r="3136" spans="1:6" x14ac:dyDescent="0.25">
      <c r="A3136">
        <v>3134</v>
      </c>
      <c r="B3136">
        <v>1</v>
      </c>
      <c r="C3136">
        <v>34</v>
      </c>
      <c r="D3136">
        <v>2</v>
      </c>
      <c r="E3136">
        <v>1</v>
      </c>
      <c r="F3136">
        <v>1</v>
      </c>
    </row>
    <row r="3137" spans="1:6" x14ac:dyDescent="0.25">
      <c r="A3137">
        <v>3135</v>
      </c>
      <c r="B3137">
        <v>1</v>
      </c>
      <c r="C3137">
        <v>34</v>
      </c>
      <c r="D3137">
        <v>2</v>
      </c>
      <c r="E3137">
        <v>1</v>
      </c>
      <c r="F3137">
        <v>1</v>
      </c>
    </row>
    <row r="3138" spans="1:6" x14ac:dyDescent="0.25">
      <c r="A3138">
        <v>3136</v>
      </c>
      <c r="B3138">
        <v>1</v>
      </c>
      <c r="C3138">
        <v>34</v>
      </c>
      <c r="D3138">
        <v>2</v>
      </c>
      <c r="E3138">
        <v>1</v>
      </c>
      <c r="F3138">
        <v>1</v>
      </c>
    </row>
    <row r="3139" spans="1:6" x14ac:dyDescent="0.25">
      <c r="A3139">
        <v>3137</v>
      </c>
      <c r="B3139">
        <v>1</v>
      </c>
      <c r="C3139">
        <v>34</v>
      </c>
      <c r="D3139">
        <v>2</v>
      </c>
      <c r="E3139">
        <v>1</v>
      </c>
      <c r="F3139">
        <v>1</v>
      </c>
    </row>
    <row r="3140" spans="1:6" x14ac:dyDescent="0.25">
      <c r="A3140">
        <v>3138</v>
      </c>
      <c r="B3140">
        <v>1</v>
      </c>
      <c r="C3140">
        <v>34</v>
      </c>
      <c r="D3140">
        <v>2</v>
      </c>
      <c r="E3140">
        <v>1</v>
      </c>
      <c r="F3140">
        <v>1</v>
      </c>
    </row>
    <row r="3141" spans="1:6" x14ac:dyDescent="0.25">
      <c r="A3141">
        <v>3139</v>
      </c>
      <c r="B3141">
        <v>1</v>
      </c>
      <c r="C3141">
        <v>34</v>
      </c>
      <c r="D3141">
        <v>2</v>
      </c>
      <c r="E3141">
        <v>1</v>
      </c>
      <c r="F3141">
        <v>1</v>
      </c>
    </row>
    <row r="3142" spans="1:6" x14ac:dyDescent="0.25">
      <c r="A3142">
        <v>3140</v>
      </c>
      <c r="B3142">
        <v>1</v>
      </c>
      <c r="C3142">
        <v>34</v>
      </c>
      <c r="D3142">
        <v>2</v>
      </c>
      <c r="E3142">
        <v>1</v>
      </c>
      <c r="F3142">
        <v>1</v>
      </c>
    </row>
    <row r="3143" spans="1:6" x14ac:dyDescent="0.25">
      <c r="A3143">
        <v>3141</v>
      </c>
      <c r="B3143">
        <v>1</v>
      </c>
      <c r="C3143">
        <v>34</v>
      </c>
      <c r="D3143">
        <v>2</v>
      </c>
      <c r="E3143">
        <v>2</v>
      </c>
      <c r="F3143">
        <v>1</v>
      </c>
    </row>
    <row r="3144" spans="1:6" x14ac:dyDescent="0.25">
      <c r="A3144">
        <v>3142</v>
      </c>
      <c r="B3144">
        <v>1</v>
      </c>
      <c r="C3144">
        <v>34</v>
      </c>
      <c r="D3144">
        <v>2</v>
      </c>
      <c r="E3144">
        <v>2</v>
      </c>
      <c r="F3144">
        <v>1</v>
      </c>
    </row>
    <row r="3145" spans="1:6" x14ac:dyDescent="0.25">
      <c r="A3145">
        <v>3143</v>
      </c>
      <c r="B3145">
        <v>1</v>
      </c>
      <c r="C3145">
        <v>34</v>
      </c>
      <c r="D3145">
        <v>2</v>
      </c>
      <c r="E3145">
        <v>2</v>
      </c>
      <c r="F3145">
        <v>1</v>
      </c>
    </row>
    <row r="3146" spans="1:6" x14ac:dyDescent="0.25">
      <c r="A3146">
        <v>3144</v>
      </c>
      <c r="B3146">
        <v>1</v>
      </c>
      <c r="C3146">
        <v>34</v>
      </c>
      <c r="D3146">
        <v>2</v>
      </c>
      <c r="E3146">
        <v>2</v>
      </c>
      <c r="F3146">
        <v>1</v>
      </c>
    </row>
    <row r="3147" spans="1:6" x14ac:dyDescent="0.25">
      <c r="A3147">
        <v>3145</v>
      </c>
      <c r="B3147">
        <v>1</v>
      </c>
      <c r="C3147">
        <v>34</v>
      </c>
      <c r="D3147">
        <v>2</v>
      </c>
      <c r="E3147">
        <v>2</v>
      </c>
      <c r="F3147">
        <v>1</v>
      </c>
    </row>
    <row r="3148" spans="1:6" x14ac:dyDescent="0.25">
      <c r="A3148">
        <v>3146</v>
      </c>
      <c r="B3148">
        <v>1</v>
      </c>
      <c r="C3148">
        <v>34</v>
      </c>
      <c r="D3148">
        <v>2</v>
      </c>
      <c r="E3148">
        <v>2</v>
      </c>
      <c r="F3148">
        <v>1</v>
      </c>
    </row>
    <row r="3149" spans="1:6" x14ac:dyDescent="0.25">
      <c r="A3149">
        <v>3147</v>
      </c>
      <c r="B3149">
        <v>1</v>
      </c>
      <c r="C3149">
        <v>34</v>
      </c>
      <c r="D3149">
        <v>2</v>
      </c>
      <c r="E3149">
        <v>2</v>
      </c>
      <c r="F3149">
        <v>1</v>
      </c>
    </row>
    <row r="3150" spans="1:6" x14ac:dyDescent="0.25">
      <c r="A3150">
        <v>3148</v>
      </c>
      <c r="B3150">
        <v>1</v>
      </c>
      <c r="C3150">
        <v>34</v>
      </c>
      <c r="D3150">
        <v>2</v>
      </c>
      <c r="E3150">
        <v>2</v>
      </c>
      <c r="F3150">
        <v>1</v>
      </c>
    </row>
    <row r="3151" spans="1:6" x14ac:dyDescent="0.25">
      <c r="A3151">
        <v>3149</v>
      </c>
      <c r="B3151">
        <v>1</v>
      </c>
      <c r="C3151">
        <v>34</v>
      </c>
      <c r="D3151">
        <v>2</v>
      </c>
      <c r="E3151">
        <v>3</v>
      </c>
      <c r="F3151">
        <v>1</v>
      </c>
    </row>
    <row r="3152" spans="1:6" x14ac:dyDescent="0.25">
      <c r="A3152">
        <v>3150</v>
      </c>
      <c r="B3152">
        <v>1</v>
      </c>
      <c r="C3152">
        <v>34</v>
      </c>
      <c r="D3152">
        <v>2</v>
      </c>
      <c r="E3152">
        <v>3</v>
      </c>
      <c r="F3152">
        <v>1</v>
      </c>
    </row>
    <row r="3153" spans="1:6" x14ac:dyDescent="0.25">
      <c r="A3153">
        <v>3151</v>
      </c>
      <c r="B3153">
        <v>1</v>
      </c>
      <c r="C3153">
        <v>34</v>
      </c>
      <c r="D3153">
        <v>2</v>
      </c>
      <c r="E3153">
        <v>3</v>
      </c>
      <c r="F3153">
        <v>1</v>
      </c>
    </row>
    <row r="3154" spans="1:6" x14ac:dyDescent="0.25">
      <c r="A3154">
        <v>3152</v>
      </c>
      <c r="B3154">
        <v>1</v>
      </c>
      <c r="C3154">
        <v>34</v>
      </c>
      <c r="D3154">
        <v>2</v>
      </c>
      <c r="E3154">
        <v>3</v>
      </c>
      <c r="F3154">
        <v>1</v>
      </c>
    </row>
    <row r="3155" spans="1:6" x14ac:dyDescent="0.25">
      <c r="A3155">
        <v>3153</v>
      </c>
      <c r="B3155">
        <v>1</v>
      </c>
      <c r="C3155">
        <v>34</v>
      </c>
      <c r="D3155">
        <v>2</v>
      </c>
      <c r="E3155">
        <v>3</v>
      </c>
      <c r="F3155">
        <v>1</v>
      </c>
    </row>
    <row r="3156" spans="1:6" x14ac:dyDescent="0.25">
      <c r="A3156">
        <v>3154</v>
      </c>
      <c r="B3156">
        <v>1</v>
      </c>
      <c r="C3156">
        <v>34</v>
      </c>
      <c r="D3156">
        <v>2</v>
      </c>
      <c r="E3156">
        <v>3</v>
      </c>
      <c r="F3156">
        <v>1</v>
      </c>
    </row>
    <row r="3157" spans="1:6" x14ac:dyDescent="0.25">
      <c r="A3157">
        <v>3155</v>
      </c>
      <c r="B3157">
        <v>1</v>
      </c>
      <c r="C3157">
        <v>34</v>
      </c>
      <c r="D3157">
        <v>2</v>
      </c>
      <c r="E3157">
        <v>3</v>
      </c>
      <c r="F3157">
        <v>1</v>
      </c>
    </row>
    <row r="3158" spans="1:6" x14ac:dyDescent="0.25">
      <c r="A3158">
        <v>3156</v>
      </c>
      <c r="B3158">
        <v>1</v>
      </c>
      <c r="C3158">
        <v>34</v>
      </c>
      <c r="D3158">
        <v>2</v>
      </c>
      <c r="E3158">
        <v>4</v>
      </c>
      <c r="F3158">
        <v>0</v>
      </c>
    </row>
    <row r="3159" spans="1:6" x14ac:dyDescent="0.25">
      <c r="A3159">
        <v>3157</v>
      </c>
      <c r="B3159">
        <v>1</v>
      </c>
      <c r="C3159">
        <v>34</v>
      </c>
      <c r="D3159">
        <v>2</v>
      </c>
      <c r="E3159">
        <v>4</v>
      </c>
      <c r="F3159">
        <v>0</v>
      </c>
    </row>
    <row r="3160" spans="1:6" x14ac:dyDescent="0.25">
      <c r="A3160">
        <v>3158</v>
      </c>
      <c r="B3160">
        <v>1</v>
      </c>
      <c r="C3160">
        <v>34</v>
      </c>
      <c r="D3160">
        <v>2</v>
      </c>
      <c r="E3160">
        <v>4</v>
      </c>
      <c r="F3160">
        <v>0</v>
      </c>
    </row>
    <row r="3161" spans="1:6" x14ac:dyDescent="0.25">
      <c r="A3161">
        <v>3159</v>
      </c>
      <c r="B3161">
        <v>1</v>
      </c>
      <c r="C3161">
        <v>34</v>
      </c>
      <c r="D3161">
        <v>2</v>
      </c>
      <c r="E3161">
        <v>4</v>
      </c>
      <c r="F3161">
        <v>0</v>
      </c>
    </row>
    <row r="3162" spans="1:6" x14ac:dyDescent="0.25">
      <c r="A3162">
        <v>3160</v>
      </c>
      <c r="B3162">
        <v>1</v>
      </c>
      <c r="C3162">
        <v>34</v>
      </c>
      <c r="D3162">
        <v>2</v>
      </c>
      <c r="E3162">
        <v>4</v>
      </c>
      <c r="F3162">
        <v>0</v>
      </c>
    </row>
    <row r="3163" spans="1:6" x14ac:dyDescent="0.25">
      <c r="A3163">
        <v>3161</v>
      </c>
      <c r="B3163">
        <v>1</v>
      </c>
      <c r="C3163">
        <v>34</v>
      </c>
      <c r="D3163">
        <v>2</v>
      </c>
      <c r="E3163">
        <v>4</v>
      </c>
      <c r="F3163">
        <v>0</v>
      </c>
    </row>
    <row r="3164" spans="1:6" x14ac:dyDescent="0.25">
      <c r="A3164">
        <v>3162</v>
      </c>
      <c r="B3164">
        <v>1</v>
      </c>
      <c r="C3164">
        <v>34</v>
      </c>
      <c r="D3164">
        <v>2</v>
      </c>
      <c r="E3164">
        <v>4</v>
      </c>
      <c r="F3164">
        <v>0</v>
      </c>
    </row>
    <row r="3165" spans="1:6" x14ac:dyDescent="0.25">
      <c r="A3165">
        <v>3163</v>
      </c>
      <c r="B3165">
        <v>1</v>
      </c>
      <c r="C3165">
        <v>34</v>
      </c>
      <c r="D3165">
        <v>2</v>
      </c>
      <c r="E3165">
        <v>4</v>
      </c>
      <c r="F3165">
        <v>0</v>
      </c>
    </row>
    <row r="3166" spans="1:6" x14ac:dyDescent="0.25">
      <c r="A3166">
        <v>3164</v>
      </c>
      <c r="B3166">
        <v>1</v>
      </c>
      <c r="C3166">
        <v>34</v>
      </c>
      <c r="D3166">
        <v>2</v>
      </c>
      <c r="E3166">
        <v>4</v>
      </c>
      <c r="F3166">
        <v>0</v>
      </c>
    </row>
    <row r="3167" spans="1:6" x14ac:dyDescent="0.25">
      <c r="A3167">
        <v>3165</v>
      </c>
      <c r="B3167">
        <v>1</v>
      </c>
      <c r="C3167">
        <v>34</v>
      </c>
      <c r="D3167">
        <v>2</v>
      </c>
      <c r="E3167">
        <v>4</v>
      </c>
      <c r="F3167">
        <v>0</v>
      </c>
    </row>
    <row r="3168" spans="1:6" x14ac:dyDescent="0.25">
      <c r="A3168">
        <v>3166</v>
      </c>
      <c r="B3168">
        <v>1</v>
      </c>
      <c r="C3168">
        <v>34</v>
      </c>
      <c r="D3168">
        <v>2</v>
      </c>
      <c r="E3168">
        <v>4</v>
      </c>
      <c r="F3168">
        <v>0</v>
      </c>
    </row>
    <row r="3169" spans="1:6" x14ac:dyDescent="0.25">
      <c r="A3169">
        <v>3167</v>
      </c>
      <c r="B3169">
        <v>1</v>
      </c>
      <c r="C3169">
        <v>34</v>
      </c>
      <c r="D3169">
        <v>2</v>
      </c>
      <c r="E3169">
        <v>4</v>
      </c>
      <c r="F3169">
        <v>0</v>
      </c>
    </row>
    <row r="3170" spans="1:6" x14ac:dyDescent="0.25">
      <c r="A3170">
        <v>3168</v>
      </c>
      <c r="B3170">
        <v>1</v>
      </c>
      <c r="C3170">
        <v>34</v>
      </c>
      <c r="D3170">
        <v>2</v>
      </c>
      <c r="E3170">
        <v>4</v>
      </c>
      <c r="F3170">
        <v>0</v>
      </c>
    </row>
    <row r="3171" spans="1:6" x14ac:dyDescent="0.25">
      <c r="A3171">
        <v>3169</v>
      </c>
      <c r="B3171">
        <v>1</v>
      </c>
      <c r="C3171">
        <v>34</v>
      </c>
      <c r="D3171">
        <v>2</v>
      </c>
      <c r="E3171">
        <v>4</v>
      </c>
      <c r="F3171">
        <v>0</v>
      </c>
    </row>
    <row r="3172" spans="1:6" x14ac:dyDescent="0.25">
      <c r="A3172">
        <v>3170</v>
      </c>
      <c r="B3172">
        <v>1</v>
      </c>
      <c r="C3172">
        <v>34</v>
      </c>
      <c r="D3172">
        <v>2</v>
      </c>
      <c r="E3172">
        <v>4</v>
      </c>
      <c r="F3172">
        <v>1</v>
      </c>
    </row>
    <row r="3173" spans="1:6" x14ac:dyDescent="0.25">
      <c r="A3173">
        <v>3171</v>
      </c>
      <c r="B3173">
        <v>1</v>
      </c>
      <c r="C3173">
        <v>34</v>
      </c>
      <c r="D3173">
        <v>2</v>
      </c>
      <c r="E3173">
        <v>4</v>
      </c>
      <c r="F3173">
        <v>1</v>
      </c>
    </row>
    <row r="3174" spans="1:6" x14ac:dyDescent="0.25">
      <c r="A3174">
        <v>3172</v>
      </c>
      <c r="B3174">
        <v>1</v>
      </c>
      <c r="C3174">
        <v>34</v>
      </c>
      <c r="D3174">
        <v>2</v>
      </c>
      <c r="E3174">
        <v>4</v>
      </c>
      <c r="F3174">
        <v>1</v>
      </c>
    </row>
    <row r="3175" spans="1:6" x14ac:dyDescent="0.25">
      <c r="A3175">
        <v>3173</v>
      </c>
      <c r="B3175">
        <v>1</v>
      </c>
      <c r="C3175">
        <v>34</v>
      </c>
      <c r="D3175">
        <v>2</v>
      </c>
      <c r="E3175">
        <v>4</v>
      </c>
      <c r="F3175">
        <v>1</v>
      </c>
    </row>
    <row r="3176" spans="1:6" x14ac:dyDescent="0.25">
      <c r="A3176">
        <v>3174</v>
      </c>
      <c r="B3176">
        <v>1</v>
      </c>
      <c r="C3176">
        <v>34</v>
      </c>
      <c r="D3176">
        <v>2</v>
      </c>
      <c r="E3176">
        <v>5</v>
      </c>
      <c r="F3176">
        <v>0</v>
      </c>
    </row>
    <row r="3177" spans="1:6" x14ac:dyDescent="0.25">
      <c r="A3177">
        <v>3175</v>
      </c>
      <c r="B3177">
        <v>1</v>
      </c>
      <c r="C3177">
        <v>34</v>
      </c>
      <c r="D3177">
        <v>2</v>
      </c>
      <c r="E3177">
        <v>5</v>
      </c>
      <c r="F3177">
        <v>0</v>
      </c>
    </row>
    <row r="3178" spans="1:6" x14ac:dyDescent="0.25">
      <c r="A3178">
        <v>3176</v>
      </c>
      <c r="B3178">
        <v>1</v>
      </c>
      <c r="C3178">
        <v>34</v>
      </c>
      <c r="D3178">
        <v>2</v>
      </c>
      <c r="E3178">
        <v>5</v>
      </c>
      <c r="F3178">
        <v>0</v>
      </c>
    </row>
    <row r="3179" spans="1:6" x14ac:dyDescent="0.25">
      <c r="A3179">
        <v>3177</v>
      </c>
      <c r="B3179">
        <v>1</v>
      </c>
      <c r="C3179">
        <v>34</v>
      </c>
      <c r="D3179">
        <v>2</v>
      </c>
      <c r="E3179">
        <v>5</v>
      </c>
      <c r="F3179">
        <v>0</v>
      </c>
    </row>
    <row r="3180" spans="1:6" x14ac:dyDescent="0.25">
      <c r="A3180">
        <v>3178</v>
      </c>
      <c r="B3180">
        <v>1</v>
      </c>
      <c r="C3180">
        <v>34</v>
      </c>
      <c r="D3180">
        <v>2</v>
      </c>
      <c r="E3180">
        <v>5</v>
      </c>
      <c r="F3180">
        <v>0</v>
      </c>
    </row>
    <row r="3181" spans="1:6" x14ac:dyDescent="0.25">
      <c r="A3181">
        <v>3179</v>
      </c>
      <c r="B3181">
        <v>1</v>
      </c>
      <c r="C3181">
        <v>34</v>
      </c>
      <c r="D3181">
        <v>2</v>
      </c>
      <c r="E3181">
        <v>5</v>
      </c>
      <c r="F3181">
        <v>0</v>
      </c>
    </row>
    <row r="3182" spans="1:6" x14ac:dyDescent="0.25">
      <c r="A3182">
        <v>3180</v>
      </c>
      <c r="B3182">
        <v>1</v>
      </c>
      <c r="C3182">
        <v>34</v>
      </c>
      <c r="D3182">
        <v>2</v>
      </c>
      <c r="E3182">
        <v>5</v>
      </c>
      <c r="F3182">
        <v>0</v>
      </c>
    </row>
    <row r="3183" spans="1:6" x14ac:dyDescent="0.25">
      <c r="A3183">
        <v>3181</v>
      </c>
      <c r="B3183">
        <v>1</v>
      </c>
      <c r="C3183">
        <v>34</v>
      </c>
      <c r="D3183">
        <v>2</v>
      </c>
      <c r="E3183">
        <v>5</v>
      </c>
      <c r="F3183">
        <v>0</v>
      </c>
    </row>
    <row r="3184" spans="1:6" x14ac:dyDescent="0.25">
      <c r="A3184">
        <v>3182</v>
      </c>
      <c r="B3184">
        <v>1</v>
      </c>
      <c r="C3184">
        <v>34</v>
      </c>
      <c r="D3184">
        <v>2</v>
      </c>
      <c r="E3184">
        <v>5</v>
      </c>
      <c r="F3184">
        <v>1</v>
      </c>
    </row>
    <row r="3185" spans="1:6" x14ac:dyDescent="0.25">
      <c r="A3185">
        <v>3183</v>
      </c>
      <c r="B3185">
        <v>1</v>
      </c>
      <c r="C3185">
        <v>34</v>
      </c>
      <c r="D3185">
        <v>2</v>
      </c>
      <c r="E3185">
        <v>5</v>
      </c>
      <c r="F3185">
        <v>1</v>
      </c>
    </row>
    <row r="3186" spans="1:6" x14ac:dyDescent="0.25">
      <c r="A3186">
        <v>3184</v>
      </c>
      <c r="B3186">
        <v>1</v>
      </c>
      <c r="C3186">
        <v>34</v>
      </c>
      <c r="D3186">
        <v>2</v>
      </c>
      <c r="E3186">
        <v>5</v>
      </c>
      <c r="F3186">
        <v>1</v>
      </c>
    </row>
    <row r="3187" spans="1:6" x14ac:dyDescent="0.25">
      <c r="A3187">
        <v>3185</v>
      </c>
      <c r="B3187">
        <v>1</v>
      </c>
      <c r="C3187">
        <v>34</v>
      </c>
      <c r="D3187">
        <v>2</v>
      </c>
      <c r="E3187">
        <v>5</v>
      </c>
      <c r="F3187">
        <v>1</v>
      </c>
    </row>
    <row r="3188" spans="1:6" x14ac:dyDescent="0.25">
      <c r="A3188">
        <v>3186</v>
      </c>
      <c r="B3188">
        <v>1</v>
      </c>
      <c r="C3188">
        <v>34</v>
      </c>
      <c r="D3188">
        <v>2</v>
      </c>
      <c r="E3188">
        <v>6</v>
      </c>
      <c r="F3188">
        <v>0</v>
      </c>
    </row>
    <row r="3189" spans="1:6" x14ac:dyDescent="0.25">
      <c r="A3189">
        <v>3187</v>
      </c>
      <c r="B3189">
        <v>1</v>
      </c>
      <c r="C3189">
        <v>34</v>
      </c>
      <c r="D3189">
        <v>2</v>
      </c>
      <c r="E3189">
        <v>6</v>
      </c>
      <c r="F3189">
        <v>0</v>
      </c>
    </row>
    <row r="3190" spans="1:6" x14ac:dyDescent="0.25">
      <c r="A3190">
        <v>3188</v>
      </c>
      <c r="B3190">
        <v>1</v>
      </c>
      <c r="C3190">
        <v>34</v>
      </c>
      <c r="D3190">
        <v>2</v>
      </c>
      <c r="E3190">
        <v>6</v>
      </c>
      <c r="F3190">
        <v>0</v>
      </c>
    </row>
    <row r="3191" spans="1:6" x14ac:dyDescent="0.25">
      <c r="A3191">
        <v>3189</v>
      </c>
      <c r="B3191">
        <v>1</v>
      </c>
      <c r="C3191">
        <v>34</v>
      </c>
      <c r="D3191">
        <v>2</v>
      </c>
      <c r="E3191">
        <v>6</v>
      </c>
      <c r="F3191">
        <v>0</v>
      </c>
    </row>
    <row r="3192" spans="1:6" x14ac:dyDescent="0.25">
      <c r="A3192">
        <v>3190</v>
      </c>
      <c r="B3192">
        <v>1</v>
      </c>
      <c r="C3192">
        <v>34</v>
      </c>
      <c r="D3192">
        <v>2</v>
      </c>
      <c r="E3192">
        <v>6</v>
      </c>
      <c r="F3192">
        <v>0</v>
      </c>
    </row>
    <row r="3193" spans="1:6" x14ac:dyDescent="0.25">
      <c r="A3193">
        <v>3191</v>
      </c>
      <c r="B3193">
        <v>1</v>
      </c>
      <c r="C3193">
        <v>34</v>
      </c>
      <c r="D3193">
        <v>2</v>
      </c>
      <c r="E3193">
        <v>6</v>
      </c>
      <c r="F3193">
        <v>0</v>
      </c>
    </row>
    <row r="3194" spans="1:6" x14ac:dyDescent="0.25">
      <c r="A3194">
        <v>3192</v>
      </c>
      <c r="B3194">
        <v>1</v>
      </c>
      <c r="C3194">
        <v>34</v>
      </c>
      <c r="D3194">
        <v>2</v>
      </c>
      <c r="E3194">
        <v>6</v>
      </c>
      <c r="F3194">
        <v>0</v>
      </c>
    </row>
    <row r="3195" spans="1:6" x14ac:dyDescent="0.25">
      <c r="A3195">
        <v>3193</v>
      </c>
      <c r="B3195">
        <v>1</v>
      </c>
      <c r="C3195">
        <v>34</v>
      </c>
      <c r="D3195">
        <v>2</v>
      </c>
      <c r="E3195">
        <v>6</v>
      </c>
      <c r="F3195">
        <v>0</v>
      </c>
    </row>
    <row r="3196" spans="1:6" x14ac:dyDescent="0.25">
      <c r="A3196">
        <v>3194</v>
      </c>
      <c r="B3196">
        <v>1</v>
      </c>
      <c r="C3196">
        <v>34</v>
      </c>
      <c r="D3196">
        <v>2</v>
      </c>
      <c r="E3196">
        <v>6</v>
      </c>
      <c r="F3196">
        <v>1</v>
      </c>
    </row>
    <row r="3197" spans="1:6" x14ac:dyDescent="0.25">
      <c r="A3197">
        <v>3195</v>
      </c>
      <c r="B3197">
        <v>1</v>
      </c>
      <c r="C3197">
        <v>34</v>
      </c>
      <c r="D3197">
        <v>2</v>
      </c>
      <c r="E3197">
        <v>6</v>
      </c>
      <c r="F3197">
        <v>1</v>
      </c>
    </row>
    <row r="3198" spans="1:6" x14ac:dyDescent="0.25">
      <c r="A3198">
        <v>3196</v>
      </c>
      <c r="B3198">
        <v>1</v>
      </c>
      <c r="C3198">
        <v>34</v>
      </c>
      <c r="D3198">
        <v>2</v>
      </c>
      <c r="E3198">
        <v>6</v>
      </c>
      <c r="F3198">
        <v>1</v>
      </c>
    </row>
    <row r="3199" spans="1:6" x14ac:dyDescent="0.25">
      <c r="A3199">
        <v>3197</v>
      </c>
      <c r="B3199">
        <v>1</v>
      </c>
      <c r="C3199">
        <v>34</v>
      </c>
      <c r="D3199">
        <v>2</v>
      </c>
      <c r="E3199">
        <v>6</v>
      </c>
      <c r="F3199">
        <v>1</v>
      </c>
    </row>
    <row r="3200" spans="1:6" x14ac:dyDescent="0.25">
      <c r="A3200">
        <v>3198</v>
      </c>
      <c r="B3200">
        <v>1</v>
      </c>
      <c r="C3200">
        <v>34</v>
      </c>
      <c r="D3200">
        <v>2</v>
      </c>
      <c r="E3200">
        <v>7</v>
      </c>
      <c r="F3200">
        <v>0</v>
      </c>
    </row>
    <row r="3201" spans="1:6" x14ac:dyDescent="0.25">
      <c r="A3201">
        <v>3199</v>
      </c>
      <c r="B3201">
        <v>1</v>
      </c>
      <c r="C3201">
        <v>34</v>
      </c>
      <c r="D3201">
        <v>2</v>
      </c>
      <c r="E3201">
        <v>7</v>
      </c>
      <c r="F3201">
        <v>0</v>
      </c>
    </row>
    <row r="3202" spans="1:6" x14ac:dyDescent="0.25">
      <c r="A3202">
        <v>3200</v>
      </c>
      <c r="B3202">
        <v>1</v>
      </c>
      <c r="C3202">
        <v>34</v>
      </c>
      <c r="D3202">
        <v>2</v>
      </c>
      <c r="E3202">
        <v>7</v>
      </c>
      <c r="F3202">
        <v>0</v>
      </c>
    </row>
    <row r="3203" spans="1:6" x14ac:dyDescent="0.25">
      <c r="A3203">
        <v>3201</v>
      </c>
      <c r="B3203">
        <v>1</v>
      </c>
      <c r="C3203">
        <v>34</v>
      </c>
      <c r="D3203">
        <v>2</v>
      </c>
      <c r="E3203">
        <v>7</v>
      </c>
      <c r="F3203">
        <v>0</v>
      </c>
    </row>
    <row r="3204" spans="1:6" x14ac:dyDescent="0.25">
      <c r="A3204">
        <v>3202</v>
      </c>
      <c r="B3204">
        <v>1</v>
      </c>
      <c r="C3204">
        <v>34</v>
      </c>
      <c r="D3204">
        <v>2</v>
      </c>
      <c r="E3204">
        <v>7</v>
      </c>
      <c r="F3204">
        <v>0</v>
      </c>
    </row>
    <row r="3205" spans="1:6" x14ac:dyDescent="0.25">
      <c r="A3205">
        <v>3203</v>
      </c>
      <c r="B3205">
        <v>1</v>
      </c>
      <c r="C3205">
        <v>34</v>
      </c>
      <c r="D3205">
        <v>2</v>
      </c>
      <c r="E3205">
        <v>7</v>
      </c>
      <c r="F3205">
        <v>0</v>
      </c>
    </row>
    <row r="3206" spans="1:6" x14ac:dyDescent="0.25">
      <c r="A3206">
        <v>3204</v>
      </c>
      <c r="B3206">
        <v>1</v>
      </c>
      <c r="C3206">
        <v>34</v>
      </c>
      <c r="D3206">
        <v>2</v>
      </c>
      <c r="E3206">
        <v>7</v>
      </c>
      <c r="F3206">
        <v>0</v>
      </c>
    </row>
    <row r="3207" spans="1:6" x14ac:dyDescent="0.25">
      <c r="A3207">
        <v>3205</v>
      </c>
      <c r="B3207">
        <v>1</v>
      </c>
      <c r="C3207">
        <v>34</v>
      </c>
      <c r="D3207">
        <v>2</v>
      </c>
      <c r="E3207">
        <v>7</v>
      </c>
      <c r="F3207">
        <v>0</v>
      </c>
    </row>
    <row r="3208" spans="1:6" x14ac:dyDescent="0.25">
      <c r="A3208">
        <v>3206</v>
      </c>
      <c r="B3208">
        <v>1</v>
      </c>
      <c r="C3208">
        <v>34</v>
      </c>
      <c r="D3208">
        <v>2</v>
      </c>
      <c r="E3208">
        <v>7</v>
      </c>
      <c r="F3208">
        <v>1</v>
      </c>
    </row>
    <row r="3209" spans="1:6" x14ac:dyDescent="0.25">
      <c r="A3209">
        <v>3207</v>
      </c>
      <c r="B3209">
        <v>1</v>
      </c>
      <c r="C3209">
        <v>34</v>
      </c>
      <c r="D3209">
        <v>2</v>
      </c>
      <c r="E3209">
        <v>7</v>
      </c>
      <c r="F3209">
        <v>1</v>
      </c>
    </row>
    <row r="3210" spans="1:6" x14ac:dyDescent="0.25">
      <c r="A3210">
        <v>3208</v>
      </c>
      <c r="B3210">
        <v>1</v>
      </c>
      <c r="C3210">
        <v>34</v>
      </c>
      <c r="D3210">
        <v>2</v>
      </c>
      <c r="E3210">
        <v>8</v>
      </c>
      <c r="F3210">
        <v>0</v>
      </c>
    </row>
    <row r="3211" spans="1:6" x14ac:dyDescent="0.25">
      <c r="A3211">
        <v>3209</v>
      </c>
      <c r="B3211">
        <v>1</v>
      </c>
      <c r="C3211">
        <v>34</v>
      </c>
      <c r="D3211">
        <v>2</v>
      </c>
      <c r="E3211">
        <v>8</v>
      </c>
      <c r="F3211">
        <v>0</v>
      </c>
    </row>
    <row r="3212" spans="1:6" x14ac:dyDescent="0.25">
      <c r="A3212">
        <v>3210</v>
      </c>
      <c r="B3212">
        <v>1</v>
      </c>
      <c r="C3212">
        <v>34</v>
      </c>
      <c r="D3212">
        <v>2</v>
      </c>
      <c r="E3212">
        <v>8</v>
      </c>
      <c r="F3212">
        <v>0</v>
      </c>
    </row>
    <row r="3213" spans="1:6" x14ac:dyDescent="0.25">
      <c r="A3213">
        <v>3211</v>
      </c>
      <c r="B3213">
        <v>1</v>
      </c>
      <c r="C3213">
        <v>34</v>
      </c>
      <c r="D3213">
        <v>2</v>
      </c>
      <c r="E3213">
        <v>8</v>
      </c>
      <c r="F3213">
        <v>0</v>
      </c>
    </row>
    <row r="3214" spans="1:6" x14ac:dyDescent="0.25">
      <c r="A3214">
        <v>3212</v>
      </c>
      <c r="B3214">
        <v>1</v>
      </c>
      <c r="C3214">
        <v>34</v>
      </c>
      <c r="D3214">
        <v>2</v>
      </c>
      <c r="E3214">
        <v>8</v>
      </c>
      <c r="F3214">
        <v>0</v>
      </c>
    </row>
    <row r="3215" spans="1:6" x14ac:dyDescent="0.25">
      <c r="A3215">
        <v>3213</v>
      </c>
      <c r="B3215">
        <v>1</v>
      </c>
      <c r="C3215">
        <v>34</v>
      </c>
      <c r="D3215">
        <v>2</v>
      </c>
      <c r="E3215">
        <v>8</v>
      </c>
      <c r="F3215">
        <v>0</v>
      </c>
    </row>
    <row r="3216" spans="1:6" x14ac:dyDescent="0.25">
      <c r="A3216">
        <v>3214</v>
      </c>
      <c r="B3216">
        <v>1</v>
      </c>
      <c r="C3216">
        <v>34</v>
      </c>
      <c r="D3216">
        <v>2</v>
      </c>
      <c r="E3216">
        <v>8</v>
      </c>
      <c r="F3216">
        <v>0</v>
      </c>
    </row>
    <row r="3217" spans="1:6" x14ac:dyDescent="0.25">
      <c r="A3217">
        <v>3215</v>
      </c>
      <c r="B3217">
        <v>1</v>
      </c>
      <c r="C3217">
        <v>34</v>
      </c>
      <c r="D3217">
        <v>2</v>
      </c>
      <c r="E3217">
        <v>8</v>
      </c>
      <c r="F3217">
        <v>0</v>
      </c>
    </row>
    <row r="3218" spans="1:6" x14ac:dyDescent="0.25">
      <c r="A3218">
        <v>3216</v>
      </c>
      <c r="B3218">
        <v>1</v>
      </c>
      <c r="C3218">
        <v>34</v>
      </c>
      <c r="D3218">
        <v>2</v>
      </c>
      <c r="E3218">
        <v>8</v>
      </c>
      <c r="F3218">
        <v>0</v>
      </c>
    </row>
    <row r="3219" spans="1:6" x14ac:dyDescent="0.25">
      <c r="A3219">
        <v>3217</v>
      </c>
      <c r="B3219">
        <v>1</v>
      </c>
      <c r="C3219">
        <v>34</v>
      </c>
      <c r="D3219">
        <v>2</v>
      </c>
      <c r="E3219">
        <v>8</v>
      </c>
      <c r="F3219">
        <v>1</v>
      </c>
    </row>
    <row r="3220" spans="1:6" x14ac:dyDescent="0.25">
      <c r="A3220">
        <v>3218</v>
      </c>
      <c r="B3220">
        <v>1</v>
      </c>
      <c r="C3220">
        <v>34</v>
      </c>
      <c r="D3220">
        <v>2</v>
      </c>
      <c r="E3220">
        <v>8</v>
      </c>
      <c r="F3220">
        <v>1</v>
      </c>
    </row>
    <row r="3221" spans="1:6" x14ac:dyDescent="0.25">
      <c r="A3221">
        <v>3219</v>
      </c>
      <c r="B3221">
        <v>1</v>
      </c>
      <c r="C3221">
        <v>34</v>
      </c>
      <c r="D3221">
        <v>2</v>
      </c>
      <c r="E3221">
        <v>8</v>
      </c>
      <c r="F3221">
        <v>1</v>
      </c>
    </row>
    <row r="3222" spans="1:6" x14ac:dyDescent="0.25">
      <c r="A3222">
        <v>3220</v>
      </c>
      <c r="B3222">
        <v>1</v>
      </c>
      <c r="C3222">
        <v>34</v>
      </c>
      <c r="D3222">
        <v>2</v>
      </c>
      <c r="E3222">
        <v>9</v>
      </c>
      <c r="F3222">
        <v>0</v>
      </c>
    </row>
    <row r="3223" spans="1:6" x14ac:dyDescent="0.25">
      <c r="A3223">
        <v>3221</v>
      </c>
      <c r="B3223">
        <v>1</v>
      </c>
      <c r="C3223">
        <v>34</v>
      </c>
      <c r="D3223">
        <v>2</v>
      </c>
      <c r="E3223">
        <v>9</v>
      </c>
      <c r="F3223">
        <v>0</v>
      </c>
    </row>
    <row r="3224" spans="1:6" x14ac:dyDescent="0.25">
      <c r="A3224">
        <v>3222</v>
      </c>
      <c r="B3224">
        <v>1</v>
      </c>
      <c r="C3224">
        <v>34</v>
      </c>
      <c r="D3224">
        <v>2</v>
      </c>
      <c r="E3224">
        <v>9</v>
      </c>
      <c r="F3224">
        <v>0</v>
      </c>
    </row>
    <row r="3225" spans="1:6" x14ac:dyDescent="0.25">
      <c r="A3225">
        <v>3223</v>
      </c>
      <c r="B3225">
        <v>1</v>
      </c>
      <c r="C3225">
        <v>34</v>
      </c>
      <c r="D3225">
        <v>2</v>
      </c>
      <c r="E3225">
        <v>9</v>
      </c>
      <c r="F3225">
        <v>0</v>
      </c>
    </row>
    <row r="3226" spans="1:6" x14ac:dyDescent="0.25">
      <c r="A3226">
        <v>3224</v>
      </c>
      <c r="B3226">
        <v>1</v>
      </c>
      <c r="C3226">
        <v>34</v>
      </c>
      <c r="D3226">
        <v>2</v>
      </c>
      <c r="E3226">
        <v>9</v>
      </c>
      <c r="F3226">
        <v>0</v>
      </c>
    </row>
    <row r="3227" spans="1:6" x14ac:dyDescent="0.25">
      <c r="A3227">
        <v>3225</v>
      </c>
      <c r="B3227">
        <v>1</v>
      </c>
      <c r="C3227">
        <v>34</v>
      </c>
      <c r="D3227">
        <v>2</v>
      </c>
      <c r="E3227">
        <v>9</v>
      </c>
      <c r="F3227">
        <v>0</v>
      </c>
    </row>
    <row r="3228" spans="1:6" x14ac:dyDescent="0.25">
      <c r="A3228">
        <v>3226</v>
      </c>
      <c r="B3228">
        <v>1</v>
      </c>
      <c r="C3228">
        <v>34</v>
      </c>
      <c r="D3228">
        <v>2</v>
      </c>
      <c r="E3228">
        <v>9</v>
      </c>
      <c r="F3228">
        <v>0</v>
      </c>
    </row>
    <row r="3229" spans="1:6" x14ac:dyDescent="0.25">
      <c r="A3229">
        <v>3227</v>
      </c>
      <c r="B3229">
        <v>1</v>
      </c>
      <c r="C3229">
        <v>34</v>
      </c>
      <c r="D3229">
        <v>2</v>
      </c>
      <c r="E3229">
        <v>9</v>
      </c>
      <c r="F3229">
        <v>0</v>
      </c>
    </row>
    <row r="3230" spans="1:6" x14ac:dyDescent="0.25">
      <c r="A3230">
        <v>3228</v>
      </c>
      <c r="B3230">
        <v>1</v>
      </c>
      <c r="C3230">
        <v>34</v>
      </c>
      <c r="D3230">
        <v>2</v>
      </c>
      <c r="E3230">
        <v>9</v>
      </c>
      <c r="F3230">
        <v>1</v>
      </c>
    </row>
    <row r="3231" spans="1:6" x14ac:dyDescent="0.25">
      <c r="A3231">
        <v>3229</v>
      </c>
      <c r="B3231">
        <v>1</v>
      </c>
      <c r="C3231">
        <v>34</v>
      </c>
      <c r="D3231">
        <v>2</v>
      </c>
      <c r="E3231">
        <v>9</v>
      </c>
      <c r="F3231">
        <v>1</v>
      </c>
    </row>
    <row r="3232" spans="1:6" x14ac:dyDescent="0.25">
      <c r="A3232">
        <v>3230</v>
      </c>
      <c r="B3232">
        <v>1</v>
      </c>
      <c r="C3232">
        <v>34</v>
      </c>
      <c r="D3232">
        <v>2</v>
      </c>
      <c r="E3232">
        <v>9</v>
      </c>
      <c r="F3232">
        <v>1</v>
      </c>
    </row>
    <row r="3233" spans="1:6" x14ac:dyDescent="0.25">
      <c r="A3233">
        <v>3231</v>
      </c>
      <c r="B3233">
        <v>1</v>
      </c>
      <c r="C3233">
        <v>34</v>
      </c>
      <c r="D3233">
        <v>2</v>
      </c>
      <c r="E3233">
        <v>9</v>
      </c>
      <c r="F3233">
        <v>1</v>
      </c>
    </row>
    <row r="3234" spans="1:6" x14ac:dyDescent="0.25">
      <c r="A3234">
        <v>3232</v>
      </c>
      <c r="B3234">
        <v>1</v>
      </c>
      <c r="C3234">
        <v>34</v>
      </c>
      <c r="D3234">
        <v>2</v>
      </c>
      <c r="E3234">
        <v>10</v>
      </c>
      <c r="F3234">
        <v>0</v>
      </c>
    </row>
    <row r="3235" spans="1:6" x14ac:dyDescent="0.25">
      <c r="A3235">
        <v>3233</v>
      </c>
      <c r="B3235">
        <v>1</v>
      </c>
      <c r="C3235">
        <v>34</v>
      </c>
      <c r="D3235">
        <v>2</v>
      </c>
      <c r="E3235">
        <v>10</v>
      </c>
      <c r="F3235">
        <v>0</v>
      </c>
    </row>
    <row r="3236" spans="1:6" x14ac:dyDescent="0.25">
      <c r="A3236">
        <v>3234</v>
      </c>
      <c r="B3236">
        <v>1</v>
      </c>
      <c r="C3236">
        <v>34</v>
      </c>
      <c r="D3236">
        <v>2</v>
      </c>
      <c r="E3236">
        <v>10</v>
      </c>
      <c r="F3236">
        <v>0</v>
      </c>
    </row>
    <row r="3237" spans="1:6" x14ac:dyDescent="0.25">
      <c r="A3237">
        <v>3235</v>
      </c>
      <c r="B3237">
        <v>1</v>
      </c>
      <c r="C3237">
        <v>34</v>
      </c>
      <c r="D3237">
        <v>2</v>
      </c>
      <c r="E3237">
        <v>10</v>
      </c>
      <c r="F3237">
        <v>0</v>
      </c>
    </row>
    <row r="3238" spans="1:6" x14ac:dyDescent="0.25">
      <c r="A3238">
        <v>3236</v>
      </c>
      <c r="B3238">
        <v>1</v>
      </c>
      <c r="C3238">
        <v>34</v>
      </c>
      <c r="D3238">
        <v>2</v>
      </c>
      <c r="E3238">
        <v>10</v>
      </c>
      <c r="F3238">
        <v>0</v>
      </c>
    </row>
    <row r="3239" spans="1:6" x14ac:dyDescent="0.25">
      <c r="A3239">
        <v>3237</v>
      </c>
      <c r="B3239">
        <v>1</v>
      </c>
      <c r="C3239">
        <v>34</v>
      </c>
      <c r="D3239">
        <v>2</v>
      </c>
      <c r="E3239">
        <v>10</v>
      </c>
      <c r="F3239">
        <v>0</v>
      </c>
    </row>
    <row r="3240" spans="1:6" x14ac:dyDescent="0.25">
      <c r="A3240">
        <v>3238</v>
      </c>
      <c r="B3240">
        <v>1</v>
      </c>
      <c r="C3240">
        <v>34</v>
      </c>
      <c r="D3240">
        <v>2</v>
      </c>
      <c r="E3240">
        <v>10</v>
      </c>
      <c r="F3240">
        <v>0</v>
      </c>
    </row>
    <row r="3241" spans="1:6" x14ac:dyDescent="0.25">
      <c r="A3241">
        <v>3239</v>
      </c>
      <c r="B3241">
        <v>1</v>
      </c>
      <c r="C3241">
        <v>34</v>
      </c>
      <c r="D3241">
        <v>2</v>
      </c>
      <c r="E3241">
        <v>10</v>
      </c>
      <c r="F3241">
        <v>0</v>
      </c>
    </row>
    <row r="3242" spans="1:6" x14ac:dyDescent="0.25">
      <c r="A3242">
        <v>3240</v>
      </c>
      <c r="B3242">
        <v>1</v>
      </c>
      <c r="C3242">
        <v>34</v>
      </c>
      <c r="D3242">
        <v>2</v>
      </c>
      <c r="E3242">
        <v>10</v>
      </c>
      <c r="F3242">
        <v>1</v>
      </c>
    </row>
    <row r="3243" spans="1:6" x14ac:dyDescent="0.25">
      <c r="A3243">
        <v>3241</v>
      </c>
      <c r="B3243">
        <v>1</v>
      </c>
      <c r="C3243">
        <v>34</v>
      </c>
      <c r="D3243">
        <v>2</v>
      </c>
      <c r="E3243">
        <v>10</v>
      </c>
      <c r="F3243">
        <v>1</v>
      </c>
    </row>
    <row r="3244" spans="1:6" x14ac:dyDescent="0.25">
      <c r="A3244">
        <v>3242</v>
      </c>
      <c r="B3244">
        <v>1</v>
      </c>
      <c r="C3244">
        <v>34</v>
      </c>
      <c r="D3244">
        <v>2</v>
      </c>
      <c r="E3244">
        <v>10</v>
      </c>
      <c r="F3244">
        <v>1</v>
      </c>
    </row>
    <row r="3245" spans="1:6" x14ac:dyDescent="0.25">
      <c r="A3245">
        <v>3243</v>
      </c>
      <c r="B3245">
        <v>1</v>
      </c>
      <c r="C3245">
        <v>34</v>
      </c>
      <c r="D3245">
        <v>2</v>
      </c>
      <c r="E3245">
        <v>11</v>
      </c>
      <c r="F3245">
        <v>0</v>
      </c>
    </row>
    <row r="3246" spans="1:6" x14ac:dyDescent="0.25">
      <c r="A3246">
        <v>3244</v>
      </c>
      <c r="B3246">
        <v>1</v>
      </c>
      <c r="C3246">
        <v>34</v>
      </c>
      <c r="D3246">
        <v>2</v>
      </c>
      <c r="E3246">
        <v>11</v>
      </c>
      <c r="F3246">
        <v>0</v>
      </c>
    </row>
    <row r="3247" spans="1:6" x14ac:dyDescent="0.25">
      <c r="A3247">
        <v>3245</v>
      </c>
      <c r="B3247">
        <v>1</v>
      </c>
      <c r="C3247">
        <v>34</v>
      </c>
      <c r="D3247">
        <v>2</v>
      </c>
      <c r="E3247">
        <v>11</v>
      </c>
      <c r="F3247">
        <v>0</v>
      </c>
    </row>
    <row r="3248" spans="1:6" x14ac:dyDescent="0.25">
      <c r="A3248">
        <v>3246</v>
      </c>
      <c r="B3248">
        <v>1</v>
      </c>
      <c r="C3248">
        <v>34</v>
      </c>
      <c r="D3248">
        <v>2</v>
      </c>
      <c r="E3248">
        <v>11</v>
      </c>
      <c r="F3248">
        <v>0</v>
      </c>
    </row>
    <row r="3249" spans="1:6" x14ac:dyDescent="0.25">
      <c r="A3249">
        <v>3247</v>
      </c>
      <c r="B3249">
        <v>1</v>
      </c>
      <c r="C3249">
        <v>34</v>
      </c>
      <c r="D3249">
        <v>2</v>
      </c>
      <c r="E3249">
        <v>11</v>
      </c>
      <c r="F3249">
        <v>0</v>
      </c>
    </row>
    <row r="3250" spans="1:6" x14ac:dyDescent="0.25">
      <c r="A3250">
        <v>3248</v>
      </c>
      <c r="B3250">
        <v>1</v>
      </c>
      <c r="C3250">
        <v>34</v>
      </c>
      <c r="D3250">
        <v>2</v>
      </c>
      <c r="E3250">
        <v>11</v>
      </c>
      <c r="F3250">
        <v>0</v>
      </c>
    </row>
    <row r="3251" spans="1:6" x14ac:dyDescent="0.25">
      <c r="A3251">
        <v>3249</v>
      </c>
      <c r="B3251">
        <v>1</v>
      </c>
      <c r="C3251">
        <v>34</v>
      </c>
      <c r="D3251">
        <v>2</v>
      </c>
      <c r="E3251">
        <v>11</v>
      </c>
      <c r="F3251">
        <v>0</v>
      </c>
    </row>
    <row r="3252" spans="1:6" x14ac:dyDescent="0.25">
      <c r="A3252">
        <v>3250</v>
      </c>
      <c r="B3252">
        <v>1</v>
      </c>
      <c r="C3252">
        <v>34</v>
      </c>
      <c r="D3252">
        <v>2</v>
      </c>
      <c r="E3252">
        <v>11</v>
      </c>
      <c r="F3252">
        <v>0</v>
      </c>
    </row>
    <row r="3253" spans="1:6" x14ac:dyDescent="0.25">
      <c r="A3253">
        <v>3251</v>
      </c>
      <c r="B3253">
        <v>1</v>
      </c>
      <c r="C3253">
        <v>34</v>
      </c>
      <c r="D3253">
        <v>2</v>
      </c>
      <c r="E3253">
        <v>11</v>
      </c>
      <c r="F3253">
        <v>1</v>
      </c>
    </row>
    <row r="3254" spans="1:6" x14ac:dyDescent="0.25">
      <c r="A3254">
        <v>3252</v>
      </c>
      <c r="B3254">
        <v>1</v>
      </c>
      <c r="C3254">
        <v>34</v>
      </c>
      <c r="D3254">
        <v>2</v>
      </c>
      <c r="E3254">
        <v>11</v>
      </c>
      <c r="F3254">
        <v>1</v>
      </c>
    </row>
    <row r="3255" spans="1:6" x14ac:dyDescent="0.25">
      <c r="A3255">
        <v>3253</v>
      </c>
      <c r="B3255">
        <v>1</v>
      </c>
      <c r="C3255">
        <v>34</v>
      </c>
      <c r="D3255">
        <v>2</v>
      </c>
      <c r="E3255">
        <v>11</v>
      </c>
      <c r="F3255">
        <v>1</v>
      </c>
    </row>
    <row r="3256" spans="1:6" x14ac:dyDescent="0.25">
      <c r="A3256">
        <v>3254</v>
      </c>
      <c r="B3256">
        <v>1</v>
      </c>
      <c r="C3256">
        <v>34</v>
      </c>
      <c r="D3256">
        <v>2</v>
      </c>
      <c r="E3256">
        <v>12</v>
      </c>
      <c r="F3256">
        <v>0</v>
      </c>
    </row>
    <row r="3257" spans="1:6" x14ac:dyDescent="0.25">
      <c r="A3257">
        <v>3255</v>
      </c>
      <c r="B3257">
        <v>1</v>
      </c>
      <c r="C3257">
        <v>34</v>
      </c>
      <c r="D3257">
        <v>2</v>
      </c>
      <c r="E3257">
        <v>12</v>
      </c>
      <c r="F3257">
        <v>0</v>
      </c>
    </row>
    <row r="3258" spans="1:6" x14ac:dyDescent="0.25">
      <c r="A3258">
        <v>3256</v>
      </c>
      <c r="B3258">
        <v>1</v>
      </c>
      <c r="C3258">
        <v>34</v>
      </c>
      <c r="D3258">
        <v>2</v>
      </c>
      <c r="E3258">
        <v>12</v>
      </c>
      <c r="F3258">
        <v>0</v>
      </c>
    </row>
    <row r="3259" spans="1:6" x14ac:dyDescent="0.25">
      <c r="A3259">
        <v>3257</v>
      </c>
      <c r="B3259">
        <v>1</v>
      </c>
      <c r="C3259">
        <v>34</v>
      </c>
      <c r="D3259">
        <v>2</v>
      </c>
      <c r="E3259">
        <v>12</v>
      </c>
      <c r="F3259">
        <v>0</v>
      </c>
    </row>
    <row r="3260" spans="1:6" x14ac:dyDescent="0.25">
      <c r="A3260">
        <v>3258</v>
      </c>
      <c r="B3260">
        <v>1</v>
      </c>
      <c r="C3260">
        <v>34</v>
      </c>
      <c r="D3260">
        <v>2</v>
      </c>
      <c r="E3260">
        <v>12</v>
      </c>
      <c r="F3260">
        <v>0</v>
      </c>
    </row>
    <row r="3261" spans="1:6" x14ac:dyDescent="0.25">
      <c r="A3261">
        <v>3259</v>
      </c>
      <c r="B3261">
        <v>1</v>
      </c>
      <c r="C3261">
        <v>34</v>
      </c>
      <c r="D3261">
        <v>2</v>
      </c>
      <c r="E3261">
        <v>12</v>
      </c>
      <c r="F3261">
        <v>0</v>
      </c>
    </row>
    <row r="3262" spans="1:6" x14ac:dyDescent="0.25">
      <c r="A3262">
        <v>3260</v>
      </c>
      <c r="B3262">
        <v>1</v>
      </c>
      <c r="C3262">
        <v>34</v>
      </c>
      <c r="D3262">
        <v>2</v>
      </c>
      <c r="E3262">
        <v>12</v>
      </c>
      <c r="F3262">
        <v>0</v>
      </c>
    </row>
    <row r="3263" spans="1:6" x14ac:dyDescent="0.25">
      <c r="A3263">
        <v>3261</v>
      </c>
      <c r="B3263">
        <v>1</v>
      </c>
      <c r="C3263">
        <v>34</v>
      </c>
      <c r="D3263">
        <v>2</v>
      </c>
      <c r="E3263">
        <v>12</v>
      </c>
      <c r="F3263">
        <v>0</v>
      </c>
    </row>
    <row r="3264" spans="1:6" x14ac:dyDescent="0.25">
      <c r="A3264">
        <v>3262</v>
      </c>
      <c r="B3264">
        <v>1</v>
      </c>
      <c r="C3264">
        <v>34</v>
      </c>
      <c r="D3264">
        <v>2</v>
      </c>
      <c r="E3264">
        <v>12</v>
      </c>
      <c r="F3264">
        <v>1</v>
      </c>
    </row>
    <row r="3265" spans="1:6" x14ac:dyDescent="0.25">
      <c r="A3265">
        <v>3263</v>
      </c>
      <c r="B3265">
        <v>1</v>
      </c>
      <c r="C3265">
        <v>34</v>
      </c>
      <c r="D3265">
        <v>2</v>
      </c>
      <c r="E3265">
        <v>12</v>
      </c>
      <c r="F3265">
        <v>1</v>
      </c>
    </row>
    <row r="3266" spans="1:6" x14ac:dyDescent="0.25">
      <c r="A3266">
        <v>3264</v>
      </c>
      <c r="B3266">
        <v>1</v>
      </c>
      <c r="C3266">
        <v>34</v>
      </c>
      <c r="D3266">
        <v>2</v>
      </c>
      <c r="E3266">
        <v>12</v>
      </c>
      <c r="F3266">
        <v>1</v>
      </c>
    </row>
    <row r="3267" spans="1:6" x14ac:dyDescent="0.25">
      <c r="A3267">
        <v>3265</v>
      </c>
      <c r="B3267">
        <v>1</v>
      </c>
      <c r="C3267">
        <v>34</v>
      </c>
      <c r="D3267">
        <v>2</v>
      </c>
      <c r="E3267">
        <v>12</v>
      </c>
      <c r="F3267">
        <v>1</v>
      </c>
    </row>
    <row r="3268" spans="1:6" x14ac:dyDescent="0.25">
      <c r="A3268">
        <v>3266</v>
      </c>
      <c r="B3268">
        <v>1</v>
      </c>
      <c r="C3268">
        <v>34</v>
      </c>
      <c r="D3268">
        <v>2</v>
      </c>
      <c r="E3268">
        <v>13</v>
      </c>
      <c r="F3268">
        <v>0</v>
      </c>
    </row>
    <row r="3269" spans="1:6" x14ac:dyDescent="0.25">
      <c r="A3269">
        <v>3267</v>
      </c>
      <c r="B3269">
        <v>1</v>
      </c>
      <c r="C3269">
        <v>34</v>
      </c>
      <c r="D3269">
        <v>2</v>
      </c>
      <c r="E3269">
        <v>13</v>
      </c>
      <c r="F3269">
        <v>0</v>
      </c>
    </row>
    <row r="3270" spans="1:6" x14ac:dyDescent="0.25">
      <c r="A3270">
        <v>3268</v>
      </c>
      <c r="B3270">
        <v>1</v>
      </c>
      <c r="C3270">
        <v>34</v>
      </c>
      <c r="D3270">
        <v>2</v>
      </c>
      <c r="E3270">
        <v>13</v>
      </c>
      <c r="F3270">
        <v>0</v>
      </c>
    </row>
    <row r="3271" spans="1:6" x14ac:dyDescent="0.25">
      <c r="A3271">
        <v>3269</v>
      </c>
      <c r="B3271">
        <v>1</v>
      </c>
      <c r="C3271">
        <v>34</v>
      </c>
      <c r="D3271">
        <v>2</v>
      </c>
      <c r="E3271">
        <v>13</v>
      </c>
      <c r="F3271">
        <v>0</v>
      </c>
    </row>
    <row r="3272" spans="1:6" x14ac:dyDescent="0.25">
      <c r="A3272">
        <v>3270</v>
      </c>
      <c r="B3272">
        <v>1</v>
      </c>
      <c r="C3272">
        <v>34</v>
      </c>
      <c r="D3272">
        <v>2</v>
      </c>
      <c r="E3272">
        <v>13</v>
      </c>
      <c r="F3272">
        <v>0</v>
      </c>
    </row>
    <row r="3273" spans="1:6" x14ac:dyDescent="0.25">
      <c r="A3273">
        <v>3271</v>
      </c>
      <c r="B3273">
        <v>1</v>
      </c>
      <c r="C3273">
        <v>34</v>
      </c>
      <c r="D3273">
        <v>2</v>
      </c>
      <c r="E3273">
        <v>13</v>
      </c>
      <c r="F3273">
        <v>0</v>
      </c>
    </row>
    <row r="3274" spans="1:6" x14ac:dyDescent="0.25">
      <c r="A3274">
        <v>3272</v>
      </c>
      <c r="B3274">
        <v>1</v>
      </c>
      <c r="C3274">
        <v>34</v>
      </c>
      <c r="D3274">
        <v>2</v>
      </c>
      <c r="E3274">
        <v>13</v>
      </c>
      <c r="F3274">
        <v>0</v>
      </c>
    </row>
    <row r="3275" spans="1:6" x14ac:dyDescent="0.25">
      <c r="A3275">
        <v>3273</v>
      </c>
      <c r="B3275">
        <v>1</v>
      </c>
      <c r="C3275">
        <v>34</v>
      </c>
      <c r="D3275">
        <v>2</v>
      </c>
      <c r="E3275">
        <v>13</v>
      </c>
      <c r="F3275">
        <v>0</v>
      </c>
    </row>
    <row r="3276" spans="1:6" x14ac:dyDescent="0.25">
      <c r="A3276">
        <v>3274</v>
      </c>
      <c r="B3276">
        <v>1</v>
      </c>
      <c r="C3276">
        <v>34</v>
      </c>
      <c r="D3276">
        <v>2</v>
      </c>
      <c r="E3276">
        <v>13</v>
      </c>
      <c r="F3276">
        <v>1</v>
      </c>
    </row>
    <row r="3277" spans="1:6" x14ac:dyDescent="0.25">
      <c r="A3277">
        <v>3275</v>
      </c>
      <c r="B3277">
        <v>1</v>
      </c>
      <c r="C3277">
        <v>34</v>
      </c>
      <c r="D3277">
        <v>2</v>
      </c>
      <c r="E3277">
        <v>13</v>
      </c>
      <c r="F3277">
        <v>1</v>
      </c>
    </row>
    <row r="3278" spans="1:6" x14ac:dyDescent="0.25">
      <c r="A3278">
        <v>3276</v>
      </c>
      <c r="B3278">
        <v>1</v>
      </c>
      <c r="C3278">
        <v>34</v>
      </c>
      <c r="D3278">
        <v>2</v>
      </c>
      <c r="E3278">
        <v>13</v>
      </c>
      <c r="F3278">
        <v>1</v>
      </c>
    </row>
    <row r="3279" spans="1:6" x14ac:dyDescent="0.25">
      <c r="A3279">
        <v>3277</v>
      </c>
      <c r="B3279">
        <v>1</v>
      </c>
      <c r="C3279">
        <v>34</v>
      </c>
      <c r="D3279">
        <v>2</v>
      </c>
      <c r="E3279">
        <v>14</v>
      </c>
      <c r="F3279">
        <v>0</v>
      </c>
    </row>
    <row r="3280" spans="1:6" x14ac:dyDescent="0.25">
      <c r="A3280">
        <v>3278</v>
      </c>
      <c r="B3280">
        <v>1</v>
      </c>
      <c r="C3280">
        <v>34</v>
      </c>
      <c r="D3280">
        <v>2</v>
      </c>
      <c r="E3280">
        <v>14</v>
      </c>
      <c r="F3280">
        <v>0</v>
      </c>
    </row>
    <row r="3281" spans="1:6" x14ac:dyDescent="0.25">
      <c r="A3281">
        <v>3279</v>
      </c>
      <c r="B3281">
        <v>1</v>
      </c>
      <c r="C3281">
        <v>34</v>
      </c>
      <c r="D3281">
        <v>2</v>
      </c>
      <c r="E3281">
        <v>14</v>
      </c>
      <c r="F3281">
        <v>0</v>
      </c>
    </row>
    <row r="3282" spans="1:6" x14ac:dyDescent="0.25">
      <c r="A3282">
        <v>3280</v>
      </c>
      <c r="B3282">
        <v>1</v>
      </c>
      <c r="C3282">
        <v>34</v>
      </c>
      <c r="D3282">
        <v>2</v>
      </c>
      <c r="E3282">
        <v>14</v>
      </c>
      <c r="F3282">
        <v>0</v>
      </c>
    </row>
    <row r="3283" spans="1:6" x14ac:dyDescent="0.25">
      <c r="A3283">
        <v>3281</v>
      </c>
      <c r="B3283">
        <v>1</v>
      </c>
      <c r="C3283">
        <v>34</v>
      </c>
      <c r="D3283">
        <v>2</v>
      </c>
      <c r="E3283">
        <v>14</v>
      </c>
      <c r="F3283">
        <v>0</v>
      </c>
    </row>
    <row r="3284" spans="1:6" x14ac:dyDescent="0.25">
      <c r="A3284">
        <v>3282</v>
      </c>
      <c r="B3284">
        <v>1</v>
      </c>
      <c r="C3284">
        <v>34</v>
      </c>
      <c r="D3284">
        <v>2</v>
      </c>
      <c r="E3284">
        <v>14</v>
      </c>
      <c r="F3284">
        <v>0</v>
      </c>
    </row>
    <row r="3285" spans="1:6" x14ac:dyDescent="0.25">
      <c r="A3285">
        <v>3283</v>
      </c>
      <c r="B3285">
        <v>1</v>
      </c>
      <c r="C3285">
        <v>34</v>
      </c>
      <c r="D3285">
        <v>2</v>
      </c>
      <c r="E3285">
        <v>14</v>
      </c>
      <c r="F3285">
        <v>0</v>
      </c>
    </row>
    <row r="3286" spans="1:6" x14ac:dyDescent="0.25">
      <c r="A3286">
        <v>3284</v>
      </c>
      <c r="B3286">
        <v>1</v>
      </c>
      <c r="C3286">
        <v>34</v>
      </c>
      <c r="D3286">
        <v>2</v>
      </c>
      <c r="E3286">
        <v>14</v>
      </c>
      <c r="F3286">
        <v>0</v>
      </c>
    </row>
    <row r="3287" spans="1:6" x14ac:dyDescent="0.25">
      <c r="A3287">
        <v>3285</v>
      </c>
      <c r="B3287">
        <v>1</v>
      </c>
      <c r="C3287">
        <v>34</v>
      </c>
      <c r="D3287">
        <v>2</v>
      </c>
      <c r="E3287">
        <v>14</v>
      </c>
      <c r="F3287">
        <v>0</v>
      </c>
    </row>
    <row r="3288" spans="1:6" x14ac:dyDescent="0.25">
      <c r="A3288">
        <v>3286</v>
      </c>
      <c r="B3288">
        <v>1</v>
      </c>
      <c r="C3288">
        <v>34</v>
      </c>
      <c r="D3288">
        <v>2</v>
      </c>
      <c r="E3288">
        <v>14</v>
      </c>
      <c r="F3288">
        <v>1</v>
      </c>
    </row>
    <row r="3289" spans="1:6" x14ac:dyDescent="0.25">
      <c r="A3289">
        <v>3287</v>
      </c>
      <c r="B3289">
        <v>1</v>
      </c>
      <c r="C3289">
        <v>34</v>
      </c>
      <c r="D3289">
        <v>2</v>
      </c>
      <c r="E3289">
        <v>14</v>
      </c>
      <c r="F3289">
        <v>1</v>
      </c>
    </row>
    <row r="3290" spans="1:6" x14ac:dyDescent="0.25">
      <c r="A3290">
        <v>3288</v>
      </c>
      <c r="B3290">
        <v>1</v>
      </c>
      <c r="C3290">
        <v>34</v>
      </c>
      <c r="D3290">
        <v>2</v>
      </c>
      <c r="E3290">
        <v>14</v>
      </c>
      <c r="F3290">
        <v>1</v>
      </c>
    </row>
    <row r="3291" spans="1:6" x14ac:dyDescent="0.25">
      <c r="A3291">
        <v>3289</v>
      </c>
      <c r="B3291">
        <v>1</v>
      </c>
      <c r="C3291">
        <v>34</v>
      </c>
      <c r="D3291">
        <v>3</v>
      </c>
      <c r="E3291">
        <v>1</v>
      </c>
      <c r="F3291">
        <v>1</v>
      </c>
    </row>
    <row r="3292" spans="1:6" x14ac:dyDescent="0.25">
      <c r="A3292">
        <v>3290</v>
      </c>
      <c r="B3292">
        <v>1</v>
      </c>
      <c r="C3292">
        <v>34</v>
      </c>
      <c r="D3292">
        <v>3</v>
      </c>
      <c r="E3292">
        <v>1</v>
      </c>
      <c r="F3292">
        <v>1</v>
      </c>
    </row>
    <row r="3293" spans="1:6" x14ac:dyDescent="0.25">
      <c r="A3293">
        <v>3291</v>
      </c>
      <c r="B3293">
        <v>1</v>
      </c>
      <c r="C3293">
        <v>34</v>
      </c>
      <c r="D3293">
        <v>3</v>
      </c>
      <c r="E3293">
        <v>1</v>
      </c>
      <c r="F3293">
        <v>1</v>
      </c>
    </row>
    <row r="3294" spans="1:6" x14ac:dyDescent="0.25">
      <c r="A3294">
        <v>3292</v>
      </c>
      <c r="B3294">
        <v>1</v>
      </c>
      <c r="C3294">
        <v>34</v>
      </c>
      <c r="D3294">
        <v>3</v>
      </c>
      <c r="E3294">
        <v>1</v>
      </c>
      <c r="F3294">
        <v>1</v>
      </c>
    </row>
    <row r="3295" spans="1:6" x14ac:dyDescent="0.25">
      <c r="A3295">
        <v>3293</v>
      </c>
      <c r="B3295">
        <v>1</v>
      </c>
      <c r="C3295">
        <v>34</v>
      </c>
      <c r="D3295">
        <v>3</v>
      </c>
      <c r="E3295">
        <v>1</v>
      </c>
      <c r="F3295">
        <v>1</v>
      </c>
    </row>
    <row r="3296" spans="1:6" x14ac:dyDescent="0.25">
      <c r="A3296">
        <v>3294</v>
      </c>
      <c r="B3296">
        <v>1</v>
      </c>
      <c r="C3296">
        <v>34</v>
      </c>
      <c r="D3296">
        <v>3</v>
      </c>
      <c r="E3296">
        <v>1</v>
      </c>
      <c r="F3296">
        <v>1</v>
      </c>
    </row>
    <row r="3297" spans="1:6" x14ac:dyDescent="0.25">
      <c r="A3297">
        <v>3295</v>
      </c>
      <c r="B3297">
        <v>1</v>
      </c>
      <c r="C3297">
        <v>34</v>
      </c>
      <c r="D3297">
        <v>3</v>
      </c>
      <c r="E3297">
        <v>1</v>
      </c>
      <c r="F3297">
        <v>1</v>
      </c>
    </row>
    <row r="3298" spans="1:6" x14ac:dyDescent="0.25">
      <c r="A3298">
        <v>3296</v>
      </c>
      <c r="B3298">
        <v>1</v>
      </c>
      <c r="C3298">
        <v>34</v>
      </c>
      <c r="D3298">
        <v>3</v>
      </c>
      <c r="E3298">
        <v>1</v>
      </c>
      <c r="F3298">
        <v>1</v>
      </c>
    </row>
    <row r="3299" spans="1:6" x14ac:dyDescent="0.25">
      <c r="A3299">
        <v>3297</v>
      </c>
      <c r="B3299">
        <v>1</v>
      </c>
      <c r="C3299">
        <v>34</v>
      </c>
      <c r="D3299">
        <v>3</v>
      </c>
      <c r="E3299">
        <v>1</v>
      </c>
      <c r="F3299">
        <v>1</v>
      </c>
    </row>
    <row r="3300" spans="1:6" x14ac:dyDescent="0.25">
      <c r="A3300">
        <v>3298</v>
      </c>
      <c r="B3300">
        <v>1</v>
      </c>
      <c r="C3300">
        <v>34</v>
      </c>
      <c r="D3300">
        <v>3</v>
      </c>
      <c r="E3300">
        <v>2</v>
      </c>
      <c r="F3300">
        <v>1</v>
      </c>
    </row>
    <row r="3301" spans="1:6" x14ac:dyDescent="0.25">
      <c r="A3301">
        <v>3299</v>
      </c>
      <c r="B3301">
        <v>1</v>
      </c>
      <c r="C3301">
        <v>34</v>
      </c>
      <c r="D3301">
        <v>3</v>
      </c>
      <c r="E3301">
        <v>2</v>
      </c>
      <c r="F3301">
        <v>1</v>
      </c>
    </row>
    <row r="3302" spans="1:6" x14ac:dyDescent="0.25">
      <c r="A3302">
        <v>3300</v>
      </c>
      <c r="B3302">
        <v>1</v>
      </c>
      <c r="C3302">
        <v>34</v>
      </c>
      <c r="D3302">
        <v>3</v>
      </c>
      <c r="E3302">
        <v>2</v>
      </c>
      <c r="F3302">
        <v>1</v>
      </c>
    </row>
    <row r="3303" spans="1:6" x14ac:dyDescent="0.25">
      <c r="A3303">
        <v>3301</v>
      </c>
      <c r="B3303">
        <v>1</v>
      </c>
      <c r="C3303">
        <v>34</v>
      </c>
      <c r="D3303">
        <v>3</v>
      </c>
      <c r="E3303">
        <v>2</v>
      </c>
      <c r="F3303">
        <v>1</v>
      </c>
    </row>
    <row r="3304" spans="1:6" x14ac:dyDescent="0.25">
      <c r="A3304">
        <v>3302</v>
      </c>
      <c r="B3304">
        <v>1</v>
      </c>
      <c r="C3304">
        <v>34</v>
      </c>
      <c r="D3304">
        <v>3</v>
      </c>
      <c r="E3304">
        <v>2</v>
      </c>
      <c r="F3304">
        <v>1</v>
      </c>
    </row>
    <row r="3305" spans="1:6" x14ac:dyDescent="0.25">
      <c r="A3305">
        <v>3303</v>
      </c>
      <c r="B3305">
        <v>1</v>
      </c>
      <c r="C3305">
        <v>34</v>
      </c>
      <c r="D3305">
        <v>3</v>
      </c>
      <c r="E3305">
        <v>2</v>
      </c>
      <c r="F3305">
        <v>1</v>
      </c>
    </row>
    <row r="3306" spans="1:6" x14ac:dyDescent="0.25">
      <c r="A3306">
        <v>3304</v>
      </c>
      <c r="B3306">
        <v>1</v>
      </c>
      <c r="C3306">
        <v>34</v>
      </c>
      <c r="D3306">
        <v>3</v>
      </c>
      <c r="E3306">
        <v>2</v>
      </c>
      <c r="F3306">
        <v>1</v>
      </c>
    </row>
    <row r="3307" spans="1:6" x14ac:dyDescent="0.25">
      <c r="A3307">
        <v>3305</v>
      </c>
      <c r="B3307">
        <v>1</v>
      </c>
      <c r="C3307">
        <v>34</v>
      </c>
      <c r="D3307">
        <v>3</v>
      </c>
      <c r="E3307">
        <v>2</v>
      </c>
      <c r="F3307">
        <v>1</v>
      </c>
    </row>
    <row r="3308" spans="1:6" x14ac:dyDescent="0.25">
      <c r="A3308">
        <v>3306</v>
      </c>
      <c r="B3308">
        <v>1</v>
      </c>
      <c r="C3308">
        <v>34</v>
      </c>
      <c r="D3308">
        <v>3</v>
      </c>
      <c r="E3308">
        <v>2</v>
      </c>
      <c r="F3308">
        <v>1</v>
      </c>
    </row>
    <row r="3309" spans="1:6" x14ac:dyDescent="0.25">
      <c r="A3309">
        <v>3307</v>
      </c>
      <c r="B3309">
        <v>1</v>
      </c>
      <c r="C3309">
        <v>34</v>
      </c>
      <c r="D3309">
        <v>3</v>
      </c>
      <c r="E3309">
        <v>3</v>
      </c>
      <c r="F3309">
        <v>1</v>
      </c>
    </row>
    <row r="3310" spans="1:6" x14ac:dyDescent="0.25">
      <c r="A3310">
        <v>3308</v>
      </c>
      <c r="B3310">
        <v>1</v>
      </c>
      <c r="C3310">
        <v>34</v>
      </c>
      <c r="D3310">
        <v>3</v>
      </c>
      <c r="E3310">
        <v>3</v>
      </c>
      <c r="F3310">
        <v>1</v>
      </c>
    </row>
    <row r="3311" spans="1:6" x14ac:dyDescent="0.25">
      <c r="A3311">
        <v>3309</v>
      </c>
      <c r="B3311">
        <v>1</v>
      </c>
      <c r="C3311">
        <v>34</v>
      </c>
      <c r="D3311">
        <v>3</v>
      </c>
      <c r="E3311">
        <v>3</v>
      </c>
      <c r="F3311">
        <v>1</v>
      </c>
    </row>
    <row r="3312" spans="1:6" x14ac:dyDescent="0.25">
      <c r="A3312">
        <v>3310</v>
      </c>
      <c r="B3312">
        <v>1</v>
      </c>
      <c r="C3312">
        <v>34</v>
      </c>
      <c r="D3312">
        <v>3</v>
      </c>
      <c r="E3312">
        <v>3</v>
      </c>
      <c r="F3312">
        <v>1</v>
      </c>
    </row>
    <row r="3313" spans="1:6" x14ac:dyDescent="0.25">
      <c r="A3313">
        <v>3311</v>
      </c>
      <c r="B3313">
        <v>1</v>
      </c>
      <c r="C3313">
        <v>34</v>
      </c>
      <c r="D3313">
        <v>3</v>
      </c>
      <c r="E3313">
        <v>4</v>
      </c>
      <c r="F3313">
        <v>0</v>
      </c>
    </row>
    <row r="3314" spans="1:6" x14ac:dyDescent="0.25">
      <c r="A3314">
        <v>3312</v>
      </c>
      <c r="B3314">
        <v>1</v>
      </c>
      <c r="C3314">
        <v>34</v>
      </c>
      <c r="D3314">
        <v>3</v>
      </c>
      <c r="E3314">
        <v>4</v>
      </c>
      <c r="F3314">
        <v>0</v>
      </c>
    </row>
    <row r="3315" spans="1:6" x14ac:dyDescent="0.25">
      <c r="A3315">
        <v>3313</v>
      </c>
      <c r="B3315">
        <v>1</v>
      </c>
      <c r="C3315">
        <v>34</v>
      </c>
      <c r="D3315">
        <v>3</v>
      </c>
      <c r="E3315">
        <v>4</v>
      </c>
      <c r="F3315">
        <v>0</v>
      </c>
    </row>
    <row r="3316" spans="1:6" x14ac:dyDescent="0.25">
      <c r="A3316">
        <v>3314</v>
      </c>
      <c r="B3316">
        <v>1</v>
      </c>
      <c r="C3316">
        <v>34</v>
      </c>
      <c r="D3316">
        <v>3</v>
      </c>
      <c r="E3316">
        <v>4</v>
      </c>
      <c r="F3316">
        <v>0</v>
      </c>
    </row>
    <row r="3317" spans="1:6" x14ac:dyDescent="0.25">
      <c r="A3317">
        <v>3315</v>
      </c>
      <c r="B3317">
        <v>1</v>
      </c>
      <c r="C3317">
        <v>34</v>
      </c>
      <c r="D3317">
        <v>3</v>
      </c>
      <c r="E3317">
        <v>4</v>
      </c>
      <c r="F3317">
        <v>0</v>
      </c>
    </row>
    <row r="3318" spans="1:6" x14ac:dyDescent="0.25">
      <c r="A3318">
        <v>3316</v>
      </c>
      <c r="B3318">
        <v>1</v>
      </c>
      <c r="C3318">
        <v>34</v>
      </c>
      <c r="D3318">
        <v>3</v>
      </c>
      <c r="E3318">
        <v>4</v>
      </c>
      <c r="F3318">
        <v>0</v>
      </c>
    </row>
    <row r="3319" spans="1:6" x14ac:dyDescent="0.25">
      <c r="A3319">
        <v>3317</v>
      </c>
      <c r="B3319">
        <v>1</v>
      </c>
      <c r="C3319">
        <v>34</v>
      </c>
      <c r="D3319">
        <v>3</v>
      </c>
      <c r="E3319">
        <v>4</v>
      </c>
      <c r="F3319">
        <v>0</v>
      </c>
    </row>
    <row r="3320" spans="1:6" x14ac:dyDescent="0.25">
      <c r="A3320">
        <v>3318</v>
      </c>
      <c r="B3320">
        <v>1</v>
      </c>
      <c r="C3320">
        <v>34</v>
      </c>
      <c r="D3320">
        <v>3</v>
      </c>
      <c r="E3320">
        <v>4</v>
      </c>
      <c r="F3320">
        <v>0</v>
      </c>
    </row>
    <row r="3321" spans="1:6" x14ac:dyDescent="0.25">
      <c r="A3321">
        <v>3319</v>
      </c>
      <c r="B3321">
        <v>1</v>
      </c>
      <c r="C3321">
        <v>34</v>
      </c>
      <c r="D3321">
        <v>3</v>
      </c>
      <c r="E3321">
        <v>4</v>
      </c>
      <c r="F3321">
        <v>0</v>
      </c>
    </row>
    <row r="3322" spans="1:6" x14ac:dyDescent="0.25">
      <c r="A3322">
        <v>3320</v>
      </c>
      <c r="B3322">
        <v>1</v>
      </c>
      <c r="C3322">
        <v>34</v>
      </c>
      <c r="D3322">
        <v>3</v>
      </c>
      <c r="E3322">
        <v>4</v>
      </c>
      <c r="F3322">
        <v>0</v>
      </c>
    </row>
    <row r="3323" spans="1:6" x14ac:dyDescent="0.25">
      <c r="A3323">
        <v>3321</v>
      </c>
      <c r="B3323">
        <v>1</v>
      </c>
      <c r="C3323">
        <v>34</v>
      </c>
      <c r="D3323">
        <v>3</v>
      </c>
      <c r="E3323">
        <v>4</v>
      </c>
      <c r="F3323">
        <v>0</v>
      </c>
    </row>
    <row r="3324" spans="1:6" x14ac:dyDescent="0.25">
      <c r="A3324">
        <v>3322</v>
      </c>
      <c r="B3324">
        <v>1</v>
      </c>
      <c r="C3324">
        <v>34</v>
      </c>
      <c r="D3324">
        <v>3</v>
      </c>
      <c r="E3324">
        <v>4</v>
      </c>
      <c r="F3324">
        <v>0</v>
      </c>
    </row>
    <row r="3325" spans="1:6" x14ac:dyDescent="0.25">
      <c r="A3325">
        <v>3323</v>
      </c>
      <c r="B3325">
        <v>1</v>
      </c>
      <c r="C3325">
        <v>34</v>
      </c>
      <c r="D3325">
        <v>3</v>
      </c>
      <c r="E3325">
        <v>4</v>
      </c>
      <c r="F3325">
        <v>0</v>
      </c>
    </row>
    <row r="3326" spans="1:6" x14ac:dyDescent="0.25">
      <c r="A3326">
        <v>3324</v>
      </c>
      <c r="B3326">
        <v>1</v>
      </c>
      <c r="C3326">
        <v>34</v>
      </c>
      <c r="D3326">
        <v>3</v>
      </c>
      <c r="E3326">
        <v>4</v>
      </c>
      <c r="F3326">
        <v>0</v>
      </c>
    </row>
    <row r="3327" spans="1:6" x14ac:dyDescent="0.25">
      <c r="A3327">
        <v>3325</v>
      </c>
      <c r="B3327">
        <v>1</v>
      </c>
      <c r="C3327">
        <v>34</v>
      </c>
      <c r="D3327">
        <v>3</v>
      </c>
      <c r="E3327">
        <v>4</v>
      </c>
      <c r="F3327">
        <v>1</v>
      </c>
    </row>
    <row r="3328" spans="1:6" x14ac:dyDescent="0.25">
      <c r="A3328">
        <v>3326</v>
      </c>
      <c r="B3328">
        <v>1</v>
      </c>
      <c r="C3328">
        <v>34</v>
      </c>
      <c r="D3328">
        <v>3</v>
      </c>
      <c r="E3328">
        <v>4</v>
      </c>
      <c r="F3328">
        <v>1</v>
      </c>
    </row>
    <row r="3329" spans="1:6" x14ac:dyDescent="0.25">
      <c r="A3329">
        <v>3327</v>
      </c>
      <c r="B3329">
        <v>1</v>
      </c>
      <c r="C3329">
        <v>34</v>
      </c>
      <c r="D3329">
        <v>3</v>
      </c>
      <c r="E3329">
        <v>4</v>
      </c>
      <c r="F3329">
        <v>1</v>
      </c>
    </row>
    <row r="3330" spans="1:6" x14ac:dyDescent="0.25">
      <c r="A3330">
        <v>3328</v>
      </c>
      <c r="B3330">
        <v>1</v>
      </c>
      <c r="C3330">
        <v>34</v>
      </c>
      <c r="D3330">
        <v>3</v>
      </c>
      <c r="E3330">
        <v>4</v>
      </c>
      <c r="F3330">
        <v>1</v>
      </c>
    </row>
    <row r="3331" spans="1:6" x14ac:dyDescent="0.25">
      <c r="A3331">
        <v>3329</v>
      </c>
      <c r="B3331">
        <v>1</v>
      </c>
      <c r="C3331">
        <v>34</v>
      </c>
      <c r="D3331">
        <v>3</v>
      </c>
      <c r="E3331">
        <v>4</v>
      </c>
      <c r="F3331">
        <v>1</v>
      </c>
    </row>
    <row r="3332" spans="1:6" x14ac:dyDescent="0.25">
      <c r="A3332">
        <v>3330</v>
      </c>
      <c r="B3332">
        <v>1</v>
      </c>
      <c r="C3332">
        <v>34</v>
      </c>
      <c r="D3332">
        <v>3</v>
      </c>
      <c r="E3332">
        <v>4</v>
      </c>
      <c r="F3332">
        <v>1</v>
      </c>
    </row>
    <row r="3333" spans="1:6" x14ac:dyDescent="0.25">
      <c r="A3333">
        <v>3331</v>
      </c>
      <c r="B3333">
        <v>1</v>
      </c>
      <c r="C3333">
        <v>34</v>
      </c>
      <c r="D3333">
        <v>3</v>
      </c>
      <c r="E3333">
        <v>4</v>
      </c>
      <c r="F3333">
        <v>1</v>
      </c>
    </row>
    <row r="3334" spans="1:6" x14ac:dyDescent="0.25">
      <c r="A3334">
        <v>3332</v>
      </c>
      <c r="B3334">
        <v>1</v>
      </c>
      <c r="C3334">
        <v>34</v>
      </c>
      <c r="D3334">
        <v>3</v>
      </c>
      <c r="E3334">
        <v>5</v>
      </c>
      <c r="F3334">
        <v>0</v>
      </c>
    </row>
    <row r="3335" spans="1:6" x14ac:dyDescent="0.25">
      <c r="A3335">
        <v>3333</v>
      </c>
      <c r="B3335">
        <v>1</v>
      </c>
      <c r="C3335">
        <v>34</v>
      </c>
      <c r="D3335">
        <v>3</v>
      </c>
      <c r="E3335">
        <v>5</v>
      </c>
      <c r="F3335">
        <v>0</v>
      </c>
    </row>
    <row r="3336" spans="1:6" x14ac:dyDescent="0.25">
      <c r="A3336">
        <v>3334</v>
      </c>
      <c r="B3336">
        <v>1</v>
      </c>
      <c r="C3336">
        <v>34</v>
      </c>
      <c r="D3336">
        <v>3</v>
      </c>
      <c r="E3336">
        <v>5</v>
      </c>
      <c r="F3336">
        <v>0</v>
      </c>
    </row>
    <row r="3337" spans="1:6" x14ac:dyDescent="0.25">
      <c r="A3337">
        <v>3335</v>
      </c>
      <c r="B3337">
        <v>1</v>
      </c>
      <c r="C3337">
        <v>34</v>
      </c>
      <c r="D3337">
        <v>3</v>
      </c>
      <c r="E3337">
        <v>5</v>
      </c>
      <c r="F3337">
        <v>0</v>
      </c>
    </row>
    <row r="3338" spans="1:6" x14ac:dyDescent="0.25">
      <c r="A3338">
        <v>3336</v>
      </c>
      <c r="B3338">
        <v>1</v>
      </c>
      <c r="C3338">
        <v>34</v>
      </c>
      <c r="D3338">
        <v>3</v>
      </c>
      <c r="E3338">
        <v>5</v>
      </c>
      <c r="F3338">
        <v>0</v>
      </c>
    </row>
    <row r="3339" spans="1:6" x14ac:dyDescent="0.25">
      <c r="A3339">
        <v>3337</v>
      </c>
      <c r="B3339">
        <v>1</v>
      </c>
      <c r="C3339">
        <v>34</v>
      </c>
      <c r="D3339">
        <v>3</v>
      </c>
      <c r="E3339">
        <v>5</v>
      </c>
      <c r="F3339">
        <v>0</v>
      </c>
    </row>
    <row r="3340" spans="1:6" x14ac:dyDescent="0.25">
      <c r="A3340">
        <v>3338</v>
      </c>
      <c r="B3340">
        <v>1</v>
      </c>
      <c r="C3340">
        <v>34</v>
      </c>
      <c r="D3340">
        <v>3</v>
      </c>
      <c r="E3340">
        <v>5</v>
      </c>
      <c r="F3340">
        <v>1</v>
      </c>
    </row>
    <row r="3341" spans="1:6" x14ac:dyDescent="0.25">
      <c r="A3341">
        <v>3339</v>
      </c>
      <c r="B3341">
        <v>1</v>
      </c>
      <c r="C3341">
        <v>34</v>
      </c>
      <c r="D3341">
        <v>3</v>
      </c>
      <c r="E3341">
        <v>5</v>
      </c>
      <c r="F3341">
        <v>1</v>
      </c>
    </row>
    <row r="3342" spans="1:6" x14ac:dyDescent="0.25">
      <c r="A3342">
        <v>3340</v>
      </c>
      <c r="B3342">
        <v>1</v>
      </c>
      <c r="C3342">
        <v>34</v>
      </c>
      <c r="D3342">
        <v>3</v>
      </c>
      <c r="E3342">
        <v>5</v>
      </c>
      <c r="F3342">
        <v>1</v>
      </c>
    </row>
    <row r="3343" spans="1:6" x14ac:dyDescent="0.25">
      <c r="A3343">
        <v>3341</v>
      </c>
      <c r="B3343">
        <v>1</v>
      </c>
      <c r="C3343">
        <v>34</v>
      </c>
      <c r="D3343">
        <v>3</v>
      </c>
      <c r="E3343">
        <v>5</v>
      </c>
      <c r="F3343">
        <v>1</v>
      </c>
    </row>
    <row r="3344" spans="1:6" x14ac:dyDescent="0.25">
      <c r="A3344">
        <v>3342</v>
      </c>
      <c r="B3344">
        <v>1</v>
      </c>
      <c r="C3344">
        <v>34</v>
      </c>
      <c r="D3344">
        <v>3</v>
      </c>
      <c r="E3344">
        <v>5</v>
      </c>
      <c r="F3344">
        <v>1</v>
      </c>
    </row>
    <row r="3345" spans="1:6" x14ac:dyDescent="0.25">
      <c r="A3345">
        <v>3343</v>
      </c>
      <c r="B3345">
        <v>1</v>
      </c>
      <c r="C3345">
        <v>34</v>
      </c>
      <c r="D3345">
        <v>3</v>
      </c>
      <c r="E3345">
        <v>6</v>
      </c>
      <c r="F3345">
        <v>0</v>
      </c>
    </row>
    <row r="3346" spans="1:6" x14ac:dyDescent="0.25">
      <c r="A3346">
        <v>3344</v>
      </c>
      <c r="B3346">
        <v>1</v>
      </c>
      <c r="C3346">
        <v>34</v>
      </c>
      <c r="D3346">
        <v>3</v>
      </c>
      <c r="E3346">
        <v>6</v>
      </c>
      <c r="F3346">
        <v>0</v>
      </c>
    </row>
    <row r="3347" spans="1:6" x14ac:dyDescent="0.25">
      <c r="A3347">
        <v>3345</v>
      </c>
      <c r="B3347">
        <v>1</v>
      </c>
      <c r="C3347">
        <v>34</v>
      </c>
      <c r="D3347">
        <v>3</v>
      </c>
      <c r="E3347">
        <v>6</v>
      </c>
      <c r="F3347">
        <v>0</v>
      </c>
    </row>
    <row r="3348" spans="1:6" x14ac:dyDescent="0.25">
      <c r="A3348">
        <v>3346</v>
      </c>
      <c r="B3348">
        <v>1</v>
      </c>
      <c r="C3348">
        <v>34</v>
      </c>
      <c r="D3348">
        <v>3</v>
      </c>
      <c r="E3348">
        <v>6</v>
      </c>
      <c r="F3348">
        <v>0</v>
      </c>
    </row>
    <row r="3349" spans="1:6" x14ac:dyDescent="0.25">
      <c r="A3349">
        <v>3347</v>
      </c>
      <c r="B3349">
        <v>1</v>
      </c>
      <c r="C3349">
        <v>34</v>
      </c>
      <c r="D3349">
        <v>3</v>
      </c>
      <c r="E3349">
        <v>6</v>
      </c>
      <c r="F3349">
        <v>0</v>
      </c>
    </row>
    <row r="3350" spans="1:6" x14ac:dyDescent="0.25">
      <c r="A3350">
        <v>3348</v>
      </c>
      <c r="B3350">
        <v>1</v>
      </c>
      <c r="C3350">
        <v>34</v>
      </c>
      <c r="D3350">
        <v>3</v>
      </c>
      <c r="E3350">
        <v>6</v>
      </c>
      <c r="F3350">
        <v>0</v>
      </c>
    </row>
    <row r="3351" spans="1:6" x14ac:dyDescent="0.25">
      <c r="A3351">
        <v>3349</v>
      </c>
      <c r="B3351">
        <v>1</v>
      </c>
      <c r="C3351">
        <v>34</v>
      </c>
      <c r="D3351">
        <v>3</v>
      </c>
      <c r="E3351">
        <v>6</v>
      </c>
      <c r="F3351">
        <v>0</v>
      </c>
    </row>
    <row r="3352" spans="1:6" x14ac:dyDescent="0.25">
      <c r="A3352">
        <v>3350</v>
      </c>
      <c r="B3352">
        <v>1</v>
      </c>
      <c r="C3352">
        <v>34</v>
      </c>
      <c r="D3352">
        <v>3</v>
      </c>
      <c r="E3352">
        <v>6</v>
      </c>
      <c r="F3352">
        <v>0</v>
      </c>
    </row>
    <row r="3353" spans="1:6" x14ac:dyDescent="0.25">
      <c r="A3353">
        <v>3351</v>
      </c>
      <c r="B3353">
        <v>1</v>
      </c>
      <c r="C3353">
        <v>34</v>
      </c>
      <c r="D3353">
        <v>3</v>
      </c>
      <c r="E3353">
        <v>6</v>
      </c>
      <c r="F3353">
        <v>1</v>
      </c>
    </row>
    <row r="3354" spans="1:6" x14ac:dyDescent="0.25">
      <c r="A3354">
        <v>3352</v>
      </c>
      <c r="B3354">
        <v>1</v>
      </c>
      <c r="C3354">
        <v>34</v>
      </c>
      <c r="D3354">
        <v>3</v>
      </c>
      <c r="E3354">
        <v>6</v>
      </c>
      <c r="F3354">
        <v>1</v>
      </c>
    </row>
    <row r="3355" spans="1:6" x14ac:dyDescent="0.25">
      <c r="A3355">
        <v>3353</v>
      </c>
      <c r="B3355">
        <v>1</v>
      </c>
      <c r="C3355">
        <v>34</v>
      </c>
      <c r="D3355">
        <v>3</v>
      </c>
      <c r="E3355">
        <v>6</v>
      </c>
      <c r="F3355">
        <v>1</v>
      </c>
    </row>
    <row r="3356" spans="1:6" x14ac:dyDescent="0.25">
      <c r="A3356">
        <v>3354</v>
      </c>
      <c r="B3356">
        <v>1</v>
      </c>
      <c r="C3356">
        <v>34</v>
      </c>
      <c r="D3356">
        <v>3</v>
      </c>
      <c r="E3356">
        <v>6</v>
      </c>
      <c r="F3356">
        <v>1</v>
      </c>
    </row>
    <row r="3357" spans="1:6" x14ac:dyDescent="0.25">
      <c r="A3357">
        <v>3355</v>
      </c>
      <c r="B3357">
        <v>1</v>
      </c>
      <c r="C3357">
        <v>34</v>
      </c>
      <c r="D3357">
        <v>3</v>
      </c>
      <c r="E3357">
        <v>7</v>
      </c>
      <c r="F3357">
        <v>0</v>
      </c>
    </row>
    <row r="3358" spans="1:6" x14ac:dyDescent="0.25">
      <c r="A3358">
        <v>3356</v>
      </c>
      <c r="B3358">
        <v>1</v>
      </c>
      <c r="C3358">
        <v>34</v>
      </c>
      <c r="D3358">
        <v>3</v>
      </c>
      <c r="E3358">
        <v>7</v>
      </c>
      <c r="F3358">
        <v>0</v>
      </c>
    </row>
    <row r="3359" spans="1:6" x14ac:dyDescent="0.25">
      <c r="A3359">
        <v>3357</v>
      </c>
      <c r="B3359">
        <v>1</v>
      </c>
      <c r="C3359">
        <v>34</v>
      </c>
      <c r="D3359">
        <v>3</v>
      </c>
      <c r="E3359">
        <v>7</v>
      </c>
      <c r="F3359">
        <v>0</v>
      </c>
    </row>
    <row r="3360" spans="1:6" x14ac:dyDescent="0.25">
      <c r="A3360">
        <v>3358</v>
      </c>
      <c r="B3360">
        <v>1</v>
      </c>
      <c r="C3360">
        <v>34</v>
      </c>
      <c r="D3360">
        <v>3</v>
      </c>
      <c r="E3360">
        <v>7</v>
      </c>
      <c r="F3360">
        <v>0</v>
      </c>
    </row>
    <row r="3361" spans="1:6" x14ac:dyDescent="0.25">
      <c r="A3361">
        <v>3359</v>
      </c>
      <c r="B3361">
        <v>1</v>
      </c>
      <c r="C3361">
        <v>34</v>
      </c>
      <c r="D3361">
        <v>3</v>
      </c>
      <c r="E3361">
        <v>7</v>
      </c>
      <c r="F3361">
        <v>0</v>
      </c>
    </row>
    <row r="3362" spans="1:6" x14ac:dyDescent="0.25">
      <c r="A3362">
        <v>3360</v>
      </c>
      <c r="B3362">
        <v>1</v>
      </c>
      <c r="C3362">
        <v>34</v>
      </c>
      <c r="D3362">
        <v>3</v>
      </c>
      <c r="E3362">
        <v>7</v>
      </c>
      <c r="F3362">
        <v>0</v>
      </c>
    </row>
    <row r="3363" spans="1:6" x14ac:dyDescent="0.25">
      <c r="A3363">
        <v>3361</v>
      </c>
      <c r="B3363">
        <v>1</v>
      </c>
      <c r="C3363">
        <v>34</v>
      </c>
      <c r="D3363">
        <v>3</v>
      </c>
      <c r="E3363">
        <v>7</v>
      </c>
      <c r="F3363">
        <v>0</v>
      </c>
    </row>
    <row r="3364" spans="1:6" x14ac:dyDescent="0.25">
      <c r="A3364">
        <v>3362</v>
      </c>
      <c r="B3364">
        <v>1</v>
      </c>
      <c r="C3364">
        <v>34</v>
      </c>
      <c r="D3364">
        <v>3</v>
      </c>
      <c r="E3364">
        <v>7</v>
      </c>
      <c r="F3364">
        <v>1</v>
      </c>
    </row>
    <row r="3365" spans="1:6" x14ac:dyDescent="0.25">
      <c r="A3365">
        <v>3363</v>
      </c>
      <c r="B3365">
        <v>1</v>
      </c>
      <c r="C3365">
        <v>34</v>
      </c>
      <c r="D3365">
        <v>3</v>
      </c>
      <c r="E3365">
        <v>7</v>
      </c>
      <c r="F3365">
        <v>1</v>
      </c>
    </row>
    <row r="3366" spans="1:6" x14ac:dyDescent="0.25">
      <c r="A3366">
        <v>3364</v>
      </c>
      <c r="B3366">
        <v>1</v>
      </c>
      <c r="C3366">
        <v>34</v>
      </c>
      <c r="D3366">
        <v>3</v>
      </c>
      <c r="E3366">
        <v>7</v>
      </c>
      <c r="F3366">
        <v>1</v>
      </c>
    </row>
    <row r="3367" spans="1:6" x14ac:dyDescent="0.25">
      <c r="A3367">
        <v>3365</v>
      </c>
      <c r="B3367">
        <v>1</v>
      </c>
      <c r="C3367">
        <v>34</v>
      </c>
      <c r="D3367">
        <v>3</v>
      </c>
      <c r="E3367">
        <v>7</v>
      </c>
      <c r="F3367">
        <v>1</v>
      </c>
    </row>
    <row r="3368" spans="1:6" x14ac:dyDescent="0.25">
      <c r="A3368">
        <v>3366</v>
      </c>
      <c r="B3368">
        <v>1</v>
      </c>
      <c r="C3368">
        <v>34</v>
      </c>
      <c r="D3368">
        <v>3</v>
      </c>
      <c r="E3368">
        <v>7</v>
      </c>
      <c r="F3368">
        <v>1</v>
      </c>
    </row>
    <row r="3369" spans="1:6" x14ac:dyDescent="0.25">
      <c r="A3369">
        <v>3367</v>
      </c>
      <c r="B3369">
        <v>1</v>
      </c>
      <c r="C3369">
        <v>34</v>
      </c>
      <c r="D3369">
        <v>3</v>
      </c>
      <c r="E3369">
        <v>8</v>
      </c>
      <c r="F3369">
        <v>0</v>
      </c>
    </row>
    <row r="3370" spans="1:6" x14ac:dyDescent="0.25">
      <c r="A3370">
        <v>3368</v>
      </c>
      <c r="B3370">
        <v>1</v>
      </c>
      <c r="C3370">
        <v>34</v>
      </c>
      <c r="D3370">
        <v>3</v>
      </c>
      <c r="E3370">
        <v>8</v>
      </c>
      <c r="F3370">
        <v>0</v>
      </c>
    </row>
    <row r="3371" spans="1:6" x14ac:dyDescent="0.25">
      <c r="A3371">
        <v>3369</v>
      </c>
      <c r="B3371">
        <v>1</v>
      </c>
      <c r="C3371">
        <v>34</v>
      </c>
      <c r="D3371">
        <v>3</v>
      </c>
      <c r="E3371">
        <v>8</v>
      </c>
      <c r="F3371">
        <v>0</v>
      </c>
    </row>
    <row r="3372" spans="1:6" x14ac:dyDescent="0.25">
      <c r="A3372">
        <v>3370</v>
      </c>
      <c r="B3372">
        <v>1</v>
      </c>
      <c r="C3372">
        <v>34</v>
      </c>
      <c r="D3372">
        <v>3</v>
      </c>
      <c r="E3372">
        <v>8</v>
      </c>
      <c r="F3372">
        <v>0</v>
      </c>
    </row>
    <row r="3373" spans="1:6" x14ac:dyDescent="0.25">
      <c r="A3373">
        <v>3371</v>
      </c>
      <c r="B3373">
        <v>1</v>
      </c>
      <c r="C3373">
        <v>34</v>
      </c>
      <c r="D3373">
        <v>3</v>
      </c>
      <c r="E3373">
        <v>8</v>
      </c>
      <c r="F3373">
        <v>0</v>
      </c>
    </row>
    <row r="3374" spans="1:6" x14ac:dyDescent="0.25">
      <c r="A3374">
        <v>3372</v>
      </c>
      <c r="B3374">
        <v>1</v>
      </c>
      <c r="C3374">
        <v>34</v>
      </c>
      <c r="D3374">
        <v>3</v>
      </c>
      <c r="E3374">
        <v>8</v>
      </c>
      <c r="F3374">
        <v>0</v>
      </c>
    </row>
    <row r="3375" spans="1:6" x14ac:dyDescent="0.25">
      <c r="A3375">
        <v>3373</v>
      </c>
      <c r="B3375">
        <v>1</v>
      </c>
      <c r="C3375">
        <v>34</v>
      </c>
      <c r="D3375">
        <v>3</v>
      </c>
      <c r="E3375">
        <v>8</v>
      </c>
      <c r="F3375">
        <v>0</v>
      </c>
    </row>
    <row r="3376" spans="1:6" x14ac:dyDescent="0.25">
      <c r="A3376">
        <v>3374</v>
      </c>
      <c r="B3376">
        <v>1</v>
      </c>
      <c r="C3376">
        <v>34</v>
      </c>
      <c r="D3376">
        <v>3</v>
      </c>
      <c r="E3376">
        <v>8</v>
      </c>
      <c r="F3376">
        <v>0</v>
      </c>
    </row>
    <row r="3377" spans="1:6" x14ac:dyDescent="0.25">
      <c r="A3377">
        <v>3375</v>
      </c>
      <c r="B3377">
        <v>1</v>
      </c>
      <c r="C3377">
        <v>34</v>
      </c>
      <c r="D3377">
        <v>3</v>
      </c>
      <c r="E3377">
        <v>8</v>
      </c>
      <c r="F3377">
        <v>1</v>
      </c>
    </row>
    <row r="3378" spans="1:6" x14ac:dyDescent="0.25">
      <c r="A3378">
        <v>3376</v>
      </c>
      <c r="B3378">
        <v>1</v>
      </c>
      <c r="C3378">
        <v>34</v>
      </c>
      <c r="D3378">
        <v>3</v>
      </c>
      <c r="E3378">
        <v>8</v>
      </c>
      <c r="F3378">
        <v>1</v>
      </c>
    </row>
    <row r="3379" spans="1:6" x14ac:dyDescent="0.25">
      <c r="A3379">
        <v>3377</v>
      </c>
      <c r="B3379">
        <v>1</v>
      </c>
      <c r="C3379">
        <v>34</v>
      </c>
      <c r="D3379">
        <v>3</v>
      </c>
      <c r="E3379">
        <v>9</v>
      </c>
      <c r="F3379">
        <v>0</v>
      </c>
    </row>
    <row r="3380" spans="1:6" x14ac:dyDescent="0.25">
      <c r="A3380">
        <v>3378</v>
      </c>
      <c r="B3380">
        <v>1</v>
      </c>
      <c r="C3380">
        <v>34</v>
      </c>
      <c r="D3380">
        <v>3</v>
      </c>
      <c r="E3380">
        <v>9</v>
      </c>
      <c r="F3380">
        <v>0</v>
      </c>
    </row>
    <row r="3381" spans="1:6" x14ac:dyDescent="0.25">
      <c r="A3381">
        <v>3379</v>
      </c>
      <c r="B3381">
        <v>1</v>
      </c>
      <c r="C3381">
        <v>34</v>
      </c>
      <c r="D3381">
        <v>3</v>
      </c>
      <c r="E3381">
        <v>9</v>
      </c>
      <c r="F3381">
        <v>0</v>
      </c>
    </row>
    <row r="3382" spans="1:6" x14ac:dyDescent="0.25">
      <c r="A3382">
        <v>3380</v>
      </c>
      <c r="B3382">
        <v>1</v>
      </c>
      <c r="C3382">
        <v>34</v>
      </c>
      <c r="D3382">
        <v>3</v>
      </c>
      <c r="E3382">
        <v>9</v>
      </c>
      <c r="F3382">
        <v>0</v>
      </c>
    </row>
    <row r="3383" spans="1:6" x14ac:dyDescent="0.25">
      <c r="A3383">
        <v>3381</v>
      </c>
      <c r="B3383">
        <v>1</v>
      </c>
      <c r="C3383">
        <v>34</v>
      </c>
      <c r="D3383">
        <v>3</v>
      </c>
      <c r="E3383">
        <v>9</v>
      </c>
      <c r="F3383">
        <v>0</v>
      </c>
    </row>
    <row r="3384" spans="1:6" x14ac:dyDescent="0.25">
      <c r="A3384">
        <v>3382</v>
      </c>
      <c r="B3384">
        <v>1</v>
      </c>
      <c r="C3384">
        <v>34</v>
      </c>
      <c r="D3384">
        <v>3</v>
      </c>
      <c r="E3384">
        <v>9</v>
      </c>
      <c r="F3384">
        <v>0</v>
      </c>
    </row>
    <row r="3385" spans="1:6" x14ac:dyDescent="0.25">
      <c r="A3385">
        <v>3383</v>
      </c>
      <c r="B3385">
        <v>1</v>
      </c>
      <c r="C3385">
        <v>34</v>
      </c>
      <c r="D3385">
        <v>3</v>
      </c>
      <c r="E3385">
        <v>9</v>
      </c>
      <c r="F3385">
        <v>0</v>
      </c>
    </row>
    <row r="3386" spans="1:6" x14ac:dyDescent="0.25">
      <c r="A3386">
        <v>3384</v>
      </c>
      <c r="B3386">
        <v>1</v>
      </c>
      <c r="C3386">
        <v>34</v>
      </c>
      <c r="D3386">
        <v>3</v>
      </c>
      <c r="E3386">
        <v>9</v>
      </c>
      <c r="F3386">
        <v>0</v>
      </c>
    </row>
    <row r="3387" spans="1:6" x14ac:dyDescent="0.25">
      <c r="A3387">
        <v>3385</v>
      </c>
      <c r="B3387">
        <v>1</v>
      </c>
      <c r="C3387">
        <v>34</v>
      </c>
      <c r="D3387">
        <v>3</v>
      </c>
      <c r="E3387">
        <v>9</v>
      </c>
      <c r="F3387">
        <v>1</v>
      </c>
    </row>
    <row r="3388" spans="1:6" x14ac:dyDescent="0.25">
      <c r="A3388">
        <v>3386</v>
      </c>
      <c r="B3388">
        <v>1</v>
      </c>
      <c r="C3388">
        <v>34</v>
      </c>
      <c r="D3388">
        <v>3</v>
      </c>
      <c r="E3388">
        <v>9</v>
      </c>
      <c r="F3388">
        <v>1</v>
      </c>
    </row>
    <row r="3389" spans="1:6" x14ac:dyDescent="0.25">
      <c r="A3389">
        <v>3387</v>
      </c>
      <c r="B3389">
        <v>1</v>
      </c>
      <c r="C3389">
        <v>34</v>
      </c>
      <c r="D3389">
        <v>3</v>
      </c>
      <c r="E3389">
        <v>9</v>
      </c>
      <c r="F3389">
        <v>1</v>
      </c>
    </row>
    <row r="3390" spans="1:6" x14ac:dyDescent="0.25">
      <c r="A3390">
        <v>3388</v>
      </c>
      <c r="B3390">
        <v>1</v>
      </c>
      <c r="C3390">
        <v>34</v>
      </c>
      <c r="D3390">
        <v>3</v>
      </c>
      <c r="E3390">
        <v>9</v>
      </c>
      <c r="F3390">
        <v>1</v>
      </c>
    </row>
    <row r="3391" spans="1:6" x14ac:dyDescent="0.25">
      <c r="A3391">
        <v>3389</v>
      </c>
      <c r="B3391">
        <v>1</v>
      </c>
      <c r="C3391">
        <v>34</v>
      </c>
      <c r="D3391">
        <v>3</v>
      </c>
      <c r="E3391">
        <v>9</v>
      </c>
      <c r="F3391">
        <v>1</v>
      </c>
    </row>
    <row r="3392" spans="1:6" x14ac:dyDescent="0.25">
      <c r="A3392">
        <v>3390</v>
      </c>
      <c r="B3392">
        <v>1</v>
      </c>
      <c r="C3392">
        <v>34</v>
      </c>
      <c r="D3392">
        <v>3</v>
      </c>
      <c r="E3392">
        <v>10</v>
      </c>
      <c r="F3392">
        <v>0</v>
      </c>
    </row>
    <row r="3393" spans="1:6" x14ac:dyDescent="0.25">
      <c r="A3393">
        <v>3391</v>
      </c>
      <c r="B3393">
        <v>1</v>
      </c>
      <c r="C3393">
        <v>34</v>
      </c>
      <c r="D3393">
        <v>3</v>
      </c>
      <c r="E3393">
        <v>10</v>
      </c>
      <c r="F3393">
        <v>0</v>
      </c>
    </row>
    <row r="3394" spans="1:6" x14ac:dyDescent="0.25">
      <c r="A3394">
        <v>3392</v>
      </c>
      <c r="B3394">
        <v>1</v>
      </c>
      <c r="C3394">
        <v>34</v>
      </c>
      <c r="D3394">
        <v>3</v>
      </c>
      <c r="E3394">
        <v>10</v>
      </c>
      <c r="F3394">
        <v>0</v>
      </c>
    </row>
    <row r="3395" spans="1:6" x14ac:dyDescent="0.25">
      <c r="A3395">
        <v>3393</v>
      </c>
      <c r="B3395">
        <v>1</v>
      </c>
      <c r="C3395">
        <v>34</v>
      </c>
      <c r="D3395">
        <v>3</v>
      </c>
      <c r="E3395">
        <v>10</v>
      </c>
      <c r="F3395">
        <v>0</v>
      </c>
    </row>
    <row r="3396" spans="1:6" x14ac:dyDescent="0.25">
      <c r="A3396">
        <v>3394</v>
      </c>
      <c r="B3396">
        <v>1</v>
      </c>
      <c r="C3396">
        <v>34</v>
      </c>
      <c r="D3396">
        <v>3</v>
      </c>
      <c r="E3396">
        <v>10</v>
      </c>
      <c r="F3396">
        <v>0</v>
      </c>
    </row>
    <row r="3397" spans="1:6" x14ac:dyDescent="0.25">
      <c r="A3397">
        <v>3395</v>
      </c>
      <c r="B3397">
        <v>1</v>
      </c>
      <c r="C3397">
        <v>34</v>
      </c>
      <c r="D3397">
        <v>3</v>
      </c>
      <c r="E3397">
        <v>10</v>
      </c>
      <c r="F3397">
        <v>0</v>
      </c>
    </row>
    <row r="3398" spans="1:6" x14ac:dyDescent="0.25">
      <c r="A3398">
        <v>3396</v>
      </c>
      <c r="B3398">
        <v>1</v>
      </c>
      <c r="C3398">
        <v>34</v>
      </c>
      <c r="D3398">
        <v>3</v>
      </c>
      <c r="E3398">
        <v>10</v>
      </c>
      <c r="F3398">
        <v>0</v>
      </c>
    </row>
    <row r="3399" spans="1:6" x14ac:dyDescent="0.25">
      <c r="A3399">
        <v>3397</v>
      </c>
      <c r="B3399">
        <v>1</v>
      </c>
      <c r="C3399">
        <v>34</v>
      </c>
      <c r="D3399">
        <v>3</v>
      </c>
      <c r="E3399">
        <v>10</v>
      </c>
      <c r="F3399">
        <v>0</v>
      </c>
    </row>
    <row r="3400" spans="1:6" x14ac:dyDescent="0.25">
      <c r="A3400">
        <v>3398</v>
      </c>
      <c r="B3400">
        <v>1</v>
      </c>
      <c r="C3400">
        <v>34</v>
      </c>
      <c r="D3400">
        <v>3</v>
      </c>
      <c r="E3400">
        <v>10</v>
      </c>
      <c r="F3400">
        <v>0</v>
      </c>
    </row>
    <row r="3401" spans="1:6" x14ac:dyDescent="0.25">
      <c r="A3401">
        <v>3399</v>
      </c>
      <c r="B3401">
        <v>1</v>
      </c>
      <c r="C3401">
        <v>34</v>
      </c>
      <c r="D3401">
        <v>3</v>
      </c>
      <c r="E3401">
        <v>10</v>
      </c>
      <c r="F3401">
        <v>1</v>
      </c>
    </row>
    <row r="3402" spans="1:6" x14ac:dyDescent="0.25">
      <c r="A3402">
        <v>3400</v>
      </c>
      <c r="B3402">
        <v>1</v>
      </c>
      <c r="C3402">
        <v>34</v>
      </c>
      <c r="D3402">
        <v>3</v>
      </c>
      <c r="E3402">
        <v>10</v>
      </c>
      <c r="F3402">
        <v>1</v>
      </c>
    </row>
    <row r="3403" spans="1:6" x14ac:dyDescent="0.25">
      <c r="A3403">
        <v>3401</v>
      </c>
      <c r="B3403">
        <v>1</v>
      </c>
      <c r="C3403">
        <v>34</v>
      </c>
      <c r="D3403">
        <v>3</v>
      </c>
      <c r="E3403">
        <v>10</v>
      </c>
      <c r="F3403">
        <v>1</v>
      </c>
    </row>
    <row r="3404" spans="1:6" x14ac:dyDescent="0.25">
      <c r="A3404">
        <v>3402</v>
      </c>
      <c r="B3404">
        <v>1</v>
      </c>
      <c r="C3404">
        <v>34</v>
      </c>
      <c r="D3404">
        <v>3</v>
      </c>
      <c r="E3404">
        <v>10</v>
      </c>
      <c r="F3404">
        <v>1</v>
      </c>
    </row>
    <row r="3405" spans="1:6" x14ac:dyDescent="0.25">
      <c r="A3405">
        <v>3403</v>
      </c>
      <c r="B3405">
        <v>1</v>
      </c>
      <c r="C3405">
        <v>34</v>
      </c>
      <c r="D3405">
        <v>3</v>
      </c>
      <c r="E3405">
        <v>10</v>
      </c>
      <c r="F3405">
        <v>1</v>
      </c>
    </row>
    <row r="3406" spans="1:6" x14ac:dyDescent="0.25">
      <c r="A3406">
        <v>3404</v>
      </c>
      <c r="B3406">
        <v>1</v>
      </c>
      <c r="C3406">
        <v>34</v>
      </c>
      <c r="D3406">
        <v>3</v>
      </c>
      <c r="E3406">
        <v>11</v>
      </c>
      <c r="F3406">
        <v>0</v>
      </c>
    </row>
    <row r="3407" spans="1:6" x14ac:dyDescent="0.25">
      <c r="A3407">
        <v>3405</v>
      </c>
      <c r="B3407">
        <v>1</v>
      </c>
      <c r="C3407">
        <v>34</v>
      </c>
      <c r="D3407">
        <v>3</v>
      </c>
      <c r="E3407">
        <v>11</v>
      </c>
      <c r="F3407">
        <v>0</v>
      </c>
    </row>
    <row r="3408" spans="1:6" x14ac:dyDescent="0.25">
      <c r="A3408">
        <v>3406</v>
      </c>
      <c r="B3408">
        <v>1</v>
      </c>
      <c r="C3408">
        <v>34</v>
      </c>
      <c r="D3408">
        <v>3</v>
      </c>
      <c r="E3408">
        <v>11</v>
      </c>
      <c r="F3408">
        <v>0</v>
      </c>
    </row>
    <row r="3409" spans="1:6" x14ac:dyDescent="0.25">
      <c r="A3409">
        <v>3407</v>
      </c>
      <c r="B3409">
        <v>1</v>
      </c>
      <c r="C3409">
        <v>34</v>
      </c>
      <c r="D3409">
        <v>3</v>
      </c>
      <c r="E3409">
        <v>11</v>
      </c>
      <c r="F3409">
        <v>0</v>
      </c>
    </row>
    <row r="3410" spans="1:6" x14ac:dyDescent="0.25">
      <c r="A3410">
        <v>3408</v>
      </c>
      <c r="B3410">
        <v>1</v>
      </c>
      <c r="C3410">
        <v>34</v>
      </c>
      <c r="D3410">
        <v>3</v>
      </c>
      <c r="E3410">
        <v>11</v>
      </c>
      <c r="F3410">
        <v>0</v>
      </c>
    </row>
    <row r="3411" spans="1:6" x14ac:dyDescent="0.25">
      <c r="A3411">
        <v>3409</v>
      </c>
      <c r="B3411">
        <v>1</v>
      </c>
      <c r="C3411">
        <v>34</v>
      </c>
      <c r="D3411">
        <v>3</v>
      </c>
      <c r="E3411">
        <v>11</v>
      </c>
      <c r="F3411">
        <v>0</v>
      </c>
    </row>
    <row r="3412" spans="1:6" x14ac:dyDescent="0.25">
      <c r="A3412">
        <v>3410</v>
      </c>
      <c r="B3412">
        <v>1</v>
      </c>
      <c r="C3412">
        <v>34</v>
      </c>
      <c r="D3412">
        <v>3</v>
      </c>
      <c r="E3412">
        <v>11</v>
      </c>
      <c r="F3412">
        <v>0</v>
      </c>
    </row>
    <row r="3413" spans="1:6" x14ac:dyDescent="0.25">
      <c r="A3413">
        <v>3411</v>
      </c>
      <c r="B3413">
        <v>1</v>
      </c>
      <c r="C3413">
        <v>34</v>
      </c>
      <c r="D3413">
        <v>3</v>
      </c>
      <c r="E3413">
        <v>11</v>
      </c>
      <c r="F3413">
        <v>0</v>
      </c>
    </row>
    <row r="3414" spans="1:6" x14ac:dyDescent="0.25">
      <c r="A3414">
        <v>3412</v>
      </c>
      <c r="B3414">
        <v>1</v>
      </c>
      <c r="C3414">
        <v>34</v>
      </c>
      <c r="D3414">
        <v>3</v>
      </c>
      <c r="E3414">
        <v>11</v>
      </c>
      <c r="F3414">
        <v>1</v>
      </c>
    </row>
    <row r="3415" spans="1:6" x14ac:dyDescent="0.25">
      <c r="A3415">
        <v>3413</v>
      </c>
      <c r="B3415">
        <v>1</v>
      </c>
      <c r="C3415">
        <v>34</v>
      </c>
      <c r="D3415">
        <v>3</v>
      </c>
      <c r="E3415">
        <v>11</v>
      </c>
      <c r="F3415">
        <v>1</v>
      </c>
    </row>
    <row r="3416" spans="1:6" x14ac:dyDescent="0.25">
      <c r="A3416">
        <v>3414</v>
      </c>
      <c r="B3416">
        <v>1</v>
      </c>
      <c r="C3416">
        <v>34</v>
      </c>
      <c r="D3416">
        <v>3</v>
      </c>
      <c r="E3416">
        <v>11</v>
      </c>
      <c r="F3416">
        <v>1</v>
      </c>
    </row>
    <row r="3417" spans="1:6" x14ac:dyDescent="0.25">
      <c r="A3417">
        <v>3415</v>
      </c>
      <c r="B3417">
        <v>1</v>
      </c>
      <c r="C3417">
        <v>34</v>
      </c>
      <c r="D3417">
        <v>3</v>
      </c>
      <c r="E3417">
        <v>11</v>
      </c>
      <c r="F3417">
        <v>1</v>
      </c>
    </row>
    <row r="3418" spans="1:6" x14ac:dyDescent="0.25">
      <c r="A3418">
        <v>3416</v>
      </c>
      <c r="B3418">
        <v>1</v>
      </c>
      <c r="C3418">
        <v>34</v>
      </c>
      <c r="D3418">
        <v>3</v>
      </c>
      <c r="E3418">
        <v>12</v>
      </c>
      <c r="F3418">
        <v>0</v>
      </c>
    </row>
    <row r="3419" spans="1:6" x14ac:dyDescent="0.25">
      <c r="A3419">
        <v>3417</v>
      </c>
      <c r="B3419">
        <v>1</v>
      </c>
      <c r="C3419">
        <v>34</v>
      </c>
      <c r="D3419">
        <v>3</v>
      </c>
      <c r="E3419">
        <v>12</v>
      </c>
      <c r="F3419">
        <v>0</v>
      </c>
    </row>
    <row r="3420" spans="1:6" x14ac:dyDescent="0.25">
      <c r="A3420">
        <v>3418</v>
      </c>
      <c r="B3420">
        <v>1</v>
      </c>
      <c r="C3420">
        <v>34</v>
      </c>
      <c r="D3420">
        <v>3</v>
      </c>
      <c r="E3420">
        <v>12</v>
      </c>
      <c r="F3420">
        <v>0</v>
      </c>
    </row>
    <row r="3421" spans="1:6" x14ac:dyDescent="0.25">
      <c r="A3421">
        <v>3419</v>
      </c>
      <c r="B3421">
        <v>1</v>
      </c>
      <c r="C3421">
        <v>34</v>
      </c>
      <c r="D3421">
        <v>3</v>
      </c>
      <c r="E3421">
        <v>12</v>
      </c>
      <c r="F3421">
        <v>0</v>
      </c>
    </row>
    <row r="3422" spans="1:6" x14ac:dyDescent="0.25">
      <c r="A3422">
        <v>3420</v>
      </c>
      <c r="B3422">
        <v>1</v>
      </c>
      <c r="C3422">
        <v>34</v>
      </c>
      <c r="D3422">
        <v>3</v>
      </c>
      <c r="E3422">
        <v>12</v>
      </c>
      <c r="F3422">
        <v>0</v>
      </c>
    </row>
    <row r="3423" spans="1:6" x14ac:dyDescent="0.25">
      <c r="A3423">
        <v>3421</v>
      </c>
      <c r="B3423">
        <v>1</v>
      </c>
      <c r="C3423">
        <v>34</v>
      </c>
      <c r="D3423">
        <v>3</v>
      </c>
      <c r="E3423">
        <v>12</v>
      </c>
      <c r="F3423">
        <v>0</v>
      </c>
    </row>
    <row r="3424" spans="1:6" x14ac:dyDescent="0.25">
      <c r="A3424">
        <v>3422</v>
      </c>
      <c r="B3424">
        <v>1</v>
      </c>
      <c r="C3424">
        <v>34</v>
      </c>
      <c r="D3424">
        <v>3</v>
      </c>
      <c r="E3424">
        <v>12</v>
      </c>
      <c r="F3424">
        <v>0</v>
      </c>
    </row>
    <row r="3425" spans="1:6" x14ac:dyDescent="0.25">
      <c r="A3425">
        <v>3423</v>
      </c>
      <c r="B3425">
        <v>1</v>
      </c>
      <c r="C3425">
        <v>34</v>
      </c>
      <c r="D3425">
        <v>3</v>
      </c>
      <c r="E3425">
        <v>12</v>
      </c>
      <c r="F3425">
        <v>0</v>
      </c>
    </row>
    <row r="3426" spans="1:6" x14ac:dyDescent="0.25">
      <c r="A3426">
        <v>3424</v>
      </c>
      <c r="B3426">
        <v>1</v>
      </c>
      <c r="C3426">
        <v>34</v>
      </c>
      <c r="D3426">
        <v>3</v>
      </c>
      <c r="E3426">
        <v>12</v>
      </c>
      <c r="F3426">
        <v>1</v>
      </c>
    </row>
    <row r="3427" spans="1:6" x14ac:dyDescent="0.25">
      <c r="A3427">
        <v>3425</v>
      </c>
      <c r="B3427">
        <v>1</v>
      </c>
      <c r="C3427">
        <v>34</v>
      </c>
      <c r="D3427">
        <v>3</v>
      </c>
      <c r="E3427">
        <v>12</v>
      </c>
      <c r="F3427">
        <v>1</v>
      </c>
    </row>
    <row r="3428" spans="1:6" x14ac:dyDescent="0.25">
      <c r="A3428">
        <v>3426</v>
      </c>
      <c r="B3428">
        <v>1</v>
      </c>
      <c r="C3428">
        <v>34</v>
      </c>
      <c r="D3428">
        <v>3</v>
      </c>
      <c r="E3428">
        <v>12</v>
      </c>
      <c r="F3428">
        <v>1</v>
      </c>
    </row>
    <row r="3429" spans="1:6" x14ac:dyDescent="0.25">
      <c r="A3429">
        <v>3427</v>
      </c>
      <c r="B3429">
        <v>1</v>
      </c>
      <c r="C3429">
        <v>34</v>
      </c>
      <c r="D3429">
        <v>3</v>
      </c>
      <c r="E3429">
        <v>13</v>
      </c>
      <c r="F3429">
        <v>0</v>
      </c>
    </row>
    <row r="3430" spans="1:6" x14ac:dyDescent="0.25">
      <c r="A3430">
        <v>3428</v>
      </c>
      <c r="B3430">
        <v>1</v>
      </c>
      <c r="C3430">
        <v>34</v>
      </c>
      <c r="D3430">
        <v>3</v>
      </c>
      <c r="E3430">
        <v>13</v>
      </c>
      <c r="F3430">
        <v>0</v>
      </c>
    </row>
    <row r="3431" spans="1:6" x14ac:dyDescent="0.25">
      <c r="A3431">
        <v>3429</v>
      </c>
      <c r="B3431">
        <v>1</v>
      </c>
      <c r="C3431">
        <v>34</v>
      </c>
      <c r="D3431">
        <v>3</v>
      </c>
      <c r="E3431">
        <v>13</v>
      </c>
      <c r="F3431">
        <v>0</v>
      </c>
    </row>
    <row r="3432" spans="1:6" x14ac:dyDescent="0.25">
      <c r="A3432">
        <v>3430</v>
      </c>
      <c r="B3432">
        <v>1</v>
      </c>
      <c r="C3432">
        <v>34</v>
      </c>
      <c r="D3432">
        <v>3</v>
      </c>
      <c r="E3432">
        <v>13</v>
      </c>
      <c r="F3432">
        <v>0</v>
      </c>
    </row>
    <row r="3433" spans="1:6" x14ac:dyDescent="0.25">
      <c r="A3433">
        <v>3431</v>
      </c>
      <c r="B3433">
        <v>1</v>
      </c>
      <c r="C3433">
        <v>34</v>
      </c>
      <c r="D3433">
        <v>3</v>
      </c>
      <c r="E3433">
        <v>13</v>
      </c>
      <c r="F3433">
        <v>0</v>
      </c>
    </row>
    <row r="3434" spans="1:6" x14ac:dyDescent="0.25">
      <c r="A3434">
        <v>3432</v>
      </c>
      <c r="B3434">
        <v>1</v>
      </c>
      <c r="C3434">
        <v>34</v>
      </c>
      <c r="D3434">
        <v>3</v>
      </c>
      <c r="E3434">
        <v>13</v>
      </c>
      <c r="F3434">
        <v>0</v>
      </c>
    </row>
    <row r="3435" spans="1:6" x14ac:dyDescent="0.25">
      <c r="A3435">
        <v>3433</v>
      </c>
      <c r="B3435">
        <v>1</v>
      </c>
      <c r="C3435">
        <v>34</v>
      </c>
      <c r="D3435">
        <v>3</v>
      </c>
      <c r="E3435">
        <v>13</v>
      </c>
      <c r="F3435">
        <v>0</v>
      </c>
    </row>
    <row r="3436" spans="1:6" x14ac:dyDescent="0.25">
      <c r="A3436">
        <v>3434</v>
      </c>
      <c r="B3436">
        <v>1</v>
      </c>
      <c r="C3436">
        <v>34</v>
      </c>
      <c r="D3436">
        <v>3</v>
      </c>
      <c r="E3436">
        <v>13</v>
      </c>
      <c r="F3436">
        <v>0</v>
      </c>
    </row>
    <row r="3437" spans="1:6" x14ac:dyDescent="0.25">
      <c r="A3437">
        <v>3435</v>
      </c>
      <c r="B3437">
        <v>1</v>
      </c>
      <c r="C3437">
        <v>34</v>
      </c>
      <c r="D3437">
        <v>3</v>
      </c>
      <c r="E3437">
        <v>13</v>
      </c>
      <c r="F3437">
        <v>1</v>
      </c>
    </row>
    <row r="3438" spans="1:6" x14ac:dyDescent="0.25">
      <c r="A3438">
        <v>3436</v>
      </c>
      <c r="B3438">
        <v>1</v>
      </c>
      <c r="C3438">
        <v>34</v>
      </c>
      <c r="D3438">
        <v>3</v>
      </c>
      <c r="E3438">
        <v>13</v>
      </c>
      <c r="F3438">
        <v>1</v>
      </c>
    </row>
    <row r="3439" spans="1:6" x14ac:dyDescent="0.25">
      <c r="A3439">
        <v>3437</v>
      </c>
      <c r="B3439">
        <v>1</v>
      </c>
      <c r="C3439">
        <v>34</v>
      </c>
      <c r="D3439">
        <v>3</v>
      </c>
      <c r="E3439">
        <v>13</v>
      </c>
      <c r="F3439">
        <v>1</v>
      </c>
    </row>
    <row r="3440" spans="1:6" x14ac:dyDescent="0.25">
      <c r="A3440">
        <v>3438</v>
      </c>
      <c r="B3440">
        <v>1</v>
      </c>
      <c r="C3440">
        <v>34</v>
      </c>
      <c r="D3440">
        <v>3</v>
      </c>
      <c r="E3440">
        <v>14</v>
      </c>
      <c r="F3440">
        <v>0</v>
      </c>
    </row>
    <row r="3441" spans="1:6" x14ac:dyDescent="0.25">
      <c r="A3441">
        <v>3439</v>
      </c>
      <c r="B3441">
        <v>1</v>
      </c>
      <c r="C3441">
        <v>34</v>
      </c>
      <c r="D3441">
        <v>3</v>
      </c>
      <c r="E3441">
        <v>14</v>
      </c>
      <c r="F3441">
        <v>0</v>
      </c>
    </row>
    <row r="3442" spans="1:6" x14ac:dyDescent="0.25">
      <c r="A3442">
        <v>3440</v>
      </c>
      <c r="B3442">
        <v>1</v>
      </c>
      <c r="C3442">
        <v>34</v>
      </c>
      <c r="D3442">
        <v>3</v>
      </c>
      <c r="E3442">
        <v>14</v>
      </c>
      <c r="F3442">
        <v>0</v>
      </c>
    </row>
    <row r="3443" spans="1:6" x14ac:dyDescent="0.25">
      <c r="A3443">
        <v>3441</v>
      </c>
      <c r="B3443">
        <v>1</v>
      </c>
      <c r="C3443">
        <v>34</v>
      </c>
      <c r="D3443">
        <v>3</v>
      </c>
      <c r="E3443">
        <v>14</v>
      </c>
      <c r="F3443">
        <v>0</v>
      </c>
    </row>
    <row r="3444" spans="1:6" x14ac:dyDescent="0.25">
      <c r="A3444">
        <v>3442</v>
      </c>
      <c r="B3444">
        <v>1</v>
      </c>
      <c r="C3444">
        <v>34</v>
      </c>
      <c r="D3444">
        <v>3</v>
      </c>
      <c r="E3444">
        <v>14</v>
      </c>
      <c r="F3444">
        <v>0</v>
      </c>
    </row>
    <row r="3445" spans="1:6" x14ac:dyDescent="0.25">
      <c r="A3445">
        <v>3443</v>
      </c>
      <c r="B3445">
        <v>1</v>
      </c>
      <c r="C3445">
        <v>34</v>
      </c>
      <c r="D3445">
        <v>3</v>
      </c>
      <c r="E3445">
        <v>14</v>
      </c>
      <c r="F3445">
        <v>0</v>
      </c>
    </row>
    <row r="3446" spans="1:6" x14ac:dyDescent="0.25">
      <c r="A3446">
        <v>3444</v>
      </c>
      <c r="B3446">
        <v>1</v>
      </c>
      <c r="C3446">
        <v>34</v>
      </c>
      <c r="D3446">
        <v>3</v>
      </c>
      <c r="E3446">
        <v>14</v>
      </c>
      <c r="F3446">
        <v>0</v>
      </c>
    </row>
    <row r="3447" spans="1:6" x14ac:dyDescent="0.25">
      <c r="A3447">
        <v>3445</v>
      </c>
      <c r="B3447">
        <v>1</v>
      </c>
      <c r="C3447">
        <v>34</v>
      </c>
      <c r="D3447">
        <v>3</v>
      </c>
      <c r="E3447">
        <v>14</v>
      </c>
      <c r="F3447">
        <v>0</v>
      </c>
    </row>
    <row r="3448" spans="1:6" x14ac:dyDescent="0.25">
      <c r="A3448">
        <v>3446</v>
      </c>
      <c r="B3448">
        <v>1</v>
      </c>
      <c r="C3448">
        <v>34</v>
      </c>
      <c r="D3448">
        <v>3</v>
      </c>
      <c r="E3448">
        <v>14</v>
      </c>
      <c r="F3448">
        <v>1</v>
      </c>
    </row>
    <row r="3449" spans="1:6" x14ac:dyDescent="0.25">
      <c r="A3449">
        <v>3447</v>
      </c>
      <c r="B3449">
        <v>1</v>
      </c>
      <c r="C3449">
        <v>34</v>
      </c>
      <c r="D3449">
        <v>3</v>
      </c>
      <c r="E3449">
        <v>14</v>
      </c>
      <c r="F3449">
        <v>1</v>
      </c>
    </row>
    <row r="3450" spans="1:6" x14ac:dyDescent="0.25">
      <c r="A3450">
        <v>3448</v>
      </c>
      <c r="B3450">
        <v>1</v>
      </c>
      <c r="C3450">
        <v>34</v>
      </c>
      <c r="D3450">
        <v>4</v>
      </c>
      <c r="E3450">
        <v>1</v>
      </c>
      <c r="F3450">
        <v>1</v>
      </c>
    </row>
    <row r="3451" spans="1:6" x14ac:dyDescent="0.25">
      <c r="A3451">
        <v>3449</v>
      </c>
      <c r="B3451">
        <v>1</v>
      </c>
      <c r="C3451">
        <v>34</v>
      </c>
      <c r="D3451">
        <v>4</v>
      </c>
      <c r="E3451">
        <v>1</v>
      </c>
      <c r="F3451">
        <v>1</v>
      </c>
    </row>
    <row r="3452" spans="1:6" x14ac:dyDescent="0.25">
      <c r="A3452">
        <v>3450</v>
      </c>
      <c r="B3452">
        <v>1</v>
      </c>
      <c r="C3452">
        <v>34</v>
      </c>
      <c r="D3452">
        <v>4</v>
      </c>
      <c r="E3452">
        <v>1</v>
      </c>
      <c r="F3452">
        <v>1</v>
      </c>
    </row>
    <row r="3453" spans="1:6" x14ac:dyDescent="0.25">
      <c r="A3453">
        <v>3451</v>
      </c>
      <c r="B3453">
        <v>1</v>
      </c>
      <c r="C3453">
        <v>34</v>
      </c>
      <c r="D3453">
        <v>4</v>
      </c>
      <c r="E3453">
        <v>1</v>
      </c>
      <c r="F3453">
        <v>1</v>
      </c>
    </row>
    <row r="3454" spans="1:6" x14ac:dyDescent="0.25">
      <c r="A3454">
        <v>3452</v>
      </c>
      <c r="B3454">
        <v>1</v>
      </c>
      <c r="C3454">
        <v>34</v>
      </c>
      <c r="D3454">
        <v>4</v>
      </c>
      <c r="E3454">
        <v>1</v>
      </c>
      <c r="F3454">
        <v>1</v>
      </c>
    </row>
    <row r="3455" spans="1:6" x14ac:dyDescent="0.25">
      <c r="A3455">
        <v>3453</v>
      </c>
      <c r="B3455">
        <v>1</v>
      </c>
      <c r="C3455">
        <v>34</v>
      </c>
      <c r="D3455">
        <v>4</v>
      </c>
      <c r="E3455">
        <v>1</v>
      </c>
      <c r="F3455">
        <v>1</v>
      </c>
    </row>
    <row r="3456" spans="1:6" x14ac:dyDescent="0.25">
      <c r="A3456">
        <v>3454</v>
      </c>
      <c r="B3456">
        <v>1</v>
      </c>
      <c r="C3456">
        <v>34</v>
      </c>
      <c r="D3456">
        <v>4</v>
      </c>
      <c r="E3456">
        <v>1</v>
      </c>
      <c r="F3456">
        <v>1</v>
      </c>
    </row>
    <row r="3457" spans="1:6" x14ac:dyDescent="0.25">
      <c r="A3457">
        <v>3455</v>
      </c>
      <c r="B3457">
        <v>1</v>
      </c>
      <c r="C3457">
        <v>34</v>
      </c>
      <c r="D3457">
        <v>4</v>
      </c>
      <c r="E3457">
        <v>1</v>
      </c>
      <c r="F3457">
        <v>1</v>
      </c>
    </row>
    <row r="3458" spans="1:6" x14ac:dyDescent="0.25">
      <c r="A3458">
        <v>3456</v>
      </c>
      <c r="B3458">
        <v>1</v>
      </c>
      <c r="C3458">
        <v>34</v>
      </c>
      <c r="D3458">
        <v>4</v>
      </c>
      <c r="E3458">
        <v>2</v>
      </c>
      <c r="F3458">
        <v>1</v>
      </c>
    </row>
    <row r="3459" spans="1:6" x14ac:dyDescent="0.25">
      <c r="A3459">
        <v>3457</v>
      </c>
      <c r="B3459">
        <v>1</v>
      </c>
      <c r="C3459">
        <v>34</v>
      </c>
      <c r="D3459">
        <v>4</v>
      </c>
      <c r="E3459">
        <v>2</v>
      </c>
      <c r="F3459">
        <v>1</v>
      </c>
    </row>
    <row r="3460" spans="1:6" x14ac:dyDescent="0.25">
      <c r="A3460">
        <v>3458</v>
      </c>
      <c r="B3460">
        <v>1</v>
      </c>
      <c r="C3460">
        <v>34</v>
      </c>
      <c r="D3460">
        <v>4</v>
      </c>
      <c r="E3460">
        <v>2</v>
      </c>
      <c r="F3460">
        <v>1</v>
      </c>
    </row>
    <row r="3461" spans="1:6" x14ac:dyDescent="0.25">
      <c r="A3461">
        <v>3459</v>
      </c>
      <c r="B3461">
        <v>1</v>
      </c>
      <c r="C3461">
        <v>34</v>
      </c>
      <c r="D3461">
        <v>4</v>
      </c>
      <c r="E3461">
        <v>2</v>
      </c>
      <c r="F3461">
        <v>1</v>
      </c>
    </row>
    <row r="3462" spans="1:6" x14ac:dyDescent="0.25">
      <c r="A3462">
        <v>3460</v>
      </c>
      <c r="B3462">
        <v>1</v>
      </c>
      <c r="C3462">
        <v>34</v>
      </c>
      <c r="D3462">
        <v>4</v>
      </c>
      <c r="E3462">
        <v>2</v>
      </c>
      <c r="F3462">
        <v>1</v>
      </c>
    </row>
    <row r="3463" spans="1:6" x14ac:dyDescent="0.25">
      <c r="A3463">
        <v>3461</v>
      </c>
      <c r="B3463">
        <v>1</v>
      </c>
      <c r="C3463">
        <v>34</v>
      </c>
      <c r="D3463">
        <v>4</v>
      </c>
      <c r="E3463">
        <v>2</v>
      </c>
      <c r="F3463">
        <v>1</v>
      </c>
    </row>
    <row r="3464" spans="1:6" x14ac:dyDescent="0.25">
      <c r="A3464">
        <v>3462</v>
      </c>
      <c r="B3464">
        <v>1</v>
      </c>
      <c r="C3464">
        <v>34</v>
      </c>
      <c r="D3464">
        <v>4</v>
      </c>
      <c r="E3464">
        <v>3</v>
      </c>
      <c r="F3464">
        <v>1</v>
      </c>
    </row>
    <row r="3465" spans="1:6" x14ac:dyDescent="0.25">
      <c r="A3465">
        <v>3463</v>
      </c>
      <c r="B3465">
        <v>1</v>
      </c>
      <c r="C3465">
        <v>34</v>
      </c>
      <c r="D3465">
        <v>4</v>
      </c>
      <c r="E3465">
        <v>3</v>
      </c>
      <c r="F3465">
        <v>1</v>
      </c>
    </row>
    <row r="3466" spans="1:6" x14ac:dyDescent="0.25">
      <c r="A3466">
        <v>3464</v>
      </c>
      <c r="B3466">
        <v>1</v>
      </c>
      <c r="C3466">
        <v>34</v>
      </c>
      <c r="D3466">
        <v>4</v>
      </c>
      <c r="E3466">
        <v>3</v>
      </c>
      <c r="F3466">
        <v>1</v>
      </c>
    </row>
    <row r="3467" spans="1:6" x14ac:dyDescent="0.25">
      <c r="A3467">
        <v>3465</v>
      </c>
      <c r="B3467">
        <v>1</v>
      </c>
      <c r="C3467">
        <v>34</v>
      </c>
      <c r="D3467">
        <v>4</v>
      </c>
      <c r="E3467">
        <v>3</v>
      </c>
      <c r="F3467">
        <v>1</v>
      </c>
    </row>
    <row r="3468" spans="1:6" x14ac:dyDescent="0.25">
      <c r="A3468">
        <v>3466</v>
      </c>
      <c r="B3468">
        <v>1</v>
      </c>
      <c r="C3468">
        <v>34</v>
      </c>
      <c r="D3468">
        <v>4</v>
      </c>
      <c r="E3468">
        <v>3</v>
      </c>
      <c r="F3468">
        <v>1</v>
      </c>
    </row>
    <row r="3469" spans="1:6" x14ac:dyDescent="0.25">
      <c r="A3469">
        <v>3467</v>
      </c>
      <c r="B3469">
        <v>1</v>
      </c>
      <c r="C3469">
        <v>34</v>
      </c>
      <c r="D3469">
        <v>4</v>
      </c>
      <c r="E3469">
        <v>3</v>
      </c>
      <c r="F3469">
        <v>1</v>
      </c>
    </row>
    <row r="3470" spans="1:6" x14ac:dyDescent="0.25">
      <c r="A3470">
        <v>3468</v>
      </c>
      <c r="B3470">
        <v>1</v>
      </c>
      <c r="C3470">
        <v>34</v>
      </c>
      <c r="D3470">
        <v>4</v>
      </c>
      <c r="E3470">
        <v>3</v>
      </c>
      <c r="F3470">
        <v>1</v>
      </c>
    </row>
    <row r="3471" spans="1:6" x14ac:dyDescent="0.25">
      <c r="A3471">
        <v>3469</v>
      </c>
      <c r="B3471">
        <v>1</v>
      </c>
      <c r="C3471">
        <v>34</v>
      </c>
      <c r="D3471">
        <v>4</v>
      </c>
      <c r="E3471">
        <v>4</v>
      </c>
      <c r="F3471">
        <v>0</v>
      </c>
    </row>
    <row r="3472" spans="1:6" x14ac:dyDescent="0.25">
      <c r="A3472">
        <v>3470</v>
      </c>
      <c r="B3472">
        <v>1</v>
      </c>
      <c r="C3472">
        <v>34</v>
      </c>
      <c r="D3472">
        <v>4</v>
      </c>
      <c r="E3472">
        <v>4</v>
      </c>
      <c r="F3472">
        <v>0</v>
      </c>
    </row>
    <row r="3473" spans="1:6" x14ac:dyDescent="0.25">
      <c r="A3473">
        <v>3471</v>
      </c>
      <c r="B3473">
        <v>1</v>
      </c>
      <c r="C3473">
        <v>34</v>
      </c>
      <c r="D3473">
        <v>4</v>
      </c>
      <c r="E3473">
        <v>4</v>
      </c>
      <c r="F3473">
        <v>0</v>
      </c>
    </row>
    <row r="3474" spans="1:6" x14ac:dyDescent="0.25">
      <c r="A3474">
        <v>3472</v>
      </c>
      <c r="B3474">
        <v>1</v>
      </c>
      <c r="C3474">
        <v>34</v>
      </c>
      <c r="D3474">
        <v>4</v>
      </c>
      <c r="E3474">
        <v>4</v>
      </c>
      <c r="F3474">
        <v>0</v>
      </c>
    </row>
    <row r="3475" spans="1:6" x14ac:dyDescent="0.25">
      <c r="A3475">
        <v>3473</v>
      </c>
      <c r="B3475">
        <v>1</v>
      </c>
      <c r="C3475">
        <v>34</v>
      </c>
      <c r="D3475">
        <v>4</v>
      </c>
      <c r="E3475">
        <v>4</v>
      </c>
      <c r="F3475">
        <v>0</v>
      </c>
    </row>
    <row r="3476" spans="1:6" x14ac:dyDescent="0.25">
      <c r="A3476">
        <v>3474</v>
      </c>
      <c r="B3476">
        <v>1</v>
      </c>
      <c r="C3476">
        <v>34</v>
      </c>
      <c r="D3476">
        <v>4</v>
      </c>
      <c r="E3476">
        <v>4</v>
      </c>
      <c r="F3476">
        <v>0</v>
      </c>
    </row>
    <row r="3477" spans="1:6" x14ac:dyDescent="0.25">
      <c r="A3477">
        <v>3475</v>
      </c>
      <c r="B3477">
        <v>1</v>
      </c>
      <c r="C3477">
        <v>34</v>
      </c>
      <c r="D3477">
        <v>4</v>
      </c>
      <c r="E3477">
        <v>4</v>
      </c>
      <c r="F3477">
        <v>0</v>
      </c>
    </row>
    <row r="3478" spans="1:6" x14ac:dyDescent="0.25">
      <c r="A3478">
        <v>3476</v>
      </c>
      <c r="B3478">
        <v>1</v>
      </c>
      <c r="C3478">
        <v>34</v>
      </c>
      <c r="D3478">
        <v>4</v>
      </c>
      <c r="E3478">
        <v>4</v>
      </c>
      <c r="F3478">
        <v>0</v>
      </c>
    </row>
    <row r="3479" spans="1:6" x14ac:dyDescent="0.25">
      <c r="A3479">
        <v>3477</v>
      </c>
      <c r="B3479">
        <v>1</v>
      </c>
      <c r="C3479">
        <v>34</v>
      </c>
      <c r="D3479">
        <v>4</v>
      </c>
      <c r="E3479">
        <v>4</v>
      </c>
      <c r="F3479">
        <v>0</v>
      </c>
    </row>
    <row r="3480" spans="1:6" x14ac:dyDescent="0.25">
      <c r="A3480">
        <v>3478</v>
      </c>
      <c r="B3480">
        <v>1</v>
      </c>
      <c r="C3480">
        <v>34</v>
      </c>
      <c r="D3480">
        <v>4</v>
      </c>
      <c r="E3480">
        <v>4</v>
      </c>
      <c r="F3480">
        <v>0</v>
      </c>
    </row>
    <row r="3481" spans="1:6" x14ac:dyDescent="0.25">
      <c r="A3481">
        <v>3479</v>
      </c>
      <c r="B3481">
        <v>1</v>
      </c>
      <c r="C3481">
        <v>34</v>
      </c>
      <c r="D3481">
        <v>4</v>
      </c>
      <c r="E3481">
        <v>4</v>
      </c>
      <c r="F3481">
        <v>0</v>
      </c>
    </row>
    <row r="3482" spans="1:6" x14ac:dyDescent="0.25">
      <c r="A3482">
        <v>3480</v>
      </c>
      <c r="B3482">
        <v>1</v>
      </c>
      <c r="C3482">
        <v>34</v>
      </c>
      <c r="D3482">
        <v>4</v>
      </c>
      <c r="E3482">
        <v>4</v>
      </c>
      <c r="F3482">
        <v>0</v>
      </c>
    </row>
    <row r="3483" spans="1:6" x14ac:dyDescent="0.25">
      <c r="A3483">
        <v>3481</v>
      </c>
      <c r="B3483">
        <v>1</v>
      </c>
      <c r="C3483">
        <v>34</v>
      </c>
      <c r="D3483">
        <v>4</v>
      </c>
      <c r="E3483">
        <v>4</v>
      </c>
      <c r="F3483">
        <v>0</v>
      </c>
    </row>
    <row r="3484" spans="1:6" x14ac:dyDescent="0.25">
      <c r="A3484">
        <v>3482</v>
      </c>
      <c r="B3484">
        <v>1</v>
      </c>
      <c r="C3484">
        <v>34</v>
      </c>
      <c r="D3484">
        <v>4</v>
      </c>
      <c r="E3484">
        <v>4</v>
      </c>
      <c r="F3484">
        <v>0</v>
      </c>
    </row>
    <row r="3485" spans="1:6" x14ac:dyDescent="0.25">
      <c r="A3485">
        <v>3483</v>
      </c>
      <c r="B3485">
        <v>1</v>
      </c>
      <c r="C3485">
        <v>34</v>
      </c>
      <c r="D3485">
        <v>4</v>
      </c>
      <c r="E3485">
        <v>4</v>
      </c>
      <c r="F3485">
        <v>0</v>
      </c>
    </row>
    <row r="3486" spans="1:6" x14ac:dyDescent="0.25">
      <c r="A3486">
        <v>3484</v>
      </c>
      <c r="B3486">
        <v>1</v>
      </c>
      <c r="C3486">
        <v>34</v>
      </c>
      <c r="D3486">
        <v>4</v>
      </c>
      <c r="E3486">
        <v>4</v>
      </c>
      <c r="F3486">
        <v>0</v>
      </c>
    </row>
    <row r="3487" spans="1:6" x14ac:dyDescent="0.25">
      <c r="A3487">
        <v>3485</v>
      </c>
      <c r="B3487">
        <v>1</v>
      </c>
      <c r="C3487">
        <v>34</v>
      </c>
      <c r="D3487">
        <v>4</v>
      </c>
      <c r="E3487">
        <v>4</v>
      </c>
      <c r="F3487">
        <v>1</v>
      </c>
    </row>
    <row r="3488" spans="1:6" x14ac:dyDescent="0.25">
      <c r="A3488">
        <v>3486</v>
      </c>
      <c r="B3488">
        <v>1</v>
      </c>
      <c r="C3488">
        <v>34</v>
      </c>
      <c r="D3488">
        <v>4</v>
      </c>
      <c r="E3488">
        <v>4</v>
      </c>
      <c r="F3488">
        <v>1</v>
      </c>
    </row>
    <row r="3489" spans="1:6" x14ac:dyDescent="0.25">
      <c r="A3489">
        <v>3487</v>
      </c>
      <c r="B3489">
        <v>1</v>
      </c>
      <c r="C3489">
        <v>34</v>
      </c>
      <c r="D3489">
        <v>4</v>
      </c>
      <c r="E3489">
        <v>4</v>
      </c>
      <c r="F3489">
        <v>1</v>
      </c>
    </row>
    <row r="3490" spans="1:6" x14ac:dyDescent="0.25">
      <c r="A3490">
        <v>3488</v>
      </c>
      <c r="B3490">
        <v>1</v>
      </c>
      <c r="C3490">
        <v>34</v>
      </c>
      <c r="D3490">
        <v>4</v>
      </c>
      <c r="E3490">
        <v>4</v>
      </c>
      <c r="F3490">
        <v>1</v>
      </c>
    </row>
    <row r="3491" spans="1:6" x14ac:dyDescent="0.25">
      <c r="A3491">
        <v>3489</v>
      </c>
      <c r="B3491">
        <v>1</v>
      </c>
      <c r="C3491">
        <v>34</v>
      </c>
      <c r="D3491">
        <v>4</v>
      </c>
      <c r="E3491">
        <v>4</v>
      </c>
      <c r="F3491">
        <v>1</v>
      </c>
    </row>
    <row r="3492" spans="1:6" x14ac:dyDescent="0.25">
      <c r="A3492">
        <v>3490</v>
      </c>
      <c r="B3492">
        <v>1</v>
      </c>
      <c r="C3492">
        <v>34</v>
      </c>
      <c r="D3492">
        <v>4</v>
      </c>
      <c r="E3492">
        <v>4</v>
      </c>
      <c r="F3492">
        <v>1</v>
      </c>
    </row>
    <row r="3493" spans="1:6" x14ac:dyDescent="0.25">
      <c r="A3493">
        <v>3491</v>
      </c>
      <c r="B3493">
        <v>1</v>
      </c>
      <c r="C3493">
        <v>34</v>
      </c>
      <c r="D3493">
        <v>4</v>
      </c>
      <c r="E3493">
        <v>5</v>
      </c>
      <c r="F3493">
        <v>0</v>
      </c>
    </row>
    <row r="3494" spans="1:6" x14ac:dyDescent="0.25">
      <c r="A3494">
        <v>3492</v>
      </c>
      <c r="B3494">
        <v>1</v>
      </c>
      <c r="C3494">
        <v>34</v>
      </c>
      <c r="D3494">
        <v>4</v>
      </c>
      <c r="E3494">
        <v>5</v>
      </c>
      <c r="F3494">
        <v>0</v>
      </c>
    </row>
    <row r="3495" spans="1:6" x14ac:dyDescent="0.25">
      <c r="A3495">
        <v>3493</v>
      </c>
      <c r="B3495">
        <v>1</v>
      </c>
      <c r="C3495">
        <v>34</v>
      </c>
      <c r="D3495">
        <v>4</v>
      </c>
      <c r="E3495">
        <v>5</v>
      </c>
      <c r="F3495">
        <v>0</v>
      </c>
    </row>
    <row r="3496" spans="1:6" x14ac:dyDescent="0.25">
      <c r="A3496">
        <v>3494</v>
      </c>
      <c r="B3496">
        <v>1</v>
      </c>
      <c r="C3496">
        <v>34</v>
      </c>
      <c r="D3496">
        <v>4</v>
      </c>
      <c r="E3496">
        <v>5</v>
      </c>
      <c r="F3496">
        <v>0</v>
      </c>
    </row>
    <row r="3497" spans="1:6" x14ac:dyDescent="0.25">
      <c r="A3497">
        <v>3495</v>
      </c>
      <c r="B3497">
        <v>1</v>
      </c>
      <c r="C3497">
        <v>34</v>
      </c>
      <c r="D3497">
        <v>4</v>
      </c>
      <c r="E3497">
        <v>5</v>
      </c>
      <c r="F3497">
        <v>0</v>
      </c>
    </row>
    <row r="3498" spans="1:6" x14ac:dyDescent="0.25">
      <c r="A3498">
        <v>3496</v>
      </c>
      <c r="B3498">
        <v>1</v>
      </c>
      <c r="C3498">
        <v>34</v>
      </c>
      <c r="D3498">
        <v>4</v>
      </c>
      <c r="E3498">
        <v>5</v>
      </c>
      <c r="F3498">
        <v>0</v>
      </c>
    </row>
    <row r="3499" spans="1:6" x14ac:dyDescent="0.25">
      <c r="A3499">
        <v>3497</v>
      </c>
      <c r="B3499">
        <v>1</v>
      </c>
      <c r="C3499">
        <v>34</v>
      </c>
      <c r="D3499">
        <v>4</v>
      </c>
      <c r="E3499">
        <v>5</v>
      </c>
      <c r="F3499">
        <v>0</v>
      </c>
    </row>
    <row r="3500" spans="1:6" x14ac:dyDescent="0.25">
      <c r="A3500">
        <v>3498</v>
      </c>
      <c r="B3500">
        <v>1</v>
      </c>
      <c r="C3500">
        <v>34</v>
      </c>
      <c r="D3500">
        <v>4</v>
      </c>
      <c r="E3500">
        <v>5</v>
      </c>
      <c r="F3500">
        <v>0</v>
      </c>
    </row>
    <row r="3501" spans="1:6" x14ac:dyDescent="0.25">
      <c r="A3501">
        <v>3499</v>
      </c>
      <c r="B3501">
        <v>1</v>
      </c>
      <c r="C3501">
        <v>34</v>
      </c>
      <c r="D3501">
        <v>4</v>
      </c>
      <c r="E3501">
        <v>5</v>
      </c>
      <c r="F3501">
        <v>1</v>
      </c>
    </row>
    <row r="3502" spans="1:6" x14ac:dyDescent="0.25">
      <c r="A3502">
        <v>3500</v>
      </c>
      <c r="B3502">
        <v>1</v>
      </c>
      <c r="C3502">
        <v>34</v>
      </c>
      <c r="D3502">
        <v>4</v>
      </c>
      <c r="E3502">
        <v>5</v>
      </c>
      <c r="F3502">
        <v>1</v>
      </c>
    </row>
    <row r="3503" spans="1:6" x14ac:dyDescent="0.25">
      <c r="A3503">
        <v>3501</v>
      </c>
      <c r="B3503">
        <v>1</v>
      </c>
      <c r="C3503">
        <v>34</v>
      </c>
      <c r="D3503">
        <v>4</v>
      </c>
      <c r="E3503">
        <v>5</v>
      </c>
      <c r="F3503">
        <v>1</v>
      </c>
    </row>
    <row r="3504" spans="1:6" x14ac:dyDescent="0.25">
      <c r="A3504">
        <v>3502</v>
      </c>
      <c r="B3504">
        <v>1</v>
      </c>
      <c r="C3504">
        <v>34</v>
      </c>
      <c r="D3504">
        <v>4</v>
      </c>
      <c r="E3504">
        <v>5</v>
      </c>
      <c r="F3504">
        <v>1</v>
      </c>
    </row>
    <row r="3505" spans="1:6" x14ac:dyDescent="0.25">
      <c r="A3505">
        <v>3503</v>
      </c>
      <c r="B3505">
        <v>1</v>
      </c>
      <c r="C3505">
        <v>34</v>
      </c>
      <c r="D3505">
        <v>4</v>
      </c>
      <c r="E3505">
        <v>5</v>
      </c>
      <c r="F3505">
        <v>1</v>
      </c>
    </row>
    <row r="3506" spans="1:6" x14ac:dyDescent="0.25">
      <c r="A3506">
        <v>3504</v>
      </c>
      <c r="B3506">
        <v>1</v>
      </c>
      <c r="C3506">
        <v>34</v>
      </c>
      <c r="D3506">
        <v>4</v>
      </c>
      <c r="E3506">
        <v>6</v>
      </c>
      <c r="F3506">
        <v>0</v>
      </c>
    </row>
    <row r="3507" spans="1:6" x14ac:dyDescent="0.25">
      <c r="A3507">
        <v>3505</v>
      </c>
      <c r="B3507">
        <v>1</v>
      </c>
      <c r="C3507">
        <v>34</v>
      </c>
      <c r="D3507">
        <v>4</v>
      </c>
      <c r="E3507">
        <v>6</v>
      </c>
      <c r="F3507">
        <v>0</v>
      </c>
    </row>
    <row r="3508" spans="1:6" x14ac:dyDescent="0.25">
      <c r="A3508">
        <v>3506</v>
      </c>
      <c r="B3508">
        <v>1</v>
      </c>
      <c r="C3508">
        <v>34</v>
      </c>
      <c r="D3508">
        <v>4</v>
      </c>
      <c r="E3508">
        <v>6</v>
      </c>
      <c r="F3508">
        <v>0</v>
      </c>
    </row>
    <row r="3509" spans="1:6" x14ac:dyDescent="0.25">
      <c r="A3509">
        <v>3507</v>
      </c>
      <c r="B3509">
        <v>1</v>
      </c>
      <c r="C3509">
        <v>34</v>
      </c>
      <c r="D3509">
        <v>4</v>
      </c>
      <c r="E3509">
        <v>6</v>
      </c>
      <c r="F3509">
        <v>0</v>
      </c>
    </row>
    <row r="3510" spans="1:6" x14ac:dyDescent="0.25">
      <c r="A3510">
        <v>3508</v>
      </c>
      <c r="B3510">
        <v>1</v>
      </c>
      <c r="C3510">
        <v>34</v>
      </c>
      <c r="D3510">
        <v>4</v>
      </c>
      <c r="E3510">
        <v>6</v>
      </c>
      <c r="F3510">
        <v>0</v>
      </c>
    </row>
    <row r="3511" spans="1:6" x14ac:dyDescent="0.25">
      <c r="A3511">
        <v>3509</v>
      </c>
      <c r="B3511">
        <v>1</v>
      </c>
      <c r="C3511">
        <v>34</v>
      </c>
      <c r="D3511">
        <v>4</v>
      </c>
      <c r="E3511">
        <v>6</v>
      </c>
      <c r="F3511">
        <v>0</v>
      </c>
    </row>
    <row r="3512" spans="1:6" x14ac:dyDescent="0.25">
      <c r="A3512">
        <v>3510</v>
      </c>
      <c r="B3512">
        <v>1</v>
      </c>
      <c r="C3512">
        <v>34</v>
      </c>
      <c r="D3512">
        <v>4</v>
      </c>
      <c r="E3512">
        <v>6</v>
      </c>
      <c r="F3512">
        <v>0</v>
      </c>
    </row>
    <row r="3513" spans="1:6" x14ac:dyDescent="0.25">
      <c r="A3513">
        <v>3511</v>
      </c>
      <c r="B3513">
        <v>1</v>
      </c>
      <c r="C3513">
        <v>34</v>
      </c>
      <c r="D3513">
        <v>4</v>
      </c>
      <c r="E3513">
        <v>6</v>
      </c>
      <c r="F3513">
        <v>0</v>
      </c>
    </row>
    <row r="3514" spans="1:6" x14ac:dyDescent="0.25">
      <c r="A3514">
        <v>3512</v>
      </c>
      <c r="B3514">
        <v>1</v>
      </c>
      <c r="C3514">
        <v>34</v>
      </c>
      <c r="D3514">
        <v>4</v>
      </c>
      <c r="E3514">
        <v>6</v>
      </c>
      <c r="F3514">
        <v>1</v>
      </c>
    </row>
    <row r="3515" spans="1:6" x14ac:dyDescent="0.25">
      <c r="A3515">
        <v>3513</v>
      </c>
      <c r="B3515">
        <v>1</v>
      </c>
      <c r="C3515">
        <v>34</v>
      </c>
      <c r="D3515">
        <v>4</v>
      </c>
      <c r="E3515">
        <v>6</v>
      </c>
      <c r="F3515">
        <v>1</v>
      </c>
    </row>
    <row r="3516" spans="1:6" x14ac:dyDescent="0.25">
      <c r="A3516">
        <v>3514</v>
      </c>
      <c r="B3516">
        <v>1</v>
      </c>
      <c r="C3516">
        <v>34</v>
      </c>
      <c r="D3516">
        <v>4</v>
      </c>
      <c r="E3516">
        <v>6</v>
      </c>
      <c r="F3516">
        <v>1</v>
      </c>
    </row>
    <row r="3517" spans="1:6" x14ac:dyDescent="0.25">
      <c r="A3517">
        <v>3515</v>
      </c>
      <c r="B3517">
        <v>1</v>
      </c>
      <c r="C3517">
        <v>34</v>
      </c>
      <c r="D3517">
        <v>4</v>
      </c>
      <c r="E3517">
        <v>6</v>
      </c>
      <c r="F3517">
        <v>1</v>
      </c>
    </row>
    <row r="3518" spans="1:6" x14ac:dyDescent="0.25">
      <c r="A3518">
        <v>3516</v>
      </c>
      <c r="B3518">
        <v>1</v>
      </c>
      <c r="C3518">
        <v>34</v>
      </c>
      <c r="D3518">
        <v>4</v>
      </c>
      <c r="E3518">
        <v>7</v>
      </c>
      <c r="F3518">
        <v>0</v>
      </c>
    </row>
    <row r="3519" spans="1:6" x14ac:dyDescent="0.25">
      <c r="A3519">
        <v>3517</v>
      </c>
      <c r="B3519">
        <v>1</v>
      </c>
      <c r="C3519">
        <v>34</v>
      </c>
      <c r="D3519">
        <v>4</v>
      </c>
      <c r="E3519">
        <v>7</v>
      </c>
      <c r="F3519">
        <v>0</v>
      </c>
    </row>
    <row r="3520" spans="1:6" x14ac:dyDescent="0.25">
      <c r="A3520">
        <v>3518</v>
      </c>
      <c r="B3520">
        <v>1</v>
      </c>
      <c r="C3520">
        <v>34</v>
      </c>
      <c r="D3520">
        <v>4</v>
      </c>
      <c r="E3520">
        <v>7</v>
      </c>
      <c r="F3520">
        <v>0</v>
      </c>
    </row>
    <row r="3521" spans="1:6" x14ac:dyDescent="0.25">
      <c r="A3521">
        <v>3519</v>
      </c>
      <c r="B3521">
        <v>1</v>
      </c>
      <c r="C3521">
        <v>34</v>
      </c>
      <c r="D3521">
        <v>4</v>
      </c>
      <c r="E3521">
        <v>7</v>
      </c>
      <c r="F3521">
        <v>0</v>
      </c>
    </row>
    <row r="3522" spans="1:6" x14ac:dyDescent="0.25">
      <c r="A3522">
        <v>3520</v>
      </c>
      <c r="B3522">
        <v>1</v>
      </c>
      <c r="C3522">
        <v>34</v>
      </c>
      <c r="D3522">
        <v>4</v>
      </c>
      <c r="E3522">
        <v>7</v>
      </c>
      <c r="F3522">
        <v>0</v>
      </c>
    </row>
    <row r="3523" spans="1:6" x14ac:dyDescent="0.25">
      <c r="A3523">
        <v>3521</v>
      </c>
      <c r="B3523">
        <v>1</v>
      </c>
      <c r="C3523">
        <v>34</v>
      </c>
      <c r="D3523">
        <v>4</v>
      </c>
      <c r="E3523">
        <v>7</v>
      </c>
      <c r="F3523">
        <v>0</v>
      </c>
    </row>
    <row r="3524" spans="1:6" x14ac:dyDescent="0.25">
      <c r="A3524">
        <v>3522</v>
      </c>
      <c r="B3524">
        <v>1</v>
      </c>
      <c r="C3524">
        <v>34</v>
      </c>
      <c r="D3524">
        <v>4</v>
      </c>
      <c r="E3524">
        <v>7</v>
      </c>
      <c r="F3524">
        <v>0</v>
      </c>
    </row>
    <row r="3525" spans="1:6" x14ac:dyDescent="0.25">
      <c r="A3525">
        <v>3523</v>
      </c>
      <c r="B3525">
        <v>1</v>
      </c>
      <c r="C3525">
        <v>34</v>
      </c>
      <c r="D3525">
        <v>4</v>
      </c>
      <c r="E3525">
        <v>7</v>
      </c>
      <c r="F3525">
        <v>0</v>
      </c>
    </row>
    <row r="3526" spans="1:6" x14ac:dyDescent="0.25">
      <c r="A3526">
        <v>3524</v>
      </c>
      <c r="B3526">
        <v>1</v>
      </c>
      <c r="C3526">
        <v>34</v>
      </c>
      <c r="D3526">
        <v>4</v>
      </c>
      <c r="E3526">
        <v>7</v>
      </c>
      <c r="F3526">
        <v>0</v>
      </c>
    </row>
    <row r="3527" spans="1:6" x14ac:dyDescent="0.25">
      <c r="A3527">
        <v>3525</v>
      </c>
      <c r="B3527">
        <v>1</v>
      </c>
      <c r="C3527">
        <v>34</v>
      </c>
      <c r="D3527">
        <v>4</v>
      </c>
      <c r="E3527">
        <v>7</v>
      </c>
      <c r="F3527">
        <v>1</v>
      </c>
    </row>
    <row r="3528" spans="1:6" x14ac:dyDescent="0.25">
      <c r="A3528">
        <v>3526</v>
      </c>
      <c r="B3528">
        <v>1</v>
      </c>
      <c r="C3528">
        <v>34</v>
      </c>
      <c r="D3528">
        <v>4</v>
      </c>
      <c r="E3528">
        <v>7</v>
      </c>
      <c r="F3528">
        <v>1</v>
      </c>
    </row>
    <row r="3529" spans="1:6" x14ac:dyDescent="0.25">
      <c r="A3529">
        <v>3527</v>
      </c>
      <c r="B3529">
        <v>1</v>
      </c>
      <c r="C3529">
        <v>34</v>
      </c>
      <c r="D3529">
        <v>4</v>
      </c>
      <c r="E3529">
        <v>7</v>
      </c>
      <c r="F3529">
        <v>1</v>
      </c>
    </row>
    <row r="3530" spans="1:6" x14ac:dyDescent="0.25">
      <c r="A3530">
        <v>3528</v>
      </c>
      <c r="B3530">
        <v>1</v>
      </c>
      <c r="C3530">
        <v>34</v>
      </c>
      <c r="D3530">
        <v>4</v>
      </c>
      <c r="E3530">
        <v>7</v>
      </c>
      <c r="F3530">
        <v>1</v>
      </c>
    </row>
    <row r="3531" spans="1:6" x14ac:dyDescent="0.25">
      <c r="A3531">
        <v>3529</v>
      </c>
      <c r="B3531">
        <v>1</v>
      </c>
      <c r="C3531">
        <v>34</v>
      </c>
      <c r="D3531">
        <v>4</v>
      </c>
      <c r="E3531">
        <v>7</v>
      </c>
      <c r="F3531">
        <v>1</v>
      </c>
    </row>
    <row r="3532" spans="1:6" x14ac:dyDescent="0.25">
      <c r="A3532">
        <v>3530</v>
      </c>
      <c r="B3532">
        <v>1</v>
      </c>
      <c r="C3532">
        <v>34</v>
      </c>
      <c r="D3532">
        <v>4</v>
      </c>
      <c r="E3532">
        <v>8</v>
      </c>
      <c r="F3532">
        <v>0</v>
      </c>
    </row>
    <row r="3533" spans="1:6" x14ac:dyDescent="0.25">
      <c r="A3533">
        <v>3531</v>
      </c>
      <c r="B3533">
        <v>1</v>
      </c>
      <c r="C3533">
        <v>34</v>
      </c>
      <c r="D3533">
        <v>4</v>
      </c>
      <c r="E3533">
        <v>8</v>
      </c>
      <c r="F3533">
        <v>0</v>
      </c>
    </row>
    <row r="3534" spans="1:6" x14ac:dyDescent="0.25">
      <c r="A3534">
        <v>3532</v>
      </c>
      <c r="B3534">
        <v>1</v>
      </c>
      <c r="C3534">
        <v>34</v>
      </c>
      <c r="D3534">
        <v>4</v>
      </c>
      <c r="E3534">
        <v>8</v>
      </c>
      <c r="F3534">
        <v>0</v>
      </c>
    </row>
    <row r="3535" spans="1:6" x14ac:dyDescent="0.25">
      <c r="A3535">
        <v>3533</v>
      </c>
      <c r="B3535">
        <v>1</v>
      </c>
      <c r="C3535">
        <v>34</v>
      </c>
      <c r="D3535">
        <v>4</v>
      </c>
      <c r="E3535">
        <v>8</v>
      </c>
      <c r="F3535">
        <v>0</v>
      </c>
    </row>
    <row r="3536" spans="1:6" x14ac:dyDescent="0.25">
      <c r="A3536">
        <v>3534</v>
      </c>
      <c r="B3536">
        <v>1</v>
      </c>
      <c r="C3536">
        <v>34</v>
      </c>
      <c r="D3536">
        <v>4</v>
      </c>
      <c r="E3536">
        <v>8</v>
      </c>
      <c r="F3536">
        <v>0</v>
      </c>
    </row>
    <row r="3537" spans="1:6" x14ac:dyDescent="0.25">
      <c r="A3537">
        <v>3535</v>
      </c>
      <c r="B3537">
        <v>1</v>
      </c>
      <c r="C3537">
        <v>34</v>
      </c>
      <c r="D3537">
        <v>4</v>
      </c>
      <c r="E3537">
        <v>8</v>
      </c>
      <c r="F3537">
        <v>0</v>
      </c>
    </row>
    <row r="3538" spans="1:6" x14ac:dyDescent="0.25">
      <c r="A3538">
        <v>3536</v>
      </c>
      <c r="B3538">
        <v>1</v>
      </c>
      <c r="C3538">
        <v>34</v>
      </c>
      <c r="D3538">
        <v>4</v>
      </c>
      <c r="E3538">
        <v>8</v>
      </c>
      <c r="F3538">
        <v>0</v>
      </c>
    </row>
    <row r="3539" spans="1:6" x14ac:dyDescent="0.25">
      <c r="A3539">
        <v>3537</v>
      </c>
      <c r="B3539">
        <v>1</v>
      </c>
      <c r="C3539">
        <v>34</v>
      </c>
      <c r="D3539">
        <v>4</v>
      </c>
      <c r="E3539">
        <v>8</v>
      </c>
      <c r="F3539">
        <v>0</v>
      </c>
    </row>
    <row r="3540" spans="1:6" x14ac:dyDescent="0.25">
      <c r="A3540">
        <v>3538</v>
      </c>
      <c r="B3540">
        <v>1</v>
      </c>
      <c r="C3540">
        <v>34</v>
      </c>
      <c r="D3540">
        <v>4</v>
      </c>
      <c r="E3540">
        <v>8</v>
      </c>
      <c r="F3540">
        <v>1</v>
      </c>
    </row>
    <row r="3541" spans="1:6" x14ac:dyDescent="0.25">
      <c r="A3541">
        <v>3539</v>
      </c>
      <c r="B3541">
        <v>1</v>
      </c>
      <c r="C3541">
        <v>34</v>
      </c>
      <c r="D3541">
        <v>4</v>
      </c>
      <c r="E3541">
        <v>8</v>
      </c>
      <c r="F3541">
        <v>1</v>
      </c>
    </row>
    <row r="3542" spans="1:6" x14ac:dyDescent="0.25">
      <c r="A3542">
        <v>3540</v>
      </c>
      <c r="B3542">
        <v>1</v>
      </c>
      <c r="C3542">
        <v>34</v>
      </c>
      <c r="D3542">
        <v>4</v>
      </c>
      <c r="E3542">
        <v>8</v>
      </c>
      <c r="F3542">
        <v>1</v>
      </c>
    </row>
    <row r="3543" spans="1:6" x14ac:dyDescent="0.25">
      <c r="A3543">
        <v>3541</v>
      </c>
      <c r="B3543">
        <v>1</v>
      </c>
      <c r="C3543">
        <v>34</v>
      </c>
      <c r="D3543">
        <v>4</v>
      </c>
      <c r="E3543">
        <v>9</v>
      </c>
      <c r="F3543">
        <v>0</v>
      </c>
    </row>
    <row r="3544" spans="1:6" x14ac:dyDescent="0.25">
      <c r="A3544">
        <v>3542</v>
      </c>
      <c r="B3544">
        <v>1</v>
      </c>
      <c r="C3544">
        <v>34</v>
      </c>
      <c r="D3544">
        <v>4</v>
      </c>
      <c r="E3544">
        <v>9</v>
      </c>
      <c r="F3544">
        <v>0</v>
      </c>
    </row>
    <row r="3545" spans="1:6" x14ac:dyDescent="0.25">
      <c r="A3545">
        <v>3543</v>
      </c>
      <c r="B3545">
        <v>1</v>
      </c>
      <c r="C3545">
        <v>34</v>
      </c>
      <c r="D3545">
        <v>4</v>
      </c>
      <c r="E3545">
        <v>9</v>
      </c>
      <c r="F3545">
        <v>0</v>
      </c>
    </row>
    <row r="3546" spans="1:6" x14ac:dyDescent="0.25">
      <c r="A3546">
        <v>3544</v>
      </c>
      <c r="B3546">
        <v>1</v>
      </c>
      <c r="C3546">
        <v>34</v>
      </c>
      <c r="D3546">
        <v>4</v>
      </c>
      <c r="E3546">
        <v>9</v>
      </c>
      <c r="F3546">
        <v>0</v>
      </c>
    </row>
    <row r="3547" spans="1:6" x14ac:dyDescent="0.25">
      <c r="A3547">
        <v>3545</v>
      </c>
      <c r="B3547">
        <v>1</v>
      </c>
      <c r="C3547">
        <v>34</v>
      </c>
      <c r="D3547">
        <v>4</v>
      </c>
      <c r="E3547">
        <v>9</v>
      </c>
      <c r="F3547">
        <v>0</v>
      </c>
    </row>
    <row r="3548" spans="1:6" x14ac:dyDescent="0.25">
      <c r="A3548">
        <v>3546</v>
      </c>
      <c r="B3548">
        <v>1</v>
      </c>
      <c r="C3548">
        <v>34</v>
      </c>
      <c r="D3548">
        <v>4</v>
      </c>
      <c r="E3548">
        <v>9</v>
      </c>
      <c r="F3548">
        <v>0</v>
      </c>
    </row>
    <row r="3549" spans="1:6" x14ac:dyDescent="0.25">
      <c r="A3549">
        <v>3547</v>
      </c>
      <c r="B3549">
        <v>1</v>
      </c>
      <c r="C3549">
        <v>34</v>
      </c>
      <c r="D3549">
        <v>4</v>
      </c>
      <c r="E3549">
        <v>9</v>
      </c>
      <c r="F3549">
        <v>0</v>
      </c>
    </row>
    <row r="3550" spans="1:6" x14ac:dyDescent="0.25">
      <c r="A3550">
        <v>3548</v>
      </c>
      <c r="B3550">
        <v>1</v>
      </c>
      <c r="C3550">
        <v>34</v>
      </c>
      <c r="D3550">
        <v>4</v>
      </c>
      <c r="E3550">
        <v>9</v>
      </c>
      <c r="F3550">
        <v>0</v>
      </c>
    </row>
    <row r="3551" spans="1:6" x14ac:dyDescent="0.25">
      <c r="A3551">
        <v>3549</v>
      </c>
      <c r="B3551">
        <v>1</v>
      </c>
      <c r="C3551">
        <v>34</v>
      </c>
      <c r="D3551">
        <v>4</v>
      </c>
      <c r="E3551">
        <v>9</v>
      </c>
      <c r="F3551">
        <v>1</v>
      </c>
    </row>
    <row r="3552" spans="1:6" x14ac:dyDescent="0.25">
      <c r="A3552">
        <v>3550</v>
      </c>
      <c r="B3552">
        <v>1</v>
      </c>
      <c r="C3552">
        <v>34</v>
      </c>
      <c r="D3552">
        <v>4</v>
      </c>
      <c r="E3552">
        <v>10</v>
      </c>
      <c r="F3552">
        <v>0</v>
      </c>
    </row>
    <row r="3553" spans="1:6" x14ac:dyDescent="0.25">
      <c r="A3553">
        <v>3551</v>
      </c>
      <c r="B3553">
        <v>1</v>
      </c>
      <c r="C3553">
        <v>34</v>
      </c>
      <c r="D3553">
        <v>4</v>
      </c>
      <c r="E3553">
        <v>10</v>
      </c>
      <c r="F3553">
        <v>0</v>
      </c>
    </row>
    <row r="3554" spans="1:6" x14ac:dyDescent="0.25">
      <c r="A3554">
        <v>3552</v>
      </c>
      <c r="B3554">
        <v>1</v>
      </c>
      <c r="C3554">
        <v>34</v>
      </c>
      <c r="D3554">
        <v>4</v>
      </c>
      <c r="E3554">
        <v>10</v>
      </c>
      <c r="F3554">
        <v>0</v>
      </c>
    </row>
    <row r="3555" spans="1:6" x14ac:dyDescent="0.25">
      <c r="A3555">
        <v>3553</v>
      </c>
      <c r="B3555">
        <v>1</v>
      </c>
      <c r="C3555">
        <v>34</v>
      </c>
      <c r="D3555">
        <v>4</v>
      </c>
      <c r="E3555">
        <v>10</v>
      </c>
      <c r="F3555">
        <v>0</v>
      </c>
    </row>
    <row r="3556" spans="1:6" x14ac:dyDescent="0.25">
      <c r="A3556">
        <v>3554</v>
      </c>
      <c r="B3556">
        <v>1</v>
      </c>
      <c r="C3556">
        <v>34</v>
      </c>
      <c r="D3556">
        <v>4</v>
      </c>
      <c r="E3556">
        <v>10</v>
      </c>
      <c r="F3556">
        <v>0</v>
      </c>
    </row>
    <row r="3557" spans="1:6" x14ac:dyDescent="0.25">
      <c r="A3557">
        <v>3555</v>
      </c>
      <c r="B3557">
        <v>1</v>
      </c>
      <c r="C3557">
        <v>34</v>
      </c>
      <c r="D3557">
        <v>4</v>
      </c>
      <c r="E3557">
        <v>10</v>
      </c>
      <c r="F3557">
        <v>0</v>
      </c>
    </row>
    <row r="3558" spans="1:6" x14ac:dyDescent="0.25">
      <c r="A3558">
        <v>3556</v>
      </c>
      <c r="B3558">
        <v>1</v>
      </c>
      <c r="C3558">
        <v>34</v>
      </c>
      <c r="D3558">
        <v>4</v>
      </c>
      <c r="E3558">
        <v>10</v>
      </c>
      <c r="F3558">
        <v>0</v>
      </c>
    </row>
    <row r="3559" spans="1:6" x14ac:dyDescent="0.25">
      <c r="A3559">
        <v>3557</v>
      </c>
      <c r="B3559">
        <v>1</v>
      </c>
      <c r="C3559">
        <v>34</v>
      </c>
      <c r="D3559">
        <v>4</v>
      </c>
      <c r="E3559">
        <v>10</v>
      </c>
      <c r="F3559">
        <v>0</v>
      </c>
    </row>
    <row r="3560" spans="1:6" x14ac:dyDescent="0.25">
      <c r="A3560">
        <v>3558</v>
      </c>
      <c r="B3560">
        <v>1</v>
      </c>
      <c r="C3560">
        <v>34</v>
      </c>
      <c r="D3560">
        <v>4</v>
      </c>
      <c r="E3560">
        <v>10</v>
      </c>
      <c r="F3560">
        <v>0</v>
      </c>
    </row>
    <row r="3561" spans="1:6" x14ac:dyDescent="0.25">
      <c r="A3561">
        <v>3559</v>
      </c>
      <c r="B3561">
        <v>1</v>
      </c>
      <c r="C3561">
        <v>34</v>
      </c>
      <c r="D3561">
        <v>4</v>
      </c>
      <c r="E3561">
        <v>10</v>
      </c>
      <c r="F3561">
        <v>1</v>
      </c>
    </row>
    <row r="3562" spans="1:6" x14ac:dyDescent="0.25">
      <c r="A3562">
        <v>3560</v>
      </c>
      <c r="B3562">
        <v>1</v>
      </c>
      <c r="C3562">
        <v>34</v>
      </c>
      <c r="D3562">
        <v>4</v>
      </c>
      <c r="E3562">
        <v>10</v>
      </c>
      <c r="F3562">
        <v>1</v>
      </c>
    </row>
    <row r="3563" spans="1:6" x14ac:dyDescent="0.25">
      <c r="A3563">
        <v>3561</v>
      </c>
      <c r="B3563">
        <v>1</v>
      </c>
      <c r="C3563">
        <v>34</v>
      </c>
      <c r="D3563">
        <v>4</v>
      </c>
      <c r="E3563">
        <v>11</v>
      </c>
      <c r="F3563">
        <v>0</v>
      </c>
    </row>
    <row r="3564" spans="1:6" x14ac:dyDescent="0.25">
      <c r="A3564">
        <v>3562</v>
      </c>
      <c r="B3564">
        <v>1</v>
      </c>
      <c r="C3564">
        <v>34</v>
      </c>
      <c r="D3564">
        <v>4</v>
      </c>
      <c r="E3564">
        <v>11</v>
      </c>
      <c r="F3564">
        <v>0</v>
      </c>
    </row>
    <row r="3565" spans="1:6" x14ac:dyDescent="0.25">
      <c r="A3565">
        <v>3563</v>
      </c>
      <c r="B3565">
        <v>1</v>
      </c>
      <c r="C3565">
        <v>34</v>
      </c>
      <c r="D3565">
        <v>4</v>
      </c>
      <c r="E3565">
        <v>11</v>
      </c>
      <c r="F3565">
        <v>0</v>
      </c>
    </row>
    <row r="3566" spans="1:6" x14ac:dyDescent="0.25">
      <c r="A3566">
        <v>3564</v>
      </c>
      <c r="B3566">
        <v>1</v>
      </c>
      <c r="C3566">
        <v>34</v>
      </c>
      <c r="D3566">
        <v>4</v>
      </c>
      <c r="E3566">
        <v>11</v>
      </c>
      <c r="F3566">
        <v>0</v>
      </c>
    </row>
    <row r="3567" spans="1:6" x14ac:dyDescent="0.25">
      <c r="A3567">
        <v>3565</v>
      </c>
      <c r="B3567">
        <v>1</v>
      </c>
      <c r="C3567">
        <v>34</v>
      </c>
      <c r="D3567">
        <v>4</v>
      </c>
      <c r="E3567">
        <v>11</v>
      </c>
      <c r="F3567">
        <v>0</v>
      </c>
    </row>
    <row r="3568" spans="1:6" x14ac:dyDescent="0.25">
      <c r="A3568">
        <v>3566</v>
      </c>
      <c r="B3568">
        <v>1</v>
      </c>
      <c r="C3568">
        <v>34</v>
      </c>
      <c r="D3568">
        <v>4</v>
      </c>
      <c r="E3568">
        <v>11</v>
      </c>
      <c r="F3568">
        <v>0</v>
      </c>
    </row>
    <row r="3569" spans="1:6" x14ac:dyDescent="0.25">
      <c r="A3569">
        <v>3567</v>
      </c>
      <c r="B3569">
        <v>1</v>
      </c>
      <c r="C3569">
        <v>34</v>
      </c>
      <c r="D3569">
        <v>4</v>
      </c>
      <c r="E3569">
        <v>11</v>
      </c>
      <c r="F3569">
        <v>0</v>
      </c>
    </row>
    <row r="3570" spans="1:6" x14ac:dyDescent="0.25">
      <c r="A3570">
        <v>3568</v>
      </c>
      <c r="B3570">
        <v>1</v>
      </c>
      <c r="C3570">
        <v>34</v>
      </c>
      <c r="D3570">
        <v>4</v>
      </c>
      <c r="E3570">
        <v>11</v>
      </c>
      <c r="F3570">
        <v>0</v>
      </c>
    </row>
    <row r="3571" spans="1:6" x14ac:dyDescent="0.25">
      <c r="A3571">
        <v>3569</v>
      </c>
      <c r="B3571">
        <v>1</v>
      </c>
      <c r="C3571">
        <v>34</v>
      </c>
      <c r="D3571">
        <v>4</v>
      </c>
      <c r="E3571">
        <v>11</v>
      </c>
      <c r="F3571">
        <v>0</v>
      </c>
    </row>
    <row r="3572" spans="1:6" x14ac:dyDescent="0.25">
      <c r="A3572">
        <v>3570</v>
      </c>
      <c r="B3572">
        <v>1</v>
      </c>
      <c r="C3572">
        <v>34</v>
      </c>
      <c r="D3572">
        <v>4</v>
      </c>
      <c r="E3572">
        <v>11</v>
      </c>
      <c r="F3572">
        <v>1</v>
      </c>
    </row>
    <row r="3573" spans="1:6" x14ac:dyDescent="0.25">
      <c r="A3573">
        <v>3571</v>
      </c>
      <c r="B3573">
        <v>1</v>
      </c>
      <c r="C3573">
        <v>34</v>
      </c>
      <c r="D3573">
        <v>4</v>
      </c>
      <c r="E3573">
        <v>11</v>
      </c>
      <c r="F3573">
        <v>1</v>
      </c>
    </row>
    <row r="3574" spans="1:6" x14ac:dyDescent="0.25">
      <c r="A3574">
        <v>3572</v>
      </c>
      <c r="B3574">
        <v>1</v>
      </c>
      <c r="C3574">
        <v>34</v>
      </c>
      <c r="D3574">
        <v>4</v>
      </c>
      <c r="E3574">
        <v>12</v>
      </c>
      <c r="F3574">
        <v>0</v>
      </c>
    </row>
    <row r="3575" spans="1:6" x14ac:dyDescent="0.25">
      <c r="A3575">
        <v>3573</v>
      </c>
      <c r="B3575">
        <v>1</v>
      </c>
      <c r="C3575">
        <v>34</v>
      </c>
      <c r="D3575">
        <v>4</v>
      </c>
      <c r="E3575">
        <v>12</v>
      </c>
      <c r="F3575">
        <v>0</v>
      </c>
    </row>
    <row r="3576" spans="1:6" x14ac:dyDescent="0.25">
      <c r="A3576">
        <v>3574</v>
      </c>
      <c r="B3576">
        <v>1</v>
      </c>
      <c r="C3576">
        <v>34</v>
      </c>
      <c r="D3576">
        <v>4</v>
      </c>
      <c r="E3576">
        <v>12</v>
      </c>
      <c r="F3576">
        <v>0</v>
      </c>
    </row>
    <row r="3577" spans="1:6" x14ac:dyDescent="0.25">
      <c r="A3577">
        <v>3575</v>
      </c>
      <c r="B3577">
        <v>1</v>
      </c>
      <c r="C3577">
        <v>34</v>
      </c>
      <c r="D3577">
        <v>4</v>
      </c>
      <c r="E3577">
        <v>12</v>
      </c>
      <c r="F3577">
        <v>0</v>
      </c>
    </row>
    <row r="3578" spans="1:6" x14ac:dyDescent="0.25">
      <c r="A3578">
        <v>3576</v>
      </c>
      <c r="B3578">
        <v>1</v>
      </c>
      <c r="C3578">
        <v>34</v>
      </c>
      <c r="D3578">
        <v>4</v>
      </c>
      <c r="E3578">
        <v>12</v>
      </c>
      <c r="F3578">
        <v>0</v>
      </c>
    </row>
    <row r="3579" spans="1:6" x14ac:dyDescent="0.25">
      <c r="A3579">
        <v>3577</v>
      </c>
      <c r="B3579">
        <v>1</v>
      </c>
      <c r="C3579">
        <v>34</v>
      </c>
      <c r="D3579">
        <v>4</v>
      </c>
      <c r="E3579">
        <v>12</v>
      </c>
      <c r="F3579">
        <v>0</v>
      </c>
    </row>
    <row r="3580" spans="1:6" x14ac:dyDescent="0.25">
      <c r="A3580">
        <v>3578</v>
      </c>
      <c r="B3580">
        <v>1</v>
      </c>
      <c r="C3580">
        <v>34</v>
      </c>
      <c r="D3580">
        <v>4</v>
      </c>
      <c r="E3580">
        <v>12</v>
      </c>
      <c r="F3580">
        <v>0</v>
      </c>
    </row>
    <row r="3581" spans="1:6" x14ac:dyDescent="0.25">
      <c r="A3581">
        <v>3579</v>
      </c>
      <c r="B3581">
        <v>1</v>
      </c>
      <c r="C3581">
        <v>34</v>
      </c>
      <c r="D3581">
        <v>4</v>
      </c>
      <c r="E3581">
        <v>12</v>
      </c>
      <c r="F3581">
        <v>0</v>
      </c>
    </row>
    <row r="3582" spans="1:6" x14ac:dyDescent="0.25">
      <c r="A3582">
        <v>3580</v>
      </c>
      <c r="B3582">
        <v>1</v>
      </c>
      <c r="C3582">
        <v>34</v>
      </c>
      <c r="D3582">
        <v>4</v>
      </c>
      <c r="E3582">
        <v>12</v>
      </c>
      <c r="F3582">
        <v>1</v>
      </c>
    </row>
    <row r="3583" spans="1:6" x14ac:dyDescent="0.25">
      <c r="A3583">
        <v>3581</v>
      </c>
      <c r="B3583">
        <v>1</v>
      </c>
      <c r="C3583">
        <v>34</v>
      </c>
      <c r="D3583">
        <v>4</v>
      </c>
      <c r="E3583">
        <v>12</v>
      </c>
      <c r="F3583">
        <v>1</v>
      </c>
    </row>
    <row r="3584" spans="1:6" x14ac:dyDescent="0.25">
      <c r="A3584">
        <v>3582</v>
      </c>
      <c r="B3584">
        <v>1</v>
      </c>
      <c r="C3584">
        <v>34</v>
      </c>
      <c r="D3584">
        <v>4</v>
      </c>
      <c r="E3584">
        <v>13</v>
      </c>
      <c r="F3584">
        <v>0</v>
      </c>
    </row>
    <row r="3585" spans="1:6" x14ac:dyDescent="0.25">
      <c r="A3585">
        <v>3583</v>
      </c>
      <c r="B3585">
        <v>1</v>
      </c>
      <c r="C3585">
        <v>34</v>
      </c>
      <c r="D3585">
        <v>4</v>
      </c>
      <c r="E3585">
        <v>13</v>
      </c>
      <c r="F3585">
        <v>0</v>
      </c>
    </row>
    <row r="3586" spans="1:6" x14ac:dyDescent="0.25">
      <c r="A3586">
        <v>3584</v>
      </c>
      <c r="B3586">
        <v>1</v>
      </c>
      <c r="C3586">
        <v>34</v>
      </c>
      <c r="D3586">
        <v>4</v>
      </c>
      <c r="E3586">
        <v>13</v>
      </c>
      <c r="F3586">
        <v>0</v>
      </c>
    </row>
    <row r="3587" spans="1:6" x14ac:dyDescent="0.25">
      <c r="A3587">
        <v>3585</v>
      </c>
      <c r="B3587">
        <v>1</v>
      </c>
      <c r="C3587">
        <v>34</v>
      </c>
      <c r="D3587">
        <v>4</v>
      </c>
      <c r="E3587">
        <v>13</v>
      </c>
      <c r="F3587">
        <v>0</v>
      </c>
    </row>
    <row r="3588" spans="1:6" x14ac:dyDescent="0.25">
      <c r="A3588">
        <v>3586</v>
      </c>
      <c r="B3588">
        <v>1</v>
      </c>
      <c r="C3588">
        <v>34</v>
      </c>
      <c r="D3588">
        <v>4</v>
      </c>
      <c r="E3588">
        <v>13</v>
      </c>
      <c r="F3588">
        <v>0</v>
      </c>
    </row>
    <row r="3589" spans="1:6" x14ac:dyDescent="0.25">
      <c r="A3589">
        <v>3587</v>
      </c>
      <c r="B3589">
        <v>1</v>
      </c>
      <c r="C3589">
        <v>34</v>
      </c>
      <c r="D3589">
        <v>4</v>
      </c>
      <c r="E3589">
        <v>13</v>
      </c>
      <c r="F3589">
        <v>0</v>
      </c>
    </row>
    <row r="3590" spans="1:6" x14ac:dyDescent="0.25">
      <c r="A3590">
        <v>3588</v>
      </c>
      <c r="B3590">
        <v>1</v>
      </c>
      <c r="C3590">
        <v>34</v>
      </c>
      <c r="D3590">
        <v>4</v>
      </c>
      <c r="E3590">
        <v>13</v>
      </c>
      <c r="F3590">
        <v>0</v>
      </c>
    </row>
    <row r="3591" spans="1:6" x14ac:dyDescent="0.25">
      <c r="A3591">
        <v>3589</v>
      </c>
      <c r="B3591">
        <v>1</v>
      </c>
      <c r="C3591">
        <v>34</v>
      </c>
      <c r="D3591">
        <v>4</v>
      </c>
      <c r="E3591">
        <v>13</v>
      </c>
      <c r="F3591">
        <v>0</v>
      </c>
    </row>
    <row r="3592" spans="1:6" x14ac:dyDescent="0.25">
      <c r="A3592">
        <v>3590</v>
      </c>
      <c r="B3592">
        <v>1</v>
      </c>
      <c r="C3592">
        <v>34</v>
      </c>
      <c r="D3592">
        <v>4</v>
      </c>
      <c r="E3592">
        <v>13</v>
      </c>
      <c r="F3592">
        <v>1</v>
      </c>
    </row>
    <row r="3593" spans="1:6" x14ac:dyDescent="0.25">
      <c r="A3593">
        <v>3591</v>
      </c>
      <c r="B3593">
        <v>1</v>
      </c>
      <c r="C3593">
        <v>34</v>
      </c>
      <c r="D3593">
        <v>4</v>
      </c>
      <c r="E3593">
        <v>13</v>
      </c>
      <c r="F3593">
        <v>1</v>
      </c>
    </row>
    <row r="3594" spans="1:6" x14ac:dyDescent="0.25">
      <c r="A3594">
        <v>3592</v>
      </c>
      <c r="B3594">
        <v>1</v>
      </c>
      <c r="C3594">
        <v>34</v>
      </c>
      <c r="D3594">
        <v>4</v>
      </c>
      <c r="E3594">
        <v>13</v>
      </c>
      <c r="F3594">
        <v>1</v>
      </c>
    </row>
    <row r="3595" spans="1:6" x14ac:dyDescent="0.25">
      <c r="A3595">
        <v>3593</v>
      </c>
      <c r="B3595">
        <v>1</v>
      </c>
      <c r="C3595">
        <v>34</v>
      </c>
      <c r="D3595">
        <v>4</v>
      </c>
      <c r="E3595">
        <v>14</v>
      </c>
      <c r="F3595">
        <v>0</v>
      </c>
    </row>
    <row r="3596" spans="1:6" x14ac:dyDescent="0.25">
      <c r="A3596">
        <v>3594</v>
      </c>
      <c r="B3596">
        <v>1</v>
      </c>
      <c r="C3596">
        <v>34</v>
      </c>
      <c r="D3596">
        <v>4</v>
      </c>
      <c r="E3596">
        <v>14</v>
      </c>
      <c r="F3596">
        <v>0</v>
      </c>
    </row>
    <row r="3597" spans="1:6" x14ac:dyDescent="0.25">
      <c r="A3597">
        <v>3595</v>
      </c>
      <c r="B3597">
        <v>1</v>
      </c>
      <c r="C3597">
        <v>34</v>
      </c>
      <c r="D3597">
        <v>4</v>
      </c>
      <c r="E3597">
        <v>14</v>
      </c>
      <c r="F3597">
        <v>0</v>
      </c>
    </row>
    <row r="3598" spans="1:6" x14ac:dyDescent="0.25">
      <c r="A3598">
        <v>3596</v>
      </c>
      <c r="B3598">
        <v>1</v>
      </c>
      <c r="C3598">
        <v>34</v>
      </c>
      <c r="D3598">
        <v>4</v>
      </c>
      <c r="E3598">
        <v>14</v>
      </c>
      <c r="F3598">
        <v>0</v>
      </c>
    </row>
    <row r="3599" spans="1:6" x14ac:dyDescent="0.25">
      <c r="A3599">
        <v>3597</v>
      </c>
      <c r="B3599">
        <v>1</v>
      </c>
      <c r="C3599">
        <v>34</v>
      </c>
      <c r="D3599">
        <v>4</v>
      </c>
      <c r="E3599">
        <v>14</v>
      </c>
      <c r="F3599">
        <v>0</v>
      </c>
    </row>
    <row r="3600" spans="1:6" x14ac:dyDescent="0.25">
      <c r="A3600">
        <v>3598</v>
      </c>
      <c r="B3600">
        <v>1</v>
      </c>
      <c r="C3600">
        <v>34</v>
      </c>
      <c r="D3600">
        <v>4</v>
      </c>
      <c r="E3600">
        <v>14</v>
      </c>
      <c r="F3600">
        <v>0</v>
      </c>
    </row>
    <row r="3601" spans="1:6" x14ac:dyDescent="0.25">
      <c r="A3601">
        <v>3599</v>
      </c>
      <c r="B3601">
        <v>1</v>
      </c>
      <c r="C3601">
        <v>34</v>
      </c>
      <c r="D3601">
        <v>4</v>
      </c>
      <c r="E3601">
        <v>14</v>
      </c>
      <c r="F3601">
        <v>0</v>
      </c>
    </row>
    <row r="3602" spans="1:6" x14ac:dyDescent="0.25">
      <c r="A3602">
        <v>3600</v>
      </c>
      <c r="B3602">
        <v>1</v>
      </c>
      <c r="C3602">
        <v>34</v>
      </c>
      <c r="D3602">
        <v>4</v>
      </c>
      <c r="E3602">
        <v>14</v>
      </c>
      <c r="F3602">
        <v>1</v>
      </c>
    </row>
    <row r="3603" spans="1:6" x14ac:dyDescent="0.25">
      <c r="A3603">
        <v>3601</v>
      </c>
      <c r="B3603">
        <v>1</v>
      </c>
      <c r="C3603">
        <v>34</v>
      </c>
      <c r="D3603">
        <v>4</v>
      </c>
      <c r="E3603">
        <v>14</v>
      </c>
      <c r="F3603">
        <v>1</v>
      </c>
    </row>
    <row r="3604" spans="1:6" x14ac:dyDescent="0.25">
      <c r="A3604">
        <v>3602</v>
      </c>
      <c r="B3604">
        <v>1</v>
      </c>
      <c r="C3604">
        <v>34</v>
      </c>
      <c r="D3604">
        <v>4</v>
      </c>
      <c r="E3604">
        <v>14</v>
      </c>
      <c r="F3604">
        <v>1</v>
      </c>
    </row>
    <row r="3605" spans="1:6" x14ac:dyDescent="0.25">
      <c r="A3605">
        <v>3603</v>
      </c>
      <c r="B3605">
        <v>2</v>
      </c>
      <c r="C3605">
        <v>21</v>
      </c>
      <c r="D3605">
        <v>1</v>
      </c>
      <c r="E3605">
        <v>1</v>
      </c>
      <c r="F3605">
        <v>1</v>
      </c>
    </row>
    <row r="3606" spans="1:6" x14ac:dyDescent="0.25">
      <c r="A3606">
        <v>3604</v>
      </c>
      <c r="B3606">
        <v>2</v>
      </c>
      <c r="C3606">
        <v>21</v>
      </c>
      <c r="D3606">
        <v>1</v>
      </c>
      <c r="E3606">
        <v>1</v>
      </c>
      <c r="F3606">
        <v>1</v>
      </c>
    </row>
    <row r="3607" spans="1:6" x14ac:dyDescent="0.25">
      <c r="A3607">
        <v>3605</v>
      </c>
      <c r="B3607">
        <v>2</v>
      </c>
      <c r="C3607">
        <v>21</v>
      </c>
      <c r="D3607">
        <v>1</v>
      </c>
      <c r="E3607">
        <v>2</v>
      </c>
      <c r="F3607">
        <v>1</v>
      </c>
    </row>
    <row r="3608" spans="1:6" x14ac:dyDescent="0.25">
      <c r="A3608">
        <v>3606</v>
      </c>
      <c r="B3608">
        <v>2</v>
      </c>
      <c r="C3608">
        <v>21</v>
      </c>
      <c r="D3608">
        <v>1</v>
      </c>
      <c r="E3608">
        <v>3</v>
      </c>
      <c r="F3608">
        <v>1</v>
      </c>
    </row>
    <row r="3609" spans="1:6" x14ac:dyDescent="0.25">
      <c r="A3609">
        <v>3607</v>
      </c>
      <c r="B3609">
        <v>2</v>
      </c>
      <c r="C3609">
        <v>21</v>
      </c>
      <c r="D3609">
        <v>1</v>
      </c>
      <c r="E3609">
        <v>3</v>
      </c>
      <c r="F3609">
        <v>1</v>
      </c>
    </row>
    <row r="3610" spans="1:6" x14ac:dyDescent="0.25">
      <c r="A3610">
        <v>3608</v>
      </c>
      <c r="B3610">
        <v>2</v>
      </c>
      <c r="C3610">
        <v>21</v>
      </c>
      <c r="D3610">
        <v>1</v>
      </c>
      <c r="E3610">
        <v>4</v>
      </c>
      <c r="F3610">
        <v>1</v>
      </c>
    </row>
    <row r="3611" spans="1:6" x14ac:dyDescent="0.25">
      <c r="A3611">
        <v>3609</v>
      </c>
      <c r="B3611">
        <v>2</v>
      </c>
      <c r="C3611">
        <v>21</v>
      </c>
      <c r="D3611">
        <v>1</v>
      </c>
      <c r="E3611">
        <v>5</v>
      </c>
      <c r="F3611">
        <v>1</v>
      </c>
    </row>
    <row r="3612" spans="1:6" x14ac:dyDescent="0.25">
      <c r="A3612">
        <v>3610</v>
      </c>
      <c r="B3612">
        <v>2</v>
      </c>
      <c r="C3612">
        <v>21</v>
      </c>
      <c r="D3612">
        <v>1</v>
      </c>
      <c r="E3612">
        <v>5</v>
      </c>
      <c r="F3612">
        <v>1</v>
      </c>
    </row>
    <row r="3613" spans="1:6" x14ac:dyDescent="0.25">
      <c r="A3613">
        <v>3611</v>
      </c>
      <c r="B3613">
        <v>2</v>
      </c>
      <c r="C3613">
        <v>21</v>
      </c>
      <c r="D3613">
        <v>1</v>
      </c>
      <c r="E3613">
        <v>5</v>
      </c>
      <c r="F3613">
        <v>1</v>
      </c>
    </row>
    <row r="3614" spans="1:6" x14ac:dyDescent="0.25">
      <c r="A3614">
        <v>3612</v>
      </c>
      <c r="B3614">
        <v>2</v>
      </c>
      <c r="C3614">
        <v>21</v>
      </c>
      <c r="D3614">
        <v>1</v>
      </c>
      <c r="E3614">
        <v>6</v>
      </c>
      <c r="F3614">
        <v>1</v>
      </c>
    </row>
    <row r="3615" spans="1:6" x14ac:dyDescent="0.25">
      <c r="A3615">
        <v>3613</v>
      </c>
      <c r="B3615">
        <v>2</v>
      </c>
      <c r="C3615">
        <v>21</v>
      </c>
      <c r="D3615">
        <v>1</v>
      </c>
      <c r="E3615">
        <v>6</v>
      </c>
      <c r="F3615">
        <v>1</v>
      </c>
    </row>
    <row r="3616" spans="1:6" x14ac:dyDescent="0.25">
      <c r="A3616">
        <v>3614</v>
      </c>
      <c r="B3616">
        <v>2</v>
      </c>
      <c r="C3616">
        <v>21</v>
      </c>
      <c r="D3616">
        <v>1</v>
      </c>
      <c r="E3616">
        <v>6</v>
      </c>
      <c r="F3616">
        <v>1</v>
      </c>
    </row>
    <row r="3617" spans="1:6" x14ac:dyDescent="0.25">
      <c r="A3617">
        <v>3615</v>
      </c>
      <c r="B3617">
        <v>2</v>
      </c>
      <c r="C3617">
        <v>21</v>
      </c>
      <c r="D3617">
        <v>1</v>
      </c>
      <c r="E3617">
        <v>7</v>
      </c>
      <c r="F3617">
        <v>1</v>
      </c>
    </row>
    <row r="3618" spans="1:6" x14ac:dyDescent="0.25">
      <c r="A3618">
        <v>3616</v>
      </c>
      <c r="B3618">
        <v>2</v>
      </c>
      <c r="C3618">
        <v>21</v>
      </c>
      <c r="D3618">
        <v>1</v>
      </c>
      <c r="E3618">
        <v>7</v>
      </c>
      <c r="F3618">
        <v>1</v>
      </c>
    </row>
    <row r="3619" spans="1:6" x14ac:dyDescent="0.25">
      <c r="A3619">
        <v>3617</v>
      </c>
      <c r="B3619">
        <v>2</v>
      </c>
      <c r="C3619">
        <v>21</v>
      </c>
      <c r="D3619">
        <v>1</v>
      </c>
      <c r="E3619">
        <v>7</v>
      </c>
      <c r="F3619">
        <v>1</v>
      </c>
    </row>
    <row r="3620" spans="1:6" x14ac:dyDescent="0.25">
      <c r="A3620">
        <v>3618</v>
      </c>
      <c r="B3620">
        <v>2</v>
      </c>
      <c r="C3620">
        <v>21</v>
      </c>
      <c r="D3620">
        <v>1</v>
      </c>
      <c r="E3620">
        <v>8</v>
      </c>
      <c r="F3620">
        <v>1</v>
      </c>
    </row>
    <row r="3621" spans="1:6" x14ac:dyDescent="0.25">
      <c r="A3621">
        <v>3619</v>
      </c>
      <c r="B3621">
        <v>2</v>
      </c>
      <c r="C3621">
        <v>21</v>
      </c>
      <c r="D3621">
        <v>1</v>
      </c>
      <c r="E3621">
        <v>8</v>
      </c>
      <c r="F3621">
        <v>1</v>
      </c>
    </row>
    <row r="3622" spans="1:6" x14ac:dyDescent="0.25">
      <c r="A3622">
        <v>3620</v>
      </c>
      <c r="B3622">
        <v>2</v>
      </c>
      <c r="C3622">
        <v>21</v>
      </c>
      <c r="D3622">
        <v>1</v>
      </c>
      <c r="E3622">
        <v>8</v>
      </c>
      <c r="F3622">
        <v>0</v>
      </c>
    </row>
    <row r="3623" spans="1:6" x14ac:dyDescent="0.25">
      <c r="A3623">
        <v>3621</v>
      </c>
      <c r="B3623">
        <v>2</v>
      </c>
      <c r="C3623">
        <v>21</v>
      </c>
      <c r="D3623">
        <v>1</v>
      </c>
      <c r="E3623">
        <v>8</v>
      </c>
      <c r="F3623">
        <v>0</v>
      </c>
    </row>
    <row r="3624" spans="1:6" x14ac:dyDescent="0.25">
      <c r="A3624">
        <v>3622</v>
      </c>
      <c r="B3624">
        <v>2</v>
      </c>
      <c r="C3624">
        <v>21</v>
      </c>
      <c r="D3624">
        <v>1</v>
      </c>
      <c r="E3624">
        <v>8</v>
      </c>
      <c r="F3624">
        <v>0</v>
      </c>
    </row>
    <row r="3625" spans="1:6" x14ac:dyDescent="0.25">
      <c r="A3625">
        <v>3623</v>
      </c>
      <c r="B3625">
        <v>2</v>
      </c>
      <c r="C3625">
        <v>21</v>
      </c>
      <c r="D3625">
        <v>1</v>
      </c>
      <c r="E3625">
        <v>8</v>
      </c>
      <c r="F3625">
        <v>0</v>
      </c>
    </row>
    <row r="3626" spans="1:6" x14ac:dyDescent="0.25">
      <c r="A3626">
        <v>3624</v>
      </c>
      <c r="B3626">
        <v>2</v>
      </c>
      <c r="C3626">
        <v>21</v>
      </c>
      <c r="D3626">
        <v>1</v>
      </c>
      <c r="E3626">
        <v>8</v>
      </c>
      <c r="F3626">
        <v>0</v>
      </c>
    </row>
    <row r="3627" spans="1:6" x14ac:dyDescent="0.25">
      <c r="A3627">
        <v>3625</v>
      </c>
      <c r="B3627">
        <v>2</v>
      </c>
      <c r="C3627">
        <v>21</v>
      </c>
      <c r="D3627">
        <v>1</v>
      </c>
      <c r="E3627">
        <v>8</v>
      </c>
      <c r="F3627">
        <v>0</v>
      </c>
    </row>
    <row r="3628" spans="1:6" x14ac:dyDescent="0.25">
      <c r="A3628">
        <v>3626</v>
      </c>
      <c r="B3628">
        <v>2</v>
      </c>
      <c r="C3628">
        <v>21</v>
      </c>
      <c r="D3628">
        <v>1</v>
      </c>
      <c r="E3628">
        <v>8</v>
      </c>
      <c r="F3628">
        <v>0</v>
      </c>
    </row>
    <row r="3629" spans="1:6" x14ac:dyDescent="0.25">
      <c r="A3629">
        <v>3627</v>
      </c>
      <c r="B3629">
        <v>2</v>
      </c>
      <c r="C3629">
        <v>21</v>
      </c>
      <c r="D3629">
        <v>1</v>
      </c>
      <c r="E3629">
        <v>8</v>
      </c>
      <c r="F3629">
        <v>0</v>
      </c>
    </row>
    <row r="3630" spans="1:6" x14ac:dyDescent="0.25">
      <c r="A3630">
        <v>3628</v>
      </c>
      <c r="B3630">
        <v>2</v>
      </c>
      <c r="C3630">
        <v>21</v>
      </c>
      <c r="D3630">
        <v>1</v>
      </c>
      <c r="E3630">
        <v>9</v>
      </c>
      <c r="F3630">
        <v>1</v>
      </c>
    </row>
    <row r="3631" spans="1:6" x14ac:dyDescent="0.25">
      <c r="A3631">
        <v>3629</v>
      </c>
      <c r="B3631">
        <v>2</v>
      </c>
      <c r="C3631">
        <v>21</v>
      </c>
      <c r="D3631">
        <v>1</v>
      </c>
      <c r="E3631">
        <v>9</v>
      </c>
      <c r="F3631">
        <v>0</v>
      </c>
    </row>
    <row r="3632" spans="1:6" x14ac:dyDescent="0.25">
      <c r="A3632">
        <v>3630</v>
      </c>
      <c r="B3632">
        <v>2</v>
      </c>
      <c r="C3632">
        <v>21</v>
      </c>
      <c r="D3632">
        <v>1</v>
      </c>
      <c r="E3632">
        <v>9</v>
      </c>
      <c r="F3632">
        <v>0</v>
      </c>
    </row>
    <row r="3633" spans="1:6" x14ac:dyDescent="0.25">
      <c r="A3633">
        <v>3631</v>
      </c>
      <c r="B3633">
        <v>2</v>
      </c>
      <c r="C3633">
        <v>21</v>
      </c>
      <c r="D3633">
        <v>1</v>
      </c>
      <c r="E3633">
        <v>9</v>
      </c>
      <c r="F3633">
        <v>0</v>
      </c>
    </row>
    <row r="3634" spans="1:6" x14ac:dyDescent="0.25">
      <c r="A3634">
        <v>3632</v>
      </c>
      <c r="B3634">
        <v>2</v>
      </c>
      <c r="C3634">
        <v>21</v>
      </c>
      <c r="D3634">
        <v>1</v>
      </c>
      <c r="E3634">
        <v>9</v>
      </c>
      <c r="F3634">
        <v>0</v>
      </c>
    </row>
    <row r="3635" spans="1:6" x14ac:dyDescent="0.25">
      <c r="A3635">
        <v>3633</v>
      </c>
      <c r="B3635">
        <v>2</v>
      </c>
      <c r="C3635">
        <v>21</v>
      </c>
      <c r="D3635">
        <v>1</v>
      </c>
      <c r="E3635">
        <v>9</v>
      </c>
      <c r="F3635">
        <v>0</v>
      </c>
    </row>
    <row r="3636" spans="1:6" x14ac:dyDescent="0.25">
      <c r="A3636">
        <v>3634</v>
      </c>
      <c r="B3636">
        <v>2</v>
      </c>
      <c r="C3636">
        <v>21</v>
      </c>
      <c r="D3636">
        <v>1</v>
      </c>
      <c r="E3636">
        <v>9</v>
      </c>
      <c r="F3636">
        <v>0</v>
      </c>
    </row>
    <row r="3637" spans="1:6" x14ac:dyDescent="0.25">
      <c r="A3637">
        <v>3635</v>
      </c>
      <c r="B3637">
        <v>2</v>
      </c>
      <c r="C3637">
        <v>21</v>
      </c>
      <c r="D3637">
        <v>1</v>
      </c>
      <c r="E3637">
        <v>9</v>
      </c>
      <c r="F3637">
        <v>0</v>
      </c>
    </row>
    <row r="3638" spans="1:6" x14ac:dyDescent="0.25">
      <c r="A3638">
        <v>3636</v>
      </c>
      <c r="B3638">
        <v>2</v>
      </c>
      <c r="C3638">
        <v>21</v>
      </c>
      <c r="D3638">
        <v>1</v>
      </c>
      <c r="E3638">
        <v>9</v>
      </c>
      <c r="F3638">
        <v>0</v>
      </c>
    </row>
    <row r="3639" spans="1:6" x14ac:dyDescent="0.25">
      <c r="A3639">
        <v>3637</v>
      </c>
      <c r="B3639">
        <v>2</v>
      </c>
      <c r="C3639">
        <v>21</v>
      </c>
      <c r="D3639">
        <v>1</v>
      </c>
      <c r="E3639">
        <v>9</v>
      </c>
      <c r="F3639">
        <v>1</v>
      </c>
    </row>
    <row r="3640" spans="1:6" x14ac:dyDescent="0.25">
      <c r="A3640">
        <v>3638</v>
      </c>
      <c r="B3640">
        <v>2</v>
      </c>
      <c r="C3640">
        <v>21</v>
      </c>
      <c r="D3640">
        <v>1</v>
      </c>
      <c r="E3640">
        <v>10</v>
      </c>
      <c r="F3640">
        <v>0</v>
      </c>
    </row>
    <row r="3641" spans="1:6" x14ac:dyDescent="0.25">
      <c r="A3641">
        <v>3639</v>
      </c>
      <c r="B3641">
        <v>2</v>
      </c>
      <c r="C3641">
        <v>21</v>
      </c>
      <c r="D3641">
        <v>1</v>
      </c>
      <c r="E3641">
        <v>10</v>
      </c>
      <c r="F3641">
        <v>0</v>
      </c>
    </row>
    <row r="3642" spans="1:6" x14ac:dyDescent="0.25">
      <c r="A3642">
        <v>3640</v>
      </c>
      <c r="B3642">
        <v>2</v>
      </c>
      <c r="C3642">
        <v>21</v>
      </c>
      <c r="D3642">
        <v>1</v>
      </c>
      <c r="E3642">
        <v>10</v>
      </c>
      <c r="F3642">
        <v>0</v>
      </c>
    </row>
    <row r="3643" spans="1:6" x14ac:dyDescent="0.25">
      <c r="A3643">
        <v>3641</v>
      </c>
      <c r="B3643">
        <v>2</v>
      </c>
      <c r="C3643">
        <v>21</v>
      </c>
      <c r="D3643">
        <v>1</v>
      </c>
      <c r="E3643">
        <v>10</v>
      </c>
      <c r="F3643">
        <v>0</v>
      </c>
    </row>
    <row r="3644" spans="1:6" x14ac:dyDescent="0.25">
      <c r="A3644">
        <v>3642</v>
      </c>
      <c r="B3644">
        <v>2</v>
      </c>
      <c r="C3644">
        <v>21</v>
      </c>
      <c r="D3644">
        <v>1</v>
      </c>
      <c r="E3644">
        <v>10</v>
      </c>
      <c r="F3644">
        <v>0</v>
      </c>
    </row>
    <row r="3645" spans="1:6" x14ac:dyDescent="0.25">
      <c r="A3645">
        <v>3643</v>
      </c>
      <c r="B3645">
        <v>2</v>
      </c>
      <c r="C3645">
        <v>21</v>
      </c>
      <c r="D3645">
        <v>1</v>
      </c>
      <c r="E3645">
        <v>10</v>
      </c>
      <c r="F3645">
        <v>0</v>
      </c>
    </row>
    <row r="3646" spans="1:6" x14ac:dyDescent="0.25">
      <c r="A3646">
        <v>3644</v>
      </c>
      <c r="B3646">
        <v>2</v>
      </c>
      <c r="C3646">
        <v>21</v>
      </c>
      <c r="D3646">
        <v>1</v>
      </c>
      <c r="E3646">
        <v>10</v>
      </c>
      <c r="F3646">
        <v>0</v>
      </c>
    </row>
    <row r="3647" spans="1:6" x14ac:dyDescent="0.25">
      <c r="A3647">
        <v>3645</v>
      </c>
      <c r="B3647">
        <v>2</v>
      </c>
      <c r="C3647">
        <v>21</v>
      </c>
      <c r="D3647">
        <v>1</v>
      </c>
      <c r="E3647">
        <v>10</v>
      </c>
      <c r="F3647">
        <v>0</v>
      </c>
    </row>
    <row r="3648" spans="1:6" x14ac:dyDescent="0.25">
      <c r="A3648">
        <v>3646</v>
      </c>
      <c r="B3648">
        <v>2</v>
      </c>
      <c r="C3648">
        <v>21</v>
      </c>
      <c r="D3648">
        <v>1</v>
      </c>
      <c r="E3648">
        <v>10</v>
      </c>
      <c r="F3648">
        <v>1</v>
      </c>
    </row>
    <row r="3649" spans="1:6" x14ac:dyDescent="0.25">
      <c r="A3649">
        <v>3647</v>
      </c>
      <c r="B3649">
        <v>2</v>
      </c>
      <c r="C3649">
        <v>21</v>
      </c>
      <c r="D3649">
        <v>1</v>
      </c>
      <c r="E3649">
        <v>11</v>
      </c>
      <c r="F3649">
        <v>0</v>
      </c>
    </row>
    <row r="3650" spans="1:6" x14ac:dyDescent="0.25">
      <c r="A3650">
        <v>3648</v>
      </c>
      <c r="B3650">
        <v>2</v>
      </c>
      <c r="C3650">
        <v>21</v>
      </c>
      <c r="D3650">
        <v>1</v>
      </c>
      <c r="E3650">
        <v>11</v>
      </c>
      <c r="F3650">
        <v>0</v>
      </c>
    </row>
    <row r="3651" spans="1:6" x14ac:dyDescent="0.25">
      <c r="A3651">
        <v>3649</v>
      </c>
      <c r="B3651">
        <v>2</v>
      </c>
      <c r="C3651">
        <v>21</v>
      </c>
      <c r="D3651">
        <v>1</v>
      </c>
      <c r="E3651">
        <v>11</v>
      </c>
      <c r="F3651">
        <v>0</v>
      </c>
    </row>
    <row r="3652" spans="1:6" x14ac:dyDescent="0.25">
      <c r="A3652">
        <v>3650</v>
      </c>
      <c r="B3652">
        <v>2</v>
      </c>
      <c r="C3652">
        <v>21</v>
      </c>
      <c r="D3652">
        <v>1</v>
      </c>
      <c r="E3652">
        <v>11</v>
      </c>
      <c r="F3652">
        <v>0</v>
      </c>
    </row>
    <row r="3653" spans="1:6" x14ac:dyDescent="0.25">
      <c r="A3653">
        <v>3651</v>
      </c>
      <c r="B3653">
        <v>2</v>
      </c>
      <c r="C3653">
        <v>21</v>
      </c>
      <c r="D3653">
        <v>1</v>
      </c>
      <c r="E3653">
        <v>11</v>
      </c>
      <c r="F3653">
        <v>0</v>
      </c>
    </row>
    <row r="3654" spans="1:6" x14ac:dyDescent="0.25">
      <c r="A3654">
        <v>3652</v>
      </c>
      <c r="B3654">
        <v>2</v>
      </c>
      <c r="C3654">
        <v>21</v>
      </c>
      <c r="D3654">
        <v>1</v>
      </c>
      <c r="E3654">
        <v>11</v>
      </c>
      <c r="F3654">
        <v>0</v>
      </c>
    </row>
    <row r="3655" spans="1:6" x14ac:dyDescent="0.25">
      <c r="A3655">
        <v>3653</v>
      </c>
      <c r="B3655">
        <v>2</v>
      </c>
      <c r="C3655">
        <v>21</v>
      </c>
      <c r="D3655">
        <v>1</v>
      </c>
      <c r="E3655">
        <v>11</v>
      </c>
      <c r="F3655">
        <v>0</v>
      </c>
    </row>
    <row r="3656" spans="1:6" x14ac:dyDescent="0.25">
      <c r="A3656">
        <v>3654</v>
      </c>
      <c r="B3656">
        <v>2</v>
      </c>
      <c r="C3656">
        <v>21</v>
      </c>
      <c r="D3656">
        <v>1</v>
      </c>
      <c r="E3656">
        <v>11</v>
      </c>
      <c r="F3656">
        <v>1</v>
      </c>
    </row>
    <row r="3657" spans="1:6" x14ac:dyDescent="0.25">
      <c r="A3657">
        <v>3655</v>
      </c>
      <c r="B3657">
        <v>2</v>
      </c>
      <c r="C3657">
        <v>21</v>
      </c>
      <c r="D3657">
        <v>1</v>
      </c>
      <c r="E3657">
        <v>12</v>
      </c>
      <c r="F3657">
        <v>0</v>
      </c>
    </row>
    <row r="3658" spans="1:6" x14ac:dyDescent="0.25">
      <c r="A3658">
        <v>3656</v>
      </c>
      <c r="B3658">
        <v>2</v>
      </c>
      <c r="C3658">
        <v>21</v>
      </c>
      <c r="D3658">
        <v>1</v>
      </c>
      <c r="E3658">
        <v>12</v>
      </c>
      <c r="F3658">
        <v>0</v>
      </c>
    </row>
    <row r="3659" spans="1:6" x14ac:dyDescent="0.25">
      <c r="A3659">
        <v>3657</v>
      </c>
      <c r="B3659">
        <v>2</v>
      </c>
      <c r="C3659">
        <v>21</v>
      </c>
      <c r="D3659">
        <v>1</v>
      </c>
      <c r="E3659">
        <v>12</v>
      </c>
      <c r="F3659">
        <v>0</v>
      </c>
    </row>
    <row r="3660" spans="1:6" x14ac:dyDescent="0.25">
      <c r="A3660">
        <v>3658</v>
      </c>
      <c r="B3660">
        <v>2</v>
      </c>
      <c r="C3660">
        <v>21</v>
      </c>
      <c r="D3660">
        <v>1</v>
      </c>
      <c r="E3660">
        <v>12</v>
      </c>
      <c r="F3660">
        <v>0</v>
      </c>
    </row>
    <row r="3661" spans="1:6" x14ac:dyDescent="0.25">
      <c r="A3661">
        <v>3659</v>
      </c>
      <c r="B3661">
        <v>2</v>
      </c>
      <c r="C3661">
        <v>21</v>
      </c>
      <c r="D3661">
        <v>1</v>
      </c>
      <c r="E3661">
        <v>12</v>
      </c>
      <c r="F3661">
        <v>0</v>
      </c>
    </row>
    <row r="3662" spans="1:6" x14ac:dyDescent="0.25">
      <c r="A3662">
        <v>3660</v>
      </c>
      <c r="B3662">
        <v>2</v>
      </c>
      <c r="C3662">
        <v>21</v>
      </c>
      <c r="D3662">
        <v>1</v>
      </c>
      <c r="E3662">
        <v>12</v>
      </c>
      <c r="F3662">
        <v>0</v>
      </c>
    </row>
    <row r="3663" spans="1:6" x14ac:dyDescent="0.25">
      <c r="A3663">
        <v>3661</v>
      </c>
      <c r="B3663">
        <v>2</v>
      </c>
      <c r="C3663">
        <v>21</v>
      </c>
      <c r="D3663">
        <v>1</v>
      </c>
      <c r="E3663">
        <v>12</v>
      </c>
      <c r="F3663">
        <v>0</v>
      </c>
    </row>
    <row r="3664" spans="1:6" x14ac:dyDescent="0.25">
      <c r="A3664">
        <v>3662</v>
      </c>
      <c r="B3664">
        <v>2</v>
      </c>
      <c r="C3664">
        <v>21</v>
      </c>
      <c r="D3664">
        <v>1</v>
      </c>
      <c r="E3664">
        <v>12</v>
      </c>
      <c r="F3664">
        <v>0</v>
      </c>
    </row>
    <row r="3665" spans="1:6" x14ac:dyDescent="0.25">
      <c r="A3665">
        <v>3663</v>
      </c>
      <c r="B3665">
        <v>2</v>
      </c>
      <c r="C3665">
        <v>21</v>
      </c>
      <c r="D3665">
        <v>1</v>
      </c>
      <c r="E3665">
        <v>12</v>
      </c>
      <c r="F3665">
        <v>1</v>
      </c>
    </row>
    <row r="3666" spans="1:6" x14ac:dyDescent="0.25">
      <c r="A3666">
        <v>3664</v>
      </c>
      <c r="B3666">
        <v>2</v>
      </c>
      <c r="C3666">
        <v>21</v>
      </c>
      <c r="D3666">
        <v>1</v>
      </c>
      <c r="E3666">
        <v>12</v>
      </c>
      <c r="F3666">
        <v>1</v>
      </c>
    </row>
    <row r="3667" spans="1:6" x14ac:dyDescent="0.25">
      <c r="A3667">
        <v>3665</v>
      </c>
      <c r="B3667">
        <v>2</v>
      </c>
      <c r="C3667">
        <v>21</v>
      </c>
      <c r="D3667">
        <v>1</v>
      </c>
      <c r="E3667">
        <v>13</v>
      </c>
      <c r="F3667">
        <v>0</v>
      </c>
    </row>
    <row r="3668" spans="1:6" x14ac:dyDescent="0.25">
      <c r="A3668">
        <v>3666</v>
      </c>
      <c r="B3668">
        <v>2</v>
      </c>
      <c r="C3668">
        <v>21</v>
      </c>
      <c r="D3668">
        <v>1</v>
      </c>
      <c r="E3668">
        <v>13</v>
      </c>
      <c r="F3668">
        <v>0</v>
      </c>
    </row>
    <row r="3669" spans="1:6" x14ac:dyDescent="0.25">
      <c r="A3669">
        <v>3667</v>
      </c>
      <c r="B3669">
        <v>2</v>
      </c>
      <c r="C3669">
        <v>21</v>
      </c>
      <c r="D3669">
        <v>1</v>
      </c>
      <c r="E3669">
        <v>13</v>
      </c>
      <c r="F3669">
        <v>0</v>
      </c>
    </row>
    <row r="3670" spans="1:6" x14ac:dyDescent="0.25">
      <c r="A3670">
        <v>3668</v>
      </c>
      <c r="B3670">
        <v>2</v>
      </c>
      <c r="C3670">
        <v>21</v>
      </c>
      <c r="D3670">
        <v>1</v>
      </c>
      <c r="E3670">
        <v>13</v>
      </c>
      <c r="F3670">
        <v>0</v>
      </c>
    </row>
    <row r="3671" spans="1:6" x14ac:dyDescent="0.25">
      <c r="A3671">
        <v>3669</v>
      </c>
      <c r="B3671">
        <v>2</v>
      </c>
      <c r="C3671">
        <v>21</v>
      </c>
      <c r="D3671">
        <v>1</v>
      </c>
      <c r="E3671">
        <v>13</v>
      </c>
      <c r="F3671">
        <v>0</v>
      </c>
    </row>
    <row r="3672" spans="1:6" x14ac:dyDescent="0.25">
      <c r="A3672">
        <v>3670</v>
      </c>
      <c r="B3672">
        <v>2</v>
      </c>
      <c r="C3672">
        <v>21</v>
      </c>
      <c r="D3672">
        <v>1</v>
      </c>
      <c r="E3672">
        <v>13</v>
      </c>
      <c r="F3672">
        <v>0</v>
      </c>
    </row>
    <row r="3673" spans="1:6" x14ac:dyDescent="0.25">
      <c r="A3673">
        <v>3671</v>
      </c>
      <c r="B3673">
        <v>2</v>
      </c>
      <c r="C3673">
        <v>21</v>
      </c>
      <c r="D3673">
        <v>1</v>
      </c>
      <c r="E3673">
        <v>13</v>
      </c>
      <c r="F3673">
        <v>0</v>
      </c>
    </row>
    <row r="3674" spans="1:6" x14ac:dyDescent="0.25">
      <c r="A3674">
        <v>3672</v>
      </c>
      <c r="B3674">
        <v>2</v>
      </c>
      <c r="C3674">
        <v>21</v>
      </c>
      <c r="D3674">
        <v>1</v>
      </c>
      <c r="E3674">
        <v>13</v>
      </c>
      <c r="F3674">
        <v>0</v>
      </c>
    </row>
    <row r="3675" spans="1:6" x14ac:dyDescent="0.25">
      <c r="A3675">
        <v>3673</v>
      </c>
      <c r="B3675">
        <v>2</v>
      </c>
      <c r="C3675">
        <v>21</v>
      </c>
      <c r="D3675">
        <v>1</v>
      </c>
      <c r="E3675">
        <v>13</v>
      </c>
      <c r="F3675">
        <v>0</v>
      </c>
    </row>
    <row r="3676" spans="1:6" x14ac:dyDescent="0.25">
      <c r="A3676">
        <v>3674</v>
      </c>
      <c r="B3676">
        <v>2</v>
      </c>
      <c r="C3676">
        <v>21</v>
      </c>
      <c r="D3676">
        <v>1</v>
      </c>
      <c r="E3676">
        <v>13</v>
      </c>
      <c r="F3676">
        <v>1</v>
      </c>
    </row>
    <row r="3677" spans="1:6" x14ac:dyDescent="0.25">
      <c r="A3677">
        <v>3675</v>
      </c>
      <c r="B3677">
        <v>2</v>
      </c>
      <c r="C3677">
        <v>21</v>
      </c>
      <c r="D3677">
        <v>1</v>
      </c>
      <c r="E3677">
        <v>14</v>
      </c>
      <c r="F3677">
        <v>0</v>
      </c>
    </row>
    <row r="3678" spans="1:6" x14ac:dyDescent="0.25">
      <c r="A3678">
        <v>3676</v>
      </c>
      <c r="B3678">
        <v>2</v>
      </c>
      <c r="C3678">
        <v>21</v>
      </c>
      <c r="D3678">
        <v>1</v>
      </c>
      <c r="E3678">
        <v>14</v>
      </c>
      <c r="F3678">
        <v>0</v>
      </c>
    </row>
    <row r="3679" spans="1:6" x14ac:dyDescent="0.25">
      <c r="A3679">
        <v>3677</v>
      </c>
      <c r="B3679">
        <v>2</v>
      </c>
      <c r="C3679">
        <v>21</v>
      </c>
      <c r="D3679">
        <v>1</v>
      </c>
      <c r="E3679">
        <v>14</v>
      </c>
      <c r="F3679">
        <v>0</v>
      </c>
    </row>
    <row r="3680" spans="1:6" x14ac:dyDescent="0.25">
      <c r="A3680">
        <v>3678</v>
      </c>
      <c r="B3680">
        <v>2</v>
      </c>
      <c r="C3680">
        <v>21</v>
      </c>
      <c r="D3680">
        <v>1</v>
      </c>
      <c r="E3680">
        <v>14</v>
      </c>
      <c r="F3680">
        <v>0</v>
      </c>
    </row>
    <row r="3681" spans="1:6" x14ac:dyDescent="0.25">
      <c r="A3681">
        <v>3679</v>
      </c>
      <c r="B3681">
        <v>2</v>
      </c>
      <c r="C3681">
        <v>21</v>
      </c>
      <c r="D3681">
        <v>1</v>
      </c>
      <c r="E3681">
        <v>14</v>
      </c>
      <c r="F3681">
        <v>0</v>
      </c>
    </row>
    <row r="3682" spans="1:6" x14ac:dyDescent="0.25">
      <c r="A3682">
        <v>3680</v>
      </c>
      <c r="B3682">
        <v>2</v>
      </c>
      <c r="C3682">
        <v>21</v>
      </c>
      <c r="D3682">
        <v>1</v>
      </c>
      <c r="E3682">
        <v>14</v>
      </c>
      <c r="F3682">
        <v>0</v>
      </c>
    </row>
    <row r="3683" spans="1:6" x14ac:dyDescent="0.25">
      <c r="A3683">
        <v>3681</v>
      </c>
      <c r="B3683">
        <v>2</v>
      </c>
      <c r="C3683">
        <v>21</v>
      </c>
      <c r="D3683">
        <v>1</v>
      </c>
      <c r="E3683">
        <v>14</v>
      </c>
      <c r="F3683">
        <v>0</v>
      </c>
    </row>
    <row r="3684" spans="1:6" x14ac:dyDescent="0.25">
      <c r="A3684">
        <v>3682</v>
      </c>
      <c r="B3684">
        <v>2</v>
      </c>
      <c r="C3684">
        <v>21</v>
      </c>
      <c r="D3684">
        <v>1</v>
      </c>
      <c r="E3684">
        <v>14</v>
      </c>
      <c r="F3684">
        <v>0</v>
      </c>
    </row>
    <row r="3685" spans="1:6" x14ac:dyDescent="0.25">
      <c r="A3685">
        <v>3683</v>
      </c>
      <c r="B3685">
        <v>2</v>
      </c>
      <c r="C3685">
        <v>21</v>
      </c>
      <c r="D3685">
        <v>1</v>
      </c>
      <c r="E3685">
        <v>14</v>
      </c>
      <c r="F3685">
        <v>1</v>
      </c>
    </row>
    <row r="3686" spans="1:6" x14ac:dyDescent="0.25">
      <c r="A3686">
        <v>3684</v>
      </c>
      <c r="B3686">
        <v>2</v>
      </c>
      <c r="C3686">
        <v>21</v>
      </c>
      <c r="D3686">
        <v>1</v>
      </c>
      <c r="E3686">
        <v>14</v>
      </c>
      <c r="F3686">
        <v>1</v>
      </c>
    </row>
    <row r="3687" spans="1:6" x14ac:dyDescent="0.25">
      <c r="A3687">
        <v>3685</v>
      </c>
      <c r="B3687">
        <v>2</v>
      </c>
      <c r="C3687">
        <v>21</v>
      </c>
      <c r="D3687">
        <v>1</v>
      </c>
      <c r="E3687">
        <v>15</v>
      </c>
      <c r="F3687">
        <v>0</v>
      </c>
    </row>
    <row r="3688" spans="1:6" x14ac:dyDescent="0.25">
      <c r="A3688">
        <v>3686</v>
      </c>
      <c r="B3688">
        <v>2</v>
      </c>
      <c r="C3688">
        <v>21</v>
      </c>
      <c r="D3688">
        <v>1</v>
      </c>
      <c r="E3688">
        <v>15</v>
      </c>
      <c r="F3688">
        <v>0</v>
      </c>
    </row>
    <row r="3689" spans="1:6" x14ac:dyDescent="0.25">
      <c r="A3689">
        <v>3687</v>
      </c>
      <c r="B3689">
        <v>2</v>
      </c>
      <c r="C3689">
        <v>21</v>
      </c>
      <c r="D3689">
        <v>1</v>
      </c>
      <c r="E3689">
        <v>15</v>
      </c>
      <c r="F3689">
        <v>0</v>
      </c>
    </row>
    <row r="3690" spans="1:6" x14ac:dyDescent="0.25">
      <c r="A3690">
        <v>3688</v>
      </c>
      <c r="B3690">
        <v>2</v>
      </c>
      <c r="C3690">
        <v>21</v>
      </c>
      <c r="D3690">
        <v>1</v>
      </c>
      <c r="E3690">
        <v>15</v>
      </c>
      <c r="F3690">
        <v>0</v>
      </c>
    </row>
    <row r="3691" spans="1:6" x14ac:dyDescent="0.25">
      <c r="A3691">
        <v>3689</v>
      </c>
      <c r="B3691">
        <v>2</v>
      </c>
      <c r="C3691">
        <v>21</v>
      </c>
      <c r="D3691">
        <v>1</v>
      </c>
      <c r="E3691">
        <v>15</v>
      </c>
      <c r="F3691">
        <v>0</v>
      </c>
    </row>
    <row r="3692" spans="1:6" x14ac:dyDescent="0.25">
      <c r="A3692">
        <v>3690</v>
      </c>
      <c r="B3692">
        <v>2</v>
      </c>
      <c r="C3692">
        <v>21</v>
      </c>
      <c r="D3692">
        <v>1</v>
      </c>
      <c r="E3692">
        <v>15</v>
      </c>
      <c r="F3692">
        <v>0</v>
      </c>
    </row>
    <row r="3693" spans="1:6" x14ac:dyDescent="0.25">
      <c r="A3693">
        <v>3691</v>
      </c>
      <c r="B3693">
        <v>2</v>
      </c>
      <c r="C3693">
        <v>21</v>
      </c>
      <c r="D3693">
        <v>1</v>
      </c>
      <c r="E3693">
        <v>15</v>
      </c>
      <c r="F3693">
        <v>0</v>
      </c>
    </row>
    <row r="3694" spans="1:6" x14ac:dyDescent="0.25">
      <c r="A3694">
        <v>3692</v>
      </c>
      <c r="B3694">
        <v>2</v>
      </c>
      <c r="C3694">
        <v>21</v>
      </c>
      <c r="D3694">
        <v>1</v>
      </c>
      <c r="E3694">
        <v>15</v>
      </c>
      <c r="F3694">
        <v>0</v>
      </c>
    </row>
    <row r="3695" spans="1:6" x14ac:dyDescent="0.25">
      <c r="A3695">
        <v>3693</v>
      </c>
      <c r="B3695">
        <v>2</v>
      </c>
      <c r="C3695">
        <v>21</v>
      </c>
      <c r="D3695">
        <v>1</v>
      </c>
      <c r="E3695">
        <v>15</v>
      </c>
      <c r="F3695">
        <v>1</v>
      </c>
    </row>
    <row r="3696" spans="1:6" x14ac:dyDescent="0.25">
      <c r="A3696">
        <v>3694</v>
      </c>
      <c r="B3696">
        <v>2</v>
      </c>
      <c r="C3696">
        <v>21</v>
      </c>
      <c r="D3696">
        <v>1</v>
      </c>
      <c r="E3696">
        <v>15</v>
      </c>
      <c r="F3696">
        <v>1</v>
      </c>
    </row>
    <row r="3697" spans="1:6" x14ac:dyDescent="0.25">
      <c r="A3697">
        <v>3695</v>
      </c>
      <c r="B3697">
        <v>2</v>
      </c>
      <c r="C3697">
        <v>21</v>
      </c>
      <c r="D3697">
        <v>1</v>
      </c>
      <c r="E3697">
        <v>16</v>
      </c>
      <c r="F3697">
        <v>0</v>
      </c>
    </row>
    <row r="3698" spans="1:6" x14ac:dyDescent="0.25">
      <c r="A3698">
        <v>3696</v>
      </c>
      <c r="B3698">
        <v>2</v>
      </c>
      <c r="C3698">
        <v>21</v>
      </c>
      <c r="D3698">
        <v>1</v>
      </c>
      <c r="E3698">
        <v>16</v>
      </c>
      <c r="F3698">
        <v>0</v>
      </c>
    </row>
    <row r="3699" spans="1:6" x14ac:dyDescent="0.25">
      <c r="A3699">
        <v>3697</v>
      </c>
      <c r="B3699">
        <v>2</v>
      </c>
      <c r="C3699">
        <v>21</v>
      </c>
      <c r="D3699">
        <v>1</v>
      </c>
      <c r="E3699">
        <v>16</v>
      </c>
      <c r="F3699">
        <v>0</v>
      </c>
    </row>
    <row r="3700" spans="1:6" x14ac:dyDescent="0.25">
      <c r="A3700">
        <v>3698</v>
      </c>
      <c r="B3700">
        <v>2</v>
      </c>
      <c r="C3700">
        <v>21</v>
      </c>
      <c r="D3700">
        <v>1</v>
      </c>
      <c r="E3700">
        <v>16</v>
      </c>
      <c r="F3700">
        <v>0</v>
      </c>
    </row>
    <row r="3701" spans="1:6" x14ac:dyDescent="0.25">
      <c r="A3701">
        <v>3699</v>
      </c>
      <c r="B3701">
        <v>2</v>
      </c>
      <c r="C3701">
        <v>21</v>
      </c>
      <c r="D3701">
        <v>1</v>
      </c>
      <c r="E3701">
        <v>16</v>
      </c>
      <c r="F3701">
        <v>0</v>
      </c>
    </row>
    <row r="3702" spans="1:6" x14ac:dyDescent="0.25">
      <c r="A3702">
        <v>3700</v>
      </c>
      <c r="B3702">
        <v>2</v>
      </c>
      <c r="C3702">
        <v>21</v>
      </c>
      <c r="D3702">
        <v>1</v>
      </c>
      <c r="E3702">
        <v>16</v>
      </c>
      <c r="F3702">
        <v>0</v>
      </c>
    </row>
    <row r="3703" spans="1:6" x14ac:dyDescent="0.25">
      <c r="A3703">
        <v>3701</v>
      </c>
      <c r="B3703">
        <v>2</v>
      </c>
      <c r="C3703">
        <v>21</v>
      </c>
      <c r="D3703">
        <v>1</v>
      </c>
      <c r="E3703">
        <v>16</v>
      </c>
      <c r="F3703">
        <v>0</v>
      </c>
    </row>
    <row r="3704" spans="1:6" x14ac:dyDescent="0.25">
      <c r="A3704">
        <v>3702</v>
      </c>
      <c r="B3704">
        <v>2</v>
      </c>
      <c r="C3704">
        <v>21</v>
      </c>
      <c r="D3704">
        <v>1</v>
      </c>
      <c r="E3704">
        <v>16</v>
      </c>
      <c r="F3704">
        <v>0</v>
      </c>
    </row>
    <row r="3705" spans="1:6" x14ac:dyDescent="0.25">
      <c r="A3705">
        <v>3703</v>
      </c>
      <c r="B3705">
        <v>2</v>
      </c>
      <c r="C3705">
        <v>21</v>
      </c>
      <c r="D3705">
        <v>1</v>
      </c>
      <c r="E3705">
        <v>16</v>
      </c>
      <c r="F3705">
        <v>1</v>
      </c>
    </row>
    <row r="3706" spans="1:6" x14ac:dyDescent="0.25">
      <c r="A3706">
        <v>3704</v>
      </c>
      <c r="B3706">
        <v>2</v>
      </c>
      <c r="C3706">
        <v>21</v>
      </c>
      <c r="D3706">
        <v>1</v>
      </c>
      <c r="E3706">
        <v>17</v>
      </c>
      <c r="F3706">
        <v>0</v>
      </c>
    </row>
    <row r="3707" spans="1:6" x14ac:dyDescent="0.25">
      <c r="A3707">
        <v>3705</v>
      </c>
      <c r="B3707">
        <v>2</v>
      </c>
      <c r="C3707">
        <v>21</v>
      </c>
      <c r="D3707">
        <v>1</v>
      </c>
      <c r="E3707">
        <v>17</v>
      </c>
      <c r="F3707">
        <v>0</v>
      </c>
    </row>
    <row r="3708" spans="1:6" x14ac:dyDescent="0.25">
      <c r="A3708">
        <v>3706</v>
      </c>
      <c r="B3708">
        <v>2</v>
      </c>
      <c r="C3708">
        <v>21</v>
      </c>
      <c r="D3708">
        <v>1</v>
      </c>
      <c r="E3708">
        <v>17</v>
      </c>
      <c r="F3708">
        <v>0</v>
      </c>
    </row>
    <row r="3709" spans="1:6" x14ac:dyDescent="0.25">
      <c r="A3709">
        <v>3707</v>
      </c>
      <c r="B3709">
        <v>2</v>
      </c>
      <c r="C3709">
        <v>21</v>
      </c>
      <c r="D3709">
        <v>1</v>
      </c>
      <c r="E3709">
        <v>17</v>
      </c>
      <c r="F3709">
        <v>0</v>
      </c>
    </row>
    <row r="3710" spans="1:6" x14ac:dyDescent="0.25">
      <c r="A3710">
        <v>3708</v>
      </c>
      <c r="B3710">
        <v>2</v>
      </c>
      <c r="C3710">
        <v>21</v>
      </c>
      <c r="D3710">
        <v>1</v>
      </c>
      <c r="E3710">
        <v>17</v>
      </c>
      <c r="F3710">
        <v>0</v>
      </c>
    </row>
    <row r="3711" spans="1:6" x14ac:dyDescent="0.25">
      <c r="A3711">
        <v>3709</v>
      </c>
      <c r="B3711">
        <v>2</v>
      </c>
      <c r="C3711">
        <v>21</v>
      </c>
      <c r="D3711">
        <v>1</v>
      </c>
      <c r="E3711">
        <v>17</v>
      </c>
      <c r="F3711">
        <v>0</v>
      </c>
    </row>
    <row r="3712" spans="1:6" x14ac:dyDescent="0.25">
      <c r="A3712">
        <v>3710</v>
      </c>
      <c r="B3712">
        <v>2</v>
      </c>
      <c r="C3712">
        <v>21</v>
      </c>
      <c r="D3712">
        <v>1</v>
      </c>
      <c r="E3712">
        <v>17</v>
      </c>
      <c r="F3712">
        <v>0</v>
      </c>
    </row>
    <row r="3713" spans="1:6" x14ac:dyDescent="0.25">
      <c r="A3713">
        <v>3711</v>
      </c>
      <c r="B3713">
        <v>2</v>
      </c>
      <c r="C3713">
        <v>21</v>
      </c>
      <c r="D3713">
        <v>1</v>
      </c>
      <c r="E3713">
        <v>17</v>
      </c>
      <c r="F3713">
        <v>0</v>
      </c>
    </row>
    <row r="3714" spans="1:6" x14ac:dyDescent="0.25">
      <c r="A3714">
        <v>3712</v>
      </c>
      <c r="B3714">
        <v>2</v>
      </c>
      <c r="C3714">
        <v>21</v>
      </c>
      <c r="D3714">
        <v>1</v>
      </c>
      <c r="E3714">
        <v>17</v>
      </c>
      <c r="F3714">
        <v>1</v>
      </c>
    </row>
    <row r="3715" spans="1:6" x14ac:dyDescent="0.25">
      <c r="A3715">
        <v>3713</v>
      </c>
      <c r="B3715">
        <v>2</v>
      </c>
      <c r="C3715">
        <v>21</v>
      </c>
      <c r="D3715">
        <v>1</v>
      </c>
      <c r="E3715">
        <v>17</v>
      </c>
      <c r="F3715">
        <v>1</v>
      </c>
    </row>
    <row r="3716" spans="1:6" x14ac:dyDescent="0.25">
      <c r="A3716">
        <v>3714</v>
      </c>
      <c r="B3716">
        <v>2</v>
      </c>
      <c r="C3716">
        <v>21</v>
      </c>
      <c r="D3716">
        <v>1</v>
      </c>
      <c r="E3716">
        <v>18</v>
      </c>
      <c r="F3716">
        <v>1</v>
      </c>
    </row>
    <row r="3717" spans="1:6" x14ac:dyDescent="0.25">
      <c r="A3717">
        <v>3715</v>
      </c>
      <c r="B3717">
        <v>2</v>
      </c>
      <c r="C3717">
        <v>21</v>
      </c>
      <c r="D3717">
        <v>1</v>
      </c>
      <c r="E3717">
        <v>19</v>
      </c>
      <c r="F3717">
        <v>0</v>
      </c>
    </row>
    <row r="3718" spans="1:6" x14ac:dyDescent="0.25">
      <c r="A3718">
        <v>3716</v>
      </c>
      <c r="B3718">
        <v>2</v>
      </c>
      <c r="C3718">
        <v>21</v>
      </c>
      <c r="D3718">
        <v>1</v>
      </c>
      <c r="E3718">
        <v>19</v>
      </c>
      <c r="F3718">
        <v>0</v>
      </c>
    </row>
    <row r="3719" spans="1:6" x14ac:dyDescent="0.25">
      <c r="A3719">
        <v>3717</v>
      </c>
      <c r="B3719">
        <v>2</v>
      </c>
      <c r="C3719">
        <v>21</v>
      </c>
      <c r="D3719">
        <v>1</v>
      </c>
      <c r="E3719">
        <v>19</v>
      </c>
      <c r="F3719">
        <v>0</v>
      </c>
    </row>
    <row r="3720" spans="1:6" x14ac:dyDescent="0.25">
      <c r="A3720">
        <v>3718</v>
      </c>
      <c r="B3720">
        <v>2</v>
      </c>
      <c r="C3720">
        <v>21</v>
      </c>
      <c r="D3720">
        <v>1</v>
      </c>
      <c r="E3720">
        <v>19</v>
      </c>
      <c r="F3720">
        <v>0</v>
      </c>
    </row>
    <row r="3721" spans="1:6" x14ac:dyDescent="0.25">
      <c r="A3721">
        <v>3719</v>
      </c>
      <c r="B3721">
        <v>2</v>
      </c>
      <c r="C3721">
        <v>21</v>
      </c>
      <c r="D3721">
        <v>1</v>
      </c>
      <c r="E3721">
        <v>19</v>
      </c>
      <c r="F3721">
        <v>0</v>
      </c>
    </row>
    <row r="3722" spans="1:6" x14ac:dyDescent="0.25">
      <c r="A3722">
        <v>3720</v>
      </c>
      <c r="B3722">
        <v>2</v>
      </c>
      <c r="C3722">
        <v>21</v>
      </c>
      <c r="D3722">
        <v>1</v>
      </c>
      <c r="E3722">
        <v>19</v>
      </c>
      <c r="F3722">
        <v>0</v>
      </c>
    </row>
    <row r="3723" spans="1:6" x14ac:dyDescent="0.25">
      <c r="A3723">
        <v>3721</v>
      </c>
      <c r="B3723">
        <v>2</v>
      </c>
      <c r="C3723">
        <v>21</v>
      </c>
      <c r="D3723">
        <v>1</v>
      </c>
      <c r="E3723">
        <v>19</v>
      </c>
      <c r="F3723">
        <v>0</v>
      </c>
    </row>
    <row r="3724" spans="1:6" x14ac:dyDescent="0.25">
      <c r="A3724">
        <v>3722</v>
      </c>
      <c r="B3724">
        <v>2</v>
      </c>
      <c r="C3724">
        <v>21</v>
      </c>
      <c r="D3724">
        <v>1</v>
      </c>
      <c r="E3724">
        <v>19</v>
      </c>
      <c r="F3724">
        <v>1</v>
      </c>
    </row>
    <row r="3725" spans="1:6" x14ac:dyDescent="0.25">
      <c r="A3725">
        <v>3723</v>
      </c>
      <c r="B3725">
        <v>2</v>
      </c>
      <c r="C3725">
        <v>21</v>
      </c>
      <c r="D3725">
        <v>1</v>
      </c>
      <c r="E3725">
        <v>20</v>
      </c>
      <c r="F3725">
        <v>1</v>
      </c>
    </row>
    <row r="3726" spans="1:6" x14ac:dyDescent="0.25">
      <c r="A3726">
        <v>3724</v>
      </c>
      <c r="B3726">
        <v>2</v>
      </c>
      <c r="C3726">
        <v>21</v>
      </c>
      <c r="D3726">
        <v>1</v>
      </c>
      <c r="E3726">
        <v>20</v>
      </c>
      <c r="F3726">
        <v>1</v>
      </c>
    </row>
    <row r="3727" spans="1:6" x14ac:dyDescent="0.25">
      <c r="A3727">
        <v>3725</v>
      </c>
      <c r="B3727">
        <v>2</v>
      </c>
      <c r="C3727">
        <v>21</v>
      </c>
      <c r="D3727">
        <v>1</v>
      </c>
      <c r="E3727">
        <v>21</v>
      </c>
      <c r="F3727">
        <v>0</v>
      </c>
    </row>
    <row r="3728" spans="1:6" x14ac:dyDescent="0.25">
      <c r="A3728">
        <v>3726</v>
      </c>
      <c r="B3728">
        <v>2</v>
      </c>
      <c r="C3728">
        <v>21</v>
      </c>
      <c r="D3728">
        <v>1</v>
      </c>
      <c r="E3728">
        <v>21</v>
      </c>
      <c r="F3728">
        <v>0</v>
      </c>
    </row>
    <row r="3729" spans="1:6" x14ac:dyDescent="0.25">
      <c r="A3729">
        <v>3727</v>
      </c>
      <c r="B3729">
        <v>2</v>
      </c>
      <c r="C3729">
        <v>21</v>
      </c>
      <c r="D3729">
        <v>1</v>
      </c>
      <c r="E3729">
        <v>21</v>
      </c>
      <c r="F3729">
        <v>0</v>
      </c>
    </row>
    <row r="3730" spans="1:6" x14ac:dyDescent="0.25">
      <c r="A3730">
        <v>3728</v>
      </c>
      <c r="B3730">
        <v>2</v>
      </c>
      <c r="C3730">
        <v>21</v>
      </c>
      <c r="D3730">
        <v>1</v>
      </c>
      <c r="E3730">
        <v>21</v>
      </c>
      <c r="F3730">
        <v>0</v>
      </c>
    </row>
    <row r="3731" spans="1:6" x14ac:dyDescent="0.25">
      <c r="A3731">
        <v>3729</v>
      </c>
      <c r="B3731">
        <v>2</v>
      </c>
      <c r="C3731">
        <v>21</v>
      </c>
      <c r="D3731">
        <v>1</v>
      </c>
      <c r="E3731">
        <v>21</v>
      </c>
      <c r="F3731">
        <v>0</v>
      </c>
    </row>
    <row r="3732" spans="1:6" x14ac:dyDescent="0.25">
      <c r="A3732">
        <v>3730</v>
      </c>
      <c r="B3732">
        <v>2</v>
      </c>
      <c r="C3732">
        <v>21</v>
      </c>
      <c r="D3732">
        <v>1</v>
      </c>
      <c r="E3732">
        <v>21</v>
      </c>
      <c r="F3732">
        <v>0</v>
      </c>
    </row>
    <row r="3733" spans="1:6" x14ac:dyDescent="0.25">
      <c r="A3733">
        <v>3731</v>
      </c>
      <c r="B3733">
        <v>2</v>
      </c>
      <c r="C3733">
        <v>21</v>
      </c>
      <c r="D3733">
        <v>1</v>
      </c>
      <c r="E3733">
        <v>21</v>
      </c>
      <c r="F3733">
        <v>0</v>
      </c>
    </row>
    <row r="3734" spans="1:6" x14ac:dyDescent="0.25">
      <c r="A3734">
        <v>3732</v>
      </c>
      <c r="B3734">
        <v>2</v>
      </c>
      <c r="C3734">
        <v>21</v>
      </c>
      <c r="D3734">
        <v>1</v>
      </c>
      <c r="E3734">
        <v>21</v>
      </c>
      <c r="F3734">
        <v>0</v>
      </c>
    </row>
    <row r="3735" spans="1:6" x14ac:dyDescent="0.25">
      <c r="A3735">
        <v>3733</v>
      </c>
      <c r="B3735">
        <v>2</v>
      </c>
      <c r="C3735">
        <v>21</v>
      </c>
      <c r="D3735">
        <v>1</v>
      </c>
      <c r="E3735">
        <v>21</v>
      </c>
      <c r="F3735">
        <v>1</v>
      </c>
    </row>
    <row r="3736" spans="1:6" x14ac:dyDescent="0.25">
      <c r="A3736">
        <v>3734</v>
      </c>
      <c r="B3736">
        <v>2</v>
      </c>
      <c r="C3736">
        <v>21</v>
      </c>
      <c r="D3736">
        <v>1</v>
      </c>
      <c r="E3736">
        <v>21</v>
      </c>
      <c r="F3736">
        <v>1</v>
      </c>
    </row>
    <row r="3737" spans="1:6" x14ac:dyDescent="0.25">
      <c r="A3737">
        <v>3735</v>
      </c>
      <c r="B3737">
        <v>2</v>
      </c>
      <c r="C3737">
        <v>21</v>
      </c>
      <c r="D3737">
        <v>1</v>
      </c>
      <c r="E3737">
        <v>22</v>
      </c>
      <c r="F3737">
        <v>1</v>
      </c>
    </row>
    <row r="3738" spans="1:6" x14ac:dyDescent="0.25">
      <c r="A3738">
        <v>3736</v>
      </c>
      <c r="B3738">
        <v>2</v>
      </c>
      <c r="C3738">
        <v>21</v>
      </c>
      <c r="D3738">
        <v>1</v>
      </c>
      <c r="E3738">
        <v>22</v>
      </c>
      <c r="F3738">
        <v>1</v>
      </c>
    </row>
    <row r="3739" spans="1:6" x14ac:dyDescent="0.25">
      <c r="A3739">
        <v>3737</v>
      </c>
      <c r="B3739">
        <v>2</v>
      </c>
      <c r="C3739">
        <v>21</v>
      </c>
      <c r="D3739">
        <v>1</v>
      </c>
      <c r="E3739">
        <v>23</v>
      </c>
      <c r="F3739">
        <v>0</v>
      </c>
    </row>
    <row r="3740" spans="1:6" x14ac:dyDescent="0.25">
      <c r="A3740">
        <v>3738</v>
      </c>
      <c r="B3740">
        <v>2</v>
      </c>
      <c r="C3740">
        <v>21</v>
      </c>
      <c r="D3740">
        <v>1</v>
      </c>
      <c r="E3740">
        <v>23</v>
      </c>
      <c r="F3740">
        <v>0</v>
      </c>
    </row>
    <row r="3741" spans="1:6" x14ac:dyDescent="0.25">
      <c r="A3741">
        <v>3739</v>
      </c>
      <c r="B3741">
        <v>2</v>
      </c>
      <c r="C3741">
        <v>21</v>
      </c>
      <c r="D3741">
        <v>1</v>
      </c>
      <c r="E3741">
        <v>23</v>
      </c>
      <c r="F3741">
        <v>0</v>
      </c>
    </row>
    <row r="3742" spans="1:6" x14ac:dyDescent="0.25">
      <c r="A3742">
        <v>3740</v>
      </c>
      <c r="B3742">
        <v>2</v>
      </c>
      <c r="C3742">
        <v>21</v>
      </c>
      <c r="D3742">
        <v>1</v>
      </c>
      <c r="E3742">
        <v>23</v>
      </c>
      <c r="F3742">
        <v>0</v>
      </c>
    </row>
    <row r="3743" spans="1:6" x14ac:dyDescent="0.25">
      <c r="A3743">
        <v>3741</v>
      </c>
      <c r="B3743">
        <v>2</v>
      </c>
      <c r="C3743">
        <v>21</v>
      </c>
      <c r="D3743">
        <v>1</v>
      </c>
      <c r="E3743">
        <v>23</v>
      </c>
      <c r="F3743">
        <v>0</v>
      </c>
    </row>
    <row r="3744" spans="1:6" x14ac:dyDescent="0.25">
      <c r="A3744">
        <v>3742</v>
      </c>
      <c r="B3744">
        <v>2</v>
      </c>
      <c r="C3744">
        <v>21</v>
      </c>
      <c r="D3744">
        <v>1</v>
      </c>
      <c r="E3744">
        <v>23</v>
      </c>
      <c r="F3744">
        <v>0</v>
      </c>
    </row>
    <row r="3745" spans="1:6" x14ac:dyDescent="0.25">
      <c r="A3745">
        <v>3743</v>
      </c>
      <c r="B3745">
        <v>2</v>
      </c>
      <c r="C3745">
        <v>21</v>
      </c>
      <c r="D3745">
        <v>1</v>
      </c>
      <c r="E3745">
        <v>23</v>
      </c>
      <c r="F3745">
        <v>0</v>
      </c>
    </row>
    <row r="3746" spans="1:6" x14ac:dyDescent="0.25">
      <c r="A3746">
        <v>3744</v>
      </c>
      <c r="B3746">
        <v>2</v>
      </c>
      <c r="C3746">
        <v>21</v>
      </c>
      <c r="D3746">
        <v>1</v>
      </c>
      <c r="E3746">
        <v>23</v>
      </c>
      <c r="F3746">
        <v>0</v>
      </c>
    </row>
    <row r="3747" spans="1:6" x14ac:dyDescent="0.25">
      <c r="A3747">
        <v>3745</v>
      </c>
      <c r="B3747">
        <v>2</v>
      </c>
      <c r="C3747">
        <v>21</v>
      </c>
      <c r="D3747">
        <v>1</v>
      </c>
      <c r="E3747">
        <v>23</v>
      </c>
      <c r="F3747">
        <v>1</v>
      </c>
    </row>
    <row r="3748" spans="1:6" x14ac:dyDescent="0.25">
      <c r="A3748">
        <v>3746</v>
      </c>
      <c r="B3748">
        <v>2</v>
      </c>
      <c r="C3748">
        <v>21</v>
      </c>
      <c r="D3748">
        <v>1</v>
      </c>
      <c r="E3748">
        <v>23</v>
      </c>
      <c r="F3748">
        <v>1</v>
      </c>
    </row>
    <row r="3749" spans="1:6" x14ac:dyDescent="0.25">
      <c r="A3749">
        <v>3747</v>
      </c>
      <c r="B3749">
        <v>2</v>
      </c>
      <c r="C3749">
        <v>21</v>
      </c>
      <c r="D3749">
        <v>1</v>
      </c>
      <c r="E3749">
        <v>24</v>
      </c>
      <c r="F3749">
        <v>1</v>
      </c>
    </row>
    <row r="3750" spans="1:6" x14ac:dyDescent="0.25">
      <c r="A3750">
        <v>3748</v>
      </c>
      <c r="B3750">
        <v>2</v>
      </c>
      <c r="C3750">
        <v>21</v>
      </c>
      <c r="D3750">
        <v>1</v>
      </c>
      <c r="E3750">
        <v>25</v>
      </c>
      <c r="F3750">
        <v>0</v>
      </c>
    </row>
    <row r="3751" spans="1:6" x14ac:dyDescent="0.25">
      <c r="A3751">
        <v>3749</v>
      </c>
      <c r="B3751">
        <v>2</v>
      </c>
      <c r="C3751">
        <v>21</v>
      </c>
      <c r="D3751">
        <v>1</v>
      </c>
      <c r="E3751">
        <v>25</v>
      </c>
      <c r="F3751">
        <v>0</v>
      </c>
    </row>
    <row r="3752" spans="1:6" x14ac:dyDescent="0.25">
      <c r="A3752">
        <v>3750</v>
      </c>
      <c r="B3752">
        <v>2</v>
      </c>
      <c r="C3752">
        <v>21</v>
      </c>
      <c r="D3752">
        <v>1</v>
      </c>
      <c r="E3752">
        <v>25</v>
      </c>
      <c r="F3752">
        <v>0</v>
      </c>
    </row>
    <row r="3753" spans="1:6" x14ac:dyDescent="0.25">
      <c r="A3753">
        <v>3751</v>
      </c>
      <c r="B3753">
        <v>2</v>
      </c>
      <c r="C3753">
        <v>21</v>
      </c>
      <c r="D3753">
        <v>1</v>
      </c>
      <c r="E3753">
        <v>25</v>
      </c>
      <c r="F3753">
        <v>0</v>
      </c>
    </row>
    <row r="3754" spans="1:6" x14ac:dyDescent="0.25">
      <c r="A3754">
        <v>3752</v>
      </c>
      <c r="B3754">
        <v>2</v>
      </c>
      <c r="C3754">
        <v>21</v>
      </c>
      <c r="D3754">
        <v>1</v>
      </c>
      <c r="E3754">
        <v>25</v>
      </c>
      <c r="F3754">
        <v>0</v>
      </c>
    </row>
    <row r="3755" spans="1:6" x14ac:dyDescent="0.25">
      <c r="A3755">
        <v>3753</v>
      </c>
      <c r="B3755">
        <v>2</v>
      </c>
      <c r="C3755">
        <v>21</v>
      </c>
      <c r="D3755">
        <v>1</v>
      </c>
      <c r="E3755">
        <v>25</v>
      </c>
      <c r="F3755">
        <v>0</v>
      </c>
    </row>
    <row r="3756" spans="1:6" x14ac:dyDescent="0.25">
      <c r="A3756">
        <v>3754</v>
      </c>
      <c r="B3756">
        <v>2</v>
      </c>
      <c r="C3756">
        <v>21</v>
      </c>
      <c r="D3756">
        <v>1</v>
      </c>
      <c r="E3756">
        <v>25</v>
      </c>
      <c r="F3756">
        <v>0</v>
      </c>
    </row>
    <row r="3757" spans="1:6" x14ac:dyDescent="0.25">
      <c r="A3757">
        <v>3755</v>
      </c>
      <c r="B3757">
        <v>2</v>
      </c>
      <c r="C3757">
        <v>21</v>
      </c>
      <c r="D3757">
        <v>1</v>
      </c>
      <c r="E3757">
        <v>25</v>
      </c>
      <c r="F3757">
        <v>0</v>
      </c>
    </row>
    <row r="3758" spans="1:6" x14ac:dyDescent="0.25">
      <c r="A3758">
        <v>3756</v>
      </c>
      <c r="B3758">
        <v>2</v>
      </c>
      <c r="C3758">
        <v>21</v>
      </c>
      <c r="D3758">
        <v>1</v>
      </c>
      <c r="E3758">
        <v>25</v>
      </c>
      <c r="F3758">
        <v>1</v>
      </c>
    </row>
    <row r="3759" spans="1:6" x14ac:dyDescent="0.25">
      <c r="A3759">
        <v>3757</v>
      </c>
      <c r="B3759">
        <v>2</v>
      </c>
      <c r="C3759">
        <v>21</v>
      </c>
      <c r="D3759">
        <v>1</v>
      </c>
      <c r="E3759">
        <v>25</v>
      </c>
      <c r="F3759">
        <v>1</v>
      </c>
    </row>
    <row r="3760" spans="1:6" x14ac:dyDescent="0.25">
      <c r="A3760">
        <v>3758</v>
      </c>
      <c r="B3760">
        <v>2</v>
      </c>
      <c r="C3760">
        <v>21</v>
      </c>
      <c r="D3760">
        <v>2</v>
      </c>
      <c r="E3760">
        <v>1</v>
      </c>
      <c r="F3760">
        <v>1</v>
      </c>
    </row>
    <row r="3761" spans="1:6" x14ac:dyDescent="0.25">
      <c r="A3761">
        <v>3759</v>
      </c>
      <c r="B3761">
        <v>2</v>
      </c>
      <c r="C3761">
        <v>21</v>
      </c>
      <c r="D3761">
        <v>2</v>
      </c>
      <c r="E3761">
        <v>1</v>
      </c>
      <c r="F3761">
        <v>1</v>
      </c>
    </row>
    <row r="3762" spans="1:6" x14ac:dyDescent="0.25">
      <c r="A3762">
        <v>3760</v>
      </c>
      <c r="B3762">
        <v>2</v>
      </c>
      <c r="C3762">
        <v>21</v>
      </c>
      <c r="D3762">
        <v>2</v>
      </c>
      <c r="E3762">
        <v>2</v>
      </c>
      <c r="F3762">
        <v>1</v>
      </c>
    </row>
    <row r="3763" spans="1:6" x14ac:dyDescent="0.25">
      <c r="A3763">
        <v>3761</v>
      </c>
      <c r="B3763">
        <v>2</v>
      </c>
      <c r="C3763">
        <v>21</v>
      </c>
      <c r="D3763">
        <v>2</v>
      </c>
      <c r="E3763">
        <v>2</v>
      </c>
      <c r="F3763">
        <v>1</v>
      </c>
    </row>
    <row r="3764" spans="1:6" x14ac:dyDescent="0.25">
      <c r="A3764">
        <v>3762</v>
      </c>
      <c r="B3764">
        <v>2</v>
      </c>
      <c r="C3764">
        <v>21</v>
      </c>
      <c r="D3764">
        <v>2</v>
      </c>
      <c r="E3764">
        <v>3</v>
      </c>
      <c r="F3764">
        <v>1</v>
      </c>
    </row>
    <row r="3765" spans="1:6" x14ac:dyDescent="0.25">
      <c r="A3765">
        <v>3763</v>
      </c>
      <c r="B3765">
        <v>2</v>
      </c>
      <c r="C3765">
        <v>21</v>
      </c>
      <c r="D3765">
        <v>2</v>
      </c>
      <c r="E3765">
        <v>4</v>
      </c>
      <c r="F3765">
        <v>1</v>
      </c>
    </row>
    <row r="3766" spans="1:6" x14ac:dyDescent="0.25">
      <c r="A3766">
        <v>3764</v>
      </c>
      <c r="B3766">
        <v>2</v>
      </c>
      <c r="C3766">
        <v>21</v>
      </c>
      <c r="D3766">
        <v>2</v>
      </c>
      <c r="E3766">
        <v>4</v>
      </c>
      <c r="F3766">
        <v>1</v>
      </c>
    </row>
    <row r="3767" spans="1:6" x14ac:dyDescent="0.25">
      <c r="A3767">
        <v>3765</v>
      </c>
      <c r="B3767">
        <v>2</v>
      </c>
      <c r="C3767">
        <v>21</v>
      </c>
      <c r="D3767">
        <v>2</v>
      </c>
      <c r="E3767">
        <v>5</v>
      </c>
      <c r="F3767">
        <v>1</v>
      </c>
    </row>
    <row r="3768" spans="1:6" x14ac:dyDescent="0.25">
      <c r="A3768">
        <v>3766</v>
      </c>
      <c r="B3768">
        <v>2</v>
      </c>
      <c r="C3768">
        <v>21</v>
      </c>
      <c r="D3768">
        <v>2</v>
      </c>
      <c r="E3768">
        <v>6</v>
      </c>
      <c r="F3768">
        <v>1</v>
      </c>
    </row>
    <row r="3769" spans="1:6" x14ac:dyDescent="0.25">
      <c r="A3769">
        <v>3767</v>
      </c>
      <c r="B3769">
        <v>2</v>
      </c>
      <c r="C3769">
        <v>21</v>
      </c>
      <c r="D3769">
        <v>2</v>
      </c>
      <c r="E3769">
        <v>6</v>
      </c>
      <c r="F3769">
        <v>1</v>
      </c>
    </row>
    <row r="3770" spans="1:6" x14ac:dyDescent="0.25">
      <c r="A3770">
        <v>3768</v>
      </c>
      <c r="B3770">
        <v>2</v>
      </c>
      <c r="C3770">
        <v>21</v>
      </c>
      <c r="D3770">
        <v>2</v>
      </c>
      <c r="E3770">
        <v>7</v>
      </c>
      <c r="F3770">
        <v>1</v>
      </c>
    </row>
    <row r="3771" spans="1:6" x14ac:dyDescent="0.25">
      <c r="A3771">
        <v>3769</v>
      </c>
      <c r="B3771">
        <v>2</v>
      </c>
      <c r="C3771">
        <v>21</v>
      </c>
      <c r="D3771">
        <v>2</v>
      </c>
      <c r="E3771">
        <v>8</v>
      </c>
      <c r="F3771">
        <v>0</v>
      </c>
    </row>
    <row r="3772" spans="1:6" x14ac:dyDescent="0.25">
      <c r="A3772">
        <v>3770</v>
      </c>
      <c r="B3772">
        <v>2</v>
      </c>
      <c r="C3772">
        <v>21</v>
      </c>
      <c r="D3772">
        <v>2</v>
      </c>
      <c r="E3772">
        <v>8</v>
      </c>
      <c r="F3772">
        <v>0</v>
      </c>
    </row>
    <row r="3773" spans="1:6" x14ac:dyDescent="0.25">
      <c r="A3773">
        <v>3771</v>
      </c>
      <c r="B3773">
        <v>2</v>
      </c>
      <c r="C3773">
        <v>21</v>
      </c>
      <c r="D3773">
        <v>2</v>
      </c>
      <c r="E3773">
        <v>8</v>
      </c>
      <c r="F3773">
        <v>0</v>
      </c>
    </row>
    <row r="3774" spans="1:6" x14ac:dyDescent="0.25">
      <c r="A3774">
        <v>3772</v>
      </c>
      <c r="B3774">
        <v>2</v>
      </c>
      <c r="C3774">
        <v>21</v>
      </c>
      <c r="D3774">
        <v>2</v>
      </c>
      <c r="E3774">
        <v>8</v>
      </c>
      <c r="F3774">
        <v>0</v>
      </c>
    </row>
    <row r="3775" spans="1:6" x14ac:dyDescent="0.25">
      <c r="A3775">
        <v>3773</v>
      </c>
      <c r="B3775">
        <v>2</v>
      </c>
      <c r="C3775">
        <v>21</v>
      </c>
      <c r="D3775">
        <v>2</v>
      </c>
      <c r="E3775">
        <v>8</v>
      </c>
      <c r="F3775">
        <v>0</v>
      </c>
    </row>
    <row r="3776" spans="1:6" x14ac:dyDescent="0.25">
      <c r="A3776">
        <v>3774</v>
      </c>
      <c r="B3776">
        <v>2</v>
      </c>
      <c r="C3776">
        <v>21</v>
      </c>
      <c r="D3776">
        <v>2</v>
      </c>
      <c r="E3776">
        <v>8</v>
      </c>
      <c r="F3776">
        <v>0</v>
      </c>
    </row>
    <row r="3777" spans="1:6" x14ac:dyDescent="0.25">
      <c r="A3777">
        <v>3775</v>
      </c>
      <c r="B3777">
        <v>2</v>
      </c>
      <c r="C3777">
        <v>21</v>
      </c>
      <c r="D3777">
        <v>2</v>
      </c>
      <c r="E3777">
        <v>8</v>
      </c>
      <c r="F3777">
        <v>0</v>
      </c>
    </row>
    <row r="3778" spans="1:6" x14ac:dyDescent="0.25">
      <c r="A3778">
        <v>3776</v>
      </c>
      <c r="B3778">
        <v>2</v>
      </c>
      <c r="C3778">
        <v>21</v>
      </c>
      <c r="D3778">
        <v>2</v>
      </c>
      <c r="E3778">
        <v>8</v>
      </c>
      <c r="F3778">
        <v>0</v>
      </c>
    </row>
    <row r="3779" spans="1:6" x14ac:dyDescent="0.25">
      <c r="A3779">
        <v>3777</v>
      </c>
      <c r="B3779">
        <v>2</v>
      </c>
      <c r="C3779">
        <v>21</v>
      </c>
      <c r="D3779">
        <v>2</v>
      </c>
      <c r="E3779">
        <v>8</v>
      </c>
      <c r="F3779">
        <v>1</v>
      </c>
    </row>
    <row r="3780" spans="1:6" x14ac:dyDescent="0.25">
      <c r="A3780">
        <v>3778</v>
      </c>
      <c r="B3780">
        <v>2</v>
      </c>
      <c r="C3780">
        <v>21</v>
      </c>
      <c r="D3780">
        <v>2</v>
      </c>
      <c r="E3780">
        <v>8</v>
      </c>
      <c r="F3780">
        <v>1</v>
      </c>
    </row>
    <row r="3781" spans="1:6" x14ac:dyDescent="0.25">
      <c r="A3781">
        <v>3779</v>
      </c>
      <c r="B3781">
        <v>2</v>
      </c>
      <c r="C3781">
        <v>21</v>
      </c>
      <c r="D3781">
        <v>2</v>
      </c>
      <c r="E3781">
        <v>9</v>
      </c>
      <c r="F3781">
        <v>0</v>
      </c>
    </row>
    <row r="3782" spans="1:6" x14ac:dyDescent="0.25">
      <c r="A3782">
        <v>3780</v>
      </c>
      <c r="B3782">
        <v>2</v>
      </c>
      <c r="C3782">
        <v>21</v>
      </c>
      <c r="D3782">
        <v>2</v>
      </c>
      <c r="E3782">
        <v>9</v>
      </c>
      <c r="F3782">
        <v>0</v>
      </c>
    </row>
    <row r="3783" spans="1:6" x14ac:dyDescent="0.25">
      <c r="A3783">
        <v>3781</v>
      </c>
      <c r="B3783">
        <v>2</v>
      </c>
      <c r="C3783">
        <v>21</v>
      </c>
      <c r="D3783">
        <v>2</v>
      </c>
      <c r="E3783">
        <v>9</v>
      </c>
      <c r="F3783">
        <v>0</v>
      </c>
    </row>
    <row r="3784" spans="1:6" x14ac:dyDescent="0.25">
      <c r="A3784">
        <v>3782</v>
      </c>
      <c r="B3784">
        <v>2</v>
      </c>
      <c r="C3784">
        <v>21</v>
      </c>
      <c r="D3784">
        <v>2</v>
      </c>
      <c r="E3784">
        <v>9</v>
      </c>
      <c r="F3784">
        <v>0</v>
      </c>
    </row>
    <row r="3785" spans="1:6" x14ac:dyDescent="0.25">
      <c r="A3785">
        <v>3783</v>
      </c>
      <c r="B3785">
        <v>2</v>
      </c>
      <c r="C3785">
        <v>21</v>
      </c>
      <c r="D3785">
        <v>2</v>
      </c>
      <c r="E3785">
        <v>9</v>
      </c>
      <c r="F3785">
        <v>0</v>
      </c>
    </row>
    <row r="3786" spans="1:6" x14ac:dyDescent="0.25">
      <c r="A3786">
        <v>3784</v>
      </c>
      <c r="B3786">
        <v>2</v>
      </c>
      <c r="C3786">
        <v>21</v>
      </c>
      <c r="D3786">
        <v>2</v>
      </c>
      <c r="E3786">
        <v>9</v>
      </c>
      <c r="F3786">
        <v>0</v>
      </c>
    </row>
    <row r="3787" spans="1:6" x14ac:dyDescent="0.25">
      <c r="A3787">
        <v>3785</v>
      </c>
      <c r="B3787">
        <v>2</v>
      </c>
      <c r="C3787">
        <v>21</v>
      </c>
      <c r="D3787">
        <v>2</v>
      </c>
      <c r="E3787">
        <v>9</v>
      </c>
      <c r="F3787">
        <v>0</v>
      </c>
    </row>
    <row r="3788" spans="1:6" x14ac:dyDescent="0.25">
      <c r="A3788">
        <v>3786</v>
      </c>
      <c r="B3788">
        <v>2</v>
      </c>
      <c r="C3788">
        <v>21</v>
      </c>
      <c r="D3788">
        <v>2</v>
      </c>
      <c r="E3788">
        <v>9</v>
      </c>
      <c r="F3788">
        <v>0</v>
      </c>
    </row>
    <row r="3789" spans="1:6" x14ac:dyDescent="0.25">
      <c r="A3789">
        <v>3787</v>
      </c>
      <c r="B3789">
        <v>2</v>
      </c>
      <c r="C3789">
        <v>21</v>
      </c>
      <c r="D3789">
        <v>2</v>
      </c>
      <c r="E3789">
        <v>9</v>
      </c>
      <c r="F3789">
        <v>0</v>
      </c>
    </row>
    <row r="3790" spans="1:6" x14ac:dyDescent="0.25">
      <c r="A3790">
        <v>3788</v>
      </c>
      <c r="B3790">
        <v>2</v>
      </c>
      <c r="C3790">
        <v>21</v>
      </c>
      <c r="D3790">
        <v>2</v>
      </c>
      <c r="E3790">
        <v>9</v>
      </c>
      <c r="F3790">
        <v>1</v>
      </c>
    </row>
    <row r="3791" spans="1:6" x14ac:dyDescent="0.25">
      <c r="A3791">
        <v>3789</v>
      </c>
      <c r="B3791">
        <v>2</v>
      </c>
      <c r="C3791">
        <v>21</v>
      </c>
      <c r="D3791">
        <v>2</v>
      </c>
      <c r="E3791">
        <v>10</v>
      </c>
      <c r="F3791">
        <v>0</v>
      </c>
    </row>
    <row r="3792" spans="1:6" x14ac:dyDescent="0.25">
      <c r="A3792">
        <v>3790</v>
      </c>
      <c r="B3792">
        <v>2</v>
      </c>
      <c r="C3792">
        <v>21</v>
      </c>
      <c r="D3792">
        <v>2</v>
      </c>
      <c r="E3792">
        <v>10</v>
      </c>
      <c r="F3792">
        <v>0</v>
      </c>
    </row>
    <row r="3793" spans="1:6" x14ac:dyDescent="0.25">
      <c r="A3793">
        <v>3791</v>
      </c>
      <c r="B3793">
        <v>2</v>
      </c>
      <c r="C3793">
        <v>21</v>
      </c>
      <c r="D3793">
        <v>2</v>
      </c>
      <c r="E3793">
        <v>10</v>
      </c>
      <c r="F3793">
        <v>0</v>
      </c>
    </row>
    <row r="3794" spans="1:6" x14ac:dyDescent="0.25">
      <c r="A3794">
        <v>3792</v>
      </c>
      <c r="B3794">
        <v>2</v>
      </c>
      <c r="C3794">
        <v>21</v>
      </c>
      <c r="D3794">
        <v>2</v>
      </c>
      <c r="E3794">
        <v>10</v>
      </c>
      <c r="F3794">
        <v>0</v>
      </c>
    </row>
    <row r="3795" spans="1:6" x14ac:dyDescent="0.25">
      <c r="A3795">
        <v>3793</v>
      </c>
      <c r="B3795">
        <v>2</v>
      </c>
      <c r="C3795">
        <v>21</v>
      </c>
      <c r="D3795">
        <v>2</v>
      </c>
      <c r="E3795">
        <v>10</v>
      </c>
      <c r="F3795">
        <v>0</v>
      </c>
    </row>
    <row r="3796" spans="1:6" x14ac:dyDescent="0.25">
      <c r="A3796">
        <v>3794</v>
      </c>
      <c r="B3796">
        <v>2</v>
      </c>
      <c r="C3796">
        <v>21</v>
      </c>
      <c r="D3796">
        <v>2</v>
      </c>
      <c r="E3796">
        <v>10</v>
      </c>
      <c r="F3796">
        <v>0</v>
      </c>
    </row>
    <row r="3797" spans="1:6" x14ac:dyDescent="0.25">
      <c r="A3797">
        <v>3795</v>
      </c>
      <c r="B3797">
        <v>2</v>
      </c>
      <c r="C3797">
        <v>21</v>
      </c>
      <c r="D3797">
        <v>2</v>
      </c>
      <c r="E3797">
        <v>10</v>
      </c>
      <c r="F3797">
        <v>0</v>
      </c>
    </row>
    <row r="3798" spans="1:6" x14ac:dyDescent="0.25">
      <c r="A3798">
        <v>3796</v>
      </c>
      <c r="B3798">
        <v>2</v>
      </c>
      <c r="C3798">
        <v>21</v>
      </c>
      <c r="D3798">
        <v>2</v>
      </c>
      <c r="E3798">
        <v>10</v>
      </c>
      <c r="F3798">
        <v>1</v>
      </c>
    </row>
    <row r="3799" spans="1:6" x14ac:dyDescent="0.25">
      <c r="A3799">
        <v>3797</v>
      </c>
      <c r="B3799">
        <v>2</v>
      </c>
      <c r="C3799">
        <v>21</v>
      </c>
      <c r="D3799">
        <v>2</v>
      </c>
      <c r="E3799">
        <v>10</v>
      </c>
      <c r="F3799">
        <v>1</v>
      </c>
    </row>
    <row r="3800" spans="1:6" x14ac:dyDescent="0.25">
      <c r="A3800">
        <v>3798</v>
      </c>
      <c r="B3800">
        <v>2</v>
      </c>
      <c r="C3800">
        <v>21</v>
      </c>
      <c r="D3800">
        <v>2</v>
      </c>
      <c r="E3800">
        <v>11</v>
      </c>
      <c r="F3800">
        <v>0</v>
      </c>
    </row>
    <row r="3801" spans="1:6" x14ac:dyDescent="0.25">
      <c r="A3801">
        <v>3799</v>
      </c>
      <c r="B3801">
        <v>2</v>
      </c>
      <c r="C3801">
        <v>21</v>
      </c>
      <c r="D3801">
        <v>2</v>
      </c>
      <c r="E3801">
        <v>11</v>
      </c>
      <c r="F3801">
        <v>0</v>
      </c>
    </row>
    <row r="3802" spans="1:6" x14ac:dyDescent="0.25">
      <c r="A3802">
        <v>3800</v>
      </c>
      <c r="B3802">
        <v>2</v>
      </c>
      <c r="C3802">
        <v>21</v>
      </c>
      <c r="D3802">
        <v>2</v>
      </c>
      <c r="E3802">
        <v>11</v>
      </c>
      <c r="F3802">
        <v>0</v>
      </c>
    </row>
    <row r="3803" spans="1:6" x14ac:dyDescent="0.25">
      <c r="A3803">
        <v>3801</v>
      </c>
      <c r="B3803">
        <v>2</v>
      </c>
      <c r="C3803">
        <v>21</v>
      </c>
      <c r="D3803">
        <v>2</v>
      </c>
      <c r="E3803">
        <v>11</v>
      </c>
      <c r="F3803">
        <v>0</v>
      </c>
    </row>
    <row r="3804" spans="1:6" x14ac:dyDescent="0.25">
      <c r="A3804">
        <v>3802</v>
      </c>
      <c r="B3804">
        <v>2</v>
      </c>
      <c r="C3804">
        <v>21</v>
      </c>
      <c r="D3804">
        <v>2</v>
      </c>
      <c r="E3804">
        <v>11</v>
      </c>
      <c r="F3804">
        <v>0</v>
      </c>
    </row>
    <row r="3805" spans="1:6" x14ac:dyDescent="0.25">
      <c r="A3805">
        <v>3803</v>
      </c>
      <c r="B3805">
        <v>2</v>
      </c>
      <c r="C3805">
        <v>21</v>
      </c>
      <c r="D3805">
        <v>2</v>
      </c>
      <c r="E3805">
        <v>11</v>
      </c>
      <c r="F3805">
        <v>0</v>
      </c>
    </row>
    <row r="3806" spans="1:6" x14ac:dyDescent="0.25">
      <c r="A3806">
        <v>3804</v>
      </c>
      <c r="B3806">
        <v>2</v>
      </c>
      <c r="C3806">
        <v>21</v>
      </c>
      <c r="D3806">
        <v>2</v>
      </c>
      <c r="E3806">
        <v>11</v>
      </c>
      <c r="F3806">
        <v>0</v>
      </c>
    </row>
    <row r="3807" spans="1:6" x14ac:dyDescent="0.25">
      <c r="A3807">
        <v>3805</v>
      </c>
      <c r="B3807">
        <v>2</v>
      </c>
      <c r="C3807">
        <v>21</v>
      </c>
      <c r="D3807">
        <v>2</v>
      </c>
      <c r="E3807">
        <v>11</v>
      </c>
      <c r="F3807">
        <v>0</v>
      </c>
    </row>
    <row r="3808" spans="1:6" x14ac:dyDescent="0.25">
      <c r="A3808">
        <v>3806</v>
      </c>
      <c r="B3808">
        <v>2</v>
      </c>
      <c r="C3808">
        <v>21</v>
      </c>
      <c r="D3808">
        <v>2</v>
      </c>
      <c r="E3808">
        <v>11</v>
      </c>
      <c r="F3808">
        <v>1</v>
      </c>
    </row>
    <row r="3809" spans="1:6" x14ac:dyDescent="0.25">
      <c r="A3809">
        <v>3807</v>
      </c>
      <c r="B3809">
        <v>2</v>
      </c>
      <c r="C3809">
        <v>21</v>
      </c>
      <c r="D3809">
        <v>2</v>
      </c>
      <c r="E3809">
        <v>12</v>
      </c>
      <c r="F3809">
        <v>0</v>
      </c>
    </row>
    <row r="3810" spans="1:6" x14ac:dyDescent="0.25">
      <c r="A3810">
        <v>3808</v>
      </c>
      <c r="B3810">
        <v>2</v>
      </c>
      <c r="C3810">
        <v>21</v>
      </c>
      <c r="D3810">
        <v>2</v>
      </c>
      <c r="E3810">
        <v>12</v>
      </c>
      <c r="F3810">
        <v>0</v>
      </c>
    </row>
    <row r="3811" spans="1:6" x14ac:dyDescent="0.25">
      <c r="A3811">
        <v>3809</v>
      </c>
      <c r="B3811">
        <v>2</v>
      </c>
      <c r="C3811">
        <v>21</v>
      </c>
      <c r="D3811">
        <v>2</v>
      </c>
      <c r="E3811">
        <v>12</v>
      </c>
      <c r="F3811">
        <v>0</v>
      </c>
    </row>
    <row r="3812" spans="1:6" x14ac:dyDescent="0.25">
      <c r="A3812">
        <v>3810</v>
      </c>
      <c r="B3812">
        <v>2</v>
      </c>
      <c r="C3812">
        <v>21</v>
      </c>
      <c r="D3812">
        <v>2</v>
      </c>
      <c r="E3812">
        <v>12</v>
      </c>
      <c r="F3812">
        <v>0</v>
      </c>
    </row>
    <row r="3813" spans="1:6" x14ac:dyDescent="0.25">
      <c r="A3813">
        <v>3811</v>
      </c>
      <c r="B3813">
        <v>2</v>
      </c>
      <c r="C3813">
        <v>21</v>
      </c>
      <c r="D3813">
        <v>2</v>
      </c>
      <c r="E3813">
        <v>12</v>
      </c>
      <c r="F3813">
        <v>0</v>
      </c>
    </row>
    <row r="3814" spans="1:6" x14ac:dyDescent="0.25">
      <c r="A3814">
        <v>3812</v>
      </c>
      <c r="B3814">
        <v>2</v>
      </c>
      <c r="C3814">
        <v>21</v>
      </c>
      <c r="D3814">
        <v>2</v>
      </c>
      <c r="E3814">
        <v>12</v>
      </c>
      <c r="F3814">
        <v>0</v>
      </c>
    </row>
    <row r="3815" spans="1:6" x14ac:dyDescent="0.25">
      <c r="A3815">
        <v>3813</v>
      </c>
      <c r="B3815">
        <v>2</v>
      </c>
      <c r="C3815">
        <v>21</v>
      </c>
      <c r="D3815">
        <v>2</v>
      </c>
      <c r="E3815">
        <v>12</v>
      </c>
      <c r="F3815">
        <v>0</v>
      </c>
    </row>
    <row r="3816" spans="1:6" x14ac:dyDescent="0.25">
      <c r="A3816">
        <v>3814</v>
      </c>
      <c r="B3816">
        <v>2</v>
      </c>
      <c r="C3816">
        <v>21</v>
      </c>
      <c r="D3816">
        <v>2</v>
      </c>
      <c r="E3816">
        <v>12</v>
      </c>
      <c r="F3816">
        <v>0</v>
      </c>
    </row>
    <row r="3817" spans="1:6" x14ac:dyDescent="0.25">
      <c r="A3817">
        <v>3815</v>
      </c>
      <c r="B3817">
        <v>2</v>
      </c>
      <c r="C3817">
        <v>21</v>
      </c>
      <c r="D3817">
        <v>2</v>
      </c>
      <c r="E3817">
        <v>12</v>
      </c>
      <c r="F3817">
        <v>1</v>
      </c>
    </row>
    <row r="3818" spans="1:6" x14ac:dyDescent="0.25">
      <c r="A3818">
        <v>3816</v>
      </c>
      <c r="B3818">
        <v>2</v>
      </c>
      <c r="C3818">
        <v>21</v>
      </c>
      <c r="D3818">
        <v>2</v>
      </c>
      <c r="E3818">
        <v>12</v>
      </c>
      <c r="F3818">
        <v>1</v>
      </c>
    </row>
    <row r="3819" spans="1:6" x14ac:dyDescent="0.25">
      <c r="A3819">
        <v>3817</v>
      </c>
      <c r="B3819">
        <v>2</v>
      </c>
      <c r="C3819">
        <v>21</v>
      </c>
      <c r="D3819">
        <v>2</v>
      </c>
      <c r="E3819">
        <v>13</v>
      </c>
      <c r="F3819">
        <v>0</v>
      </c>
    </row>
    <row r="3820" spans="1:6" x14ac:dyDescent="0.25">
      <c r="A3820">
        <v>3818</v>
      </c>
      <c r="B3820">
        <v>2</v>
      </c>
      <c r="C3820">
        <v>21</v>
      </c>
      <c r="D3820">
        <v>2</v>
      </c>
      <c r="E3820">
        <v>13</v>
      </c>
      <c r="F3820">
        <v>0</v>
      </c>
    </row>
    <row r="3821" spans="1:6" x14ac:dyDescent="0.25">
      <c r="A3821">
        <v>3819</v>
      </c>
      <c r="B3821">
        <v>2</v>
      </c>
      <c r="C3821">
        <v>21</v>
      </c>
      <c r="D3821">
        <v>2</v>
      </c>
      <c r="E3821">
        <v>13</v>
      </c>
      <c r="F3821">
        <v>0</v>
      </c>
    </row>
    <row r="3822" spans="1:6" x14ac:dyDescent="0.25">
      <c r="A3822">
        <v>3820</v>
      </c>
      <c r="B3822">
        <v>2</v>
      </c>
      <c r="C3822">
        <v>21</v>
      </c>
      <c r="D3822">
        <v>2</v>
      </c>
      <c r="E3822">
        <v>13</v>
      </c>
      <c r="F3822">
        <v>0</v>
      </c>
    </row>
    <row r="3823" spans="1:6" x14ac:dyDescent="0.25">
      <c r="A3823">
        <v>3821</v>
      </c>
      <c r="B3823">
        <v>2</v>
      </c>
      <c r="C3823">
        <v>21</v>
      </c>
      <c r="D3823">
        <v>2</v>
      </c>
      <c r="E3823">
        <v>13</v>
      </c>
      <c r="F3823">
        <v>0</v>
      </c>
    </row>
    <row r="3824" spans="1:6" x14ac:dyDescent="0.25">
      <c r="A3824">
        <v>3822</v>
      </c>
      <c r="B3824">
        <v>2</v>
      </c>
      <c r="C3824">
        <v>21</v>
      </c>
      <c r="D3824">
        <v>2</v>
      </c>
      <c r="E3824">
        <v>13</v>
      </c>
      <c r="F3824">
        <v>0</v>
      </c>
    </row>
    <row r="3825" spans="1:6" x14ac:dyDescent="0.25">
      <c r="A3825">
        <v>3823</v>
      </c>
      <c r="B3825">
        <v>2</v>
      </c>
      <c r="C3825">
        <v>21</v>
      </c>
      <c r="D3825">
        <v>2</v>
      </c>
      <c r="E3825">
        <v>13</v>
      </c>
      <c r="F3825">
        <v>0</v>
      </c>
    </row>
    <row r="3826" spans="1:6" x14ac:dyDescent="0.25">
      <c r="A3826">
        <v>3824</v>
      </c>
      <c r="B3826">
        <v>2</v>
      </c>
      <c r="C3826">
        <v>21</v>
      </c>
      <c r="D3826">
        <v>2</v>
      </c>
      <c r="E3826">
        <v>13</v>
      </c>
      <c r="F3826">
        <v>0</v>
      </c>
    </row>
    <row r="3827" spans="1:6" x14ac:dyDescent="0.25">
      <c r="A3827">
        <v>3825</v>
      </c>
      <c r="B3827">
        <v>2</v>
      </c>
      <c r="C3827">
        <v>21</v>
      </c>
      <c r="D3827">
        <v>2</v>
      </c>
      <c r="E3827">
        <v>13</v>
      </c>
      <c r="F3827">
        <v>1</v>
      </c>
    </row>
    <row r="3828" spans="1:6" x14ac:dyDescent="0.25">
      <c r="A3828">
        <v>3826</v>
      </c>
      <c r="B3828">
        <v>2</v>
      </c>
      <c r="C3828">
        <v>21</v>
      </c>
      <c r="D3828">
        <v>2</v>
      </c>
      <c r="E3828">
        <v>13</v>
      </c>
      <c r="F3828">
        <v>1</v>
      </c>
    </row>
    <row r="3829" spans="1:6" x14ac:dyDescent="0.25">
      <c r="A3829">
        <v>3827</v>
      </c>
      <c r="B3829">
        <v>2</v>
      </c>
      <c r="C3829">
        <v>21</v>
      </c>
      <c r="D3829">
        <v>2</v>
      </c>
      <c r="E3829">
        <v>14</v>
      </c>
      <c r="F3829">
        <v>0</v>
      </c>
    </row>
    <row r="3830" spans="1:6" x14ac:dyDescent="0.25">
      <c r="A3830">
        <v>3828</v>
      </c>
      <c r="B3830">
        <v>2</v>
      </c>
      <c r="C3830">
        <v>21</v>
      </c>
      <c r="D3830">
        <v>2</v>
      </c>
      <c r="E3830">
        <v>14</v>
      </c>
      <c r="F3830">
        <v>0</v>
      </c>
    </row>
    <row r="3831" spans="1:6" x14ac:dyDescent="0.25">
      <c r="A3831">
        <v>3829</v>
      </c>
      <c r="B3831">
        <v>2</v>
      </c>
      <c r="C3831">
        <v>21</v>
      </c>
      <c r="D3831">
        <v>2</v>
      </c>
      <c r="E3831">
        <v>14</v>
      </c>
      <c r="F3831">
        <v>0</v>
      </c>
    </row>
    <row r="3832" spans="1:6" x14ac:dyDescent="0.25">
      <c r="A3832">
        <v>3830</v>
      </c>
      <c r="B3832">
        <v>2</v>
      </c>
      <c r="C3832">
        <v>21</v>
      </c>
      <c r="D3832">
        <v>2</v>
      </c>
      <c r="E3832">
        <v>14</v>
      </c>
      <c r="F3832">
        <v>0</v>
      </c>
    </row>
    <row r="3833" spans="1:6" x14ac:dyDescent="0.25">
      <c r="A3833">
        <v>3831</v>
      </c>
      <c r="B3833">
        <v>2</v>
      </c>
      <c r="C3833">
        <v>21</v>
      </c>
      <c r="D3833">
        <v>2</v>
      </c>
      <c r="E3833">
        <v>14</v>
      </c>
      <c r="F3833">
        <v>0</v>
      </c>
    </row>
    <row r="3834" spans="1:6" x14ac:dyDescent="0.25">
      <c r="A3834">
        <v>3832</v>
      </c>
      <c r="B3834">
        <v>2</v>
      </c>
      <c r="C3834">
        <v>21</v>
      </c>
      <c r="D3834">
        <v>2</v>
      </c>
      <c r="E3834">
        <v>14</v>
      </c>
      <c r="F3834">
        <v>0</v>
      </c>
    </row>
    <row r="3835" spans="1:6" x14ac:dyDescent="0.25">
      <c r="A3835">
        <v>3833</v>
      </c>
      <c r="B3835">
        <v>2</v>
      </c>
      <c r="C3835">
        <v>21</v>
      </c>
      <c r="D3835">
        <v>2</v>
      </c>
      <c r="E3835">
        <v>14</v>
      </c>
      <c r="F3835">
        <v>0</v>
      </c>
    </row>
    <row r="3836" spans="1:6" x14ac:dyDescent="0.25">
      <c r="A3836">
        <v>3834</v>
      </c>
      <c r="B3836">
        <v>2</v>
      </c>
      <c r="C3836">
        <v>21</v>
      </c>
      <c r="D3836">
        <v>2</v>
      </c>
      <c r="E3836">
        <v>14</v>
      </c>
      <c r="F3836">
        <v>0</v>
      </c>
    </row>
    <row r="3837" spans="1:6" x14ac:dyDescent="0.25">
      <c r="A3837">
        <v>3835</v>
      </c>
      <c r="B3837">
        <v>2</v>
      </c>
      <c r="C3837">
        <v>21</v>
      </c>
      <c r="D3837">
        <v>2</v>
      </c>
      <c r="E3837">
        <v>14</v>
      </c>
      <c r="F3837">
        <v>1</v>
      </c>
    </row>
    <row r="3838" spans="1:6" x14ac:dyDescent="0.25">
      <c r="A3838">
        <v>3836</v>
      </c>
      <c r="B3838">
        <v>2</v>
      </c>
      <c r="C3838">
        <v>21</v>
      </c>
      <c r="D3838">
        <v>2</v>
      </c>
      <c r="E3838">
        <v>14</v>
      </c>
      <c r="F3838">
        <v>1</v>
      </c>
    </row>
    <row r="3839" spans="1:6" x14ac:dyDescent="0.25">
      <c r="A3839">
        <v>3837</v>
      </c>
      <c r="B3839">
        <v>2</v>
      </c>
      <c r="C3839">
        <v>21</v>
      </c>
      <c r="D3839">
        <v>2</v>
      </c>
      <c r="E3839">
        <v>15</v>
      </c>
      <c r="F3839">
        <v>0</v>
      </c>
    </row>
    <row r="3840" spans="1:6" x14ac:dyDescent="0.25">
      <c r="A3840">
        <v>3838</v>
      </c>
      <c r="B3840">
        <v>2</v>
      </c>
      <c r="C3840">
        <v>21</v>
      </c>
      <c r="D3840">
        <v>2</v>
      </c>
      <c r="E3840">
        <v>15</v>
      </c>
      <c r="F3840">
        <v>0</v>
      </c>
    </row>
    <row r="3841" spans="1:6" x14ac:dyDescent="0.25">
      <c r="A3841">
        <v>3839</v>
      </c>
      <c r="B3841">
        <v>2</v>
      </c>
      <c r="C3841">
        <v>21</v>
      </c>
      <c r="D3841">
        <v>2</v>
      </c>
      <c r="E3841">
        <v>15</v>
      </c>
      <c r="F3841">
        <v>0</v>
      </c>
    </row>
    <row r="3842" spans="1:6" x14ac:dyDescent="0.25">
      <c r="A3842">
        <v>3840</v>
      </c>
      <c r="B3842">
        <v>2</v>
      </c>
      <c r="C3842">
        <v>21</v>
      </c>
      <c r="D3842">
        <v>2</v>
      </c>
      <c r="E3842">
        <v>15</v>
      </c>
      <c r="F3842">
        <v>0</v>
      </c>
    </row>
    <row r="3843" spans="1:6" x14ac:dyDescent="0.25">
      <c r="A3843">
        <v>3841</v>
      </c>
      <c r="B3843">
        <v>2</v>
      </c>
      <c r="C3843">
        <v>21</v>
      </c>
      <c r="D3843">
        <v>2</v>
      </c>
      <c r="E3843">
        <v>15</v>
      </c>
      <c r="F3843">
        <v>0</v>
      </c>
    </row>
    <row r="3844" spans="1:6" x14ac:dyDescent="0.25">
      <c r="A3844">
        <v>3842</v>
      </c>
      <c r="B3844">
        <v>2</v>
      </c>
      <c r="C3844">
        <v>21</v>
      </c>
      <c r="D3844">
        <v>2</v>
      </c>
      <c r="E3844">
        <v>15</v>
      </c>
      <c r="F3844">
        <v>0</v>
      </c>
    </row>
    <row r="3845" spans="1:6" x14ac:dyDescent="0.25">
      <c r="A3845">
        <v>3843</v>
      </c>
      <c r="B3845">
        <v>2</v>
      </c>
      <c r="C3845">
        <v>21</v>
      </c>
      <c r="D3845">
        <v>2</v>
      </c>
      <c r="E3845">
        <v>15</v>
      </c>
      <c r="F3845">
        <v>0</v>
      </c>
    </row>
    <row r="3846" spans="1:6" x14ac:dyDescent="0.25">
      <c r="A3846">
        <v>3844</v>
      </c>
      <c r="B3846">
        <v>2</v>
      </c>
      <c r="C3846">
        <v>21</v>
      </c>
      <c r="D3846">
        <v>2</v>
      </c>
      <c r="E3846">
        <v>15</v>
      </c>
      <c r="F3846">
        <v>0</v>
      </c>
    </row>
    <row r="3847" spans="1:6" x14ac:dyDescent="0.25">
      <c r="A3847">
        <v>3845</v>
      </c>
      <c r="B3847">
        <v>2</v>
      </c>
      <c r="C3847">
        <v>21</v>
      </c>
      <c r="D3847">
        <v>2</v>
      </c>
      <c r="E3847">
        <v>15</v>
      </c>
      <c r="F3847">
        <v>1</v>
      </c>
    </row>
    <row r="3848" spans="1:6" x14ac:dyDescent="0.25">
      <c r="A3848">
        <v>3846</v>
      </c>
      <c r="B3848">
        <v>2</v>
      </c>
      <c r="C3848">
        <v>21</v>
      </c>
      <c r="D3848">
        <v>2</v>
      </c>
      <c r="E3848">
        <v>16</v>
      </c>
      <c r="F3848">
        <v>0</v>
      </c>
    </row>
    <row r="3849" spans="1:6" x14ac:dyDescent="0.25">
      <c r="A3849">
        <v>3847</v>
      </c>
      <c r="B3849">
        <v>2</v>
      </c>
      <c r="C3849">
        <v>21</v>
      </c>
      <c r="D3849">
        <v>2</v>
      </c>
      <c r="E3849">
        <v>16</v>
      </c>
      <c r="F3849">
        <v>0</v>
      </c>
    </row>
    <row r="3850" spans="1:6" x14ac:dyDescent="0.25">
      <c r="A3850">
        <v>3848</v>
      </c>
      <c r="B3850">
        <v>2</v>
      </c>
      <c r="C3850">
        <v>21</v>
      </c>
      <c r="D3850">
        <v>2</v>
      </c>
      <c r="E3850">
        <v>16</v>
      </c>
      <c r="F3850">
        <v>0</v>
      </c>
    </row>
    <row r="3851" spans="1:6" x14ac:dyDescent="0.25">
      <c r="A3851">
        <v>3849</v>
      </c>
      <c r="B3851">
        <v>2</v>
      </c>
      <c r="C3851">
        <v>21</v>
      </c>
      <c r="D3851">
        <v>2</v>
      </c>
      <c r="E3851">
        <v>16</v>
      </c>
      <c r="F3851">
        <v>0</v>
      </c>
    </row>
    <row r="3852" spans="1:6" x14ac:dyDescent="0.25">
      <c r="A3852">
        <v>3850</v>
      </c>
      <c r="B3852">
        <v>2</v>
      </c>
      <c r="C3852">
        <v>21</v>
      </c>
      <c r="D3852">
        <v>2</v>
      </c>
      <c r="E3852">
        <v>16</v>
      </c>
      <c r="F3852">
        <v>0</v>
      </c>
    </row>
    <row r="3853" spans="1:6" x14ac:dyDescent="0.25">
      <c r="A3853">
        <v>3851</v>
      </c>
      <c r="B3853">
        <v>2</v>
      </c>
      <c r="C3853">
        <v>21</v>
      </c>
      <c r="D3853">
        <v>2</v>
      </c>
      <c r="E3853">
        <v>16</v>
      </c>
      <c r="F3853">
        <v>0</v>
      </c>
    </row>
    <row r="3854" spans="1:6" x14ac:dyDescent="0.25">
      <c r="A3854">
        <v>3852</v>
      </c>
      <c r="B3854">
        <v>2</v>
      </c>
      <c r="C3854">
        <v>21</v>
      </c>
      <c r="D3854">
        <v>2</v>
      </c>
      <c r="E3854">
        <v>16</v>
      </c>
      <c r="F3854">
        <v>0</v>
      </c>
    </row>
    <row r="3855" spans="1:6" x14ac:dyDescent="0.25">
      <c r="A3855">
        <v>3853</v>
      </c>
      <c r="B3855">
        <v>2</v>
      </c>
      <c r="C3855">
        <v>21</v>
      </c>
      <c r="D3855">
        <v>2</v>
      </c>
      <c r="E3855">
        <v>16</v>
      </c>
      <c r="F3855">
        <v>0</v>
      </c>
    </row>
    <row r="3856" spans="1:6" x14ac:dyDescent="0.25">
      <c r="A3856">
        <v>3854</v>
      </c>
      <c r="B3856">
        <v>2</v>
      </c>
      <c r="C3856">
        <v>21</v>
      </c>
      <c r="D3856">
        <v>2</v>
      </c>
      <c r="E3856">
        <v>16</v>
      </c>
      <c r="F3856">
        <v>1</v>
      </c>
    </row>
    <row r="3857" spans="1:6" x14ac:dyDescent="0.25">
      <c r="A3857">
        <v>3855</v>
      </c>
      <c r="B3857">
        <v>2</v>
      </c>
      <c r="C3857">
        <v>21</v>
      </c>
      <c r="D3857">
        <v>2</v>
      </c>
      <c r="E3857">
        <v>16</v>
      </c>
      <c r="F3857">
        <v>1</v>
      </c>
    </row>
    <row r="3858" spans="1:6" x14ac:dyDescent="0.25">
      <c r="A3858">
        <v>3856</v>
      </c>
      <c r="B3858">
        <v>2</v>
      </c>
      <c r="C3858">
        <v>21</v>
      </c>
      <c r="D3858">
        <v>2</v>
      </c>
      <c r="E3858">
        <v>17</v>
      </c>
      <c r="F3858">
        <v>0</v>
      </c>
    </row>
    <row r="3859" spans="1:6" x14ac:dyDescent="0.25">
      <c r="A3859">
        <v>3857</v>
      </c>
      <c r="B3859">
        <v>2</v>
      </c>
      <c r="C3859">
        <v>21</v>
      </c>
      <c r="D3859">
        <v>2</v>
      </c>
      <c r="E3859">
        <v>17</v>
      </c>
      <c r="F3859">
        <v>0</v>
      </c>
    </row>
    <row r="3860" spans="1:6" x14ac:dyDescent="0.25">
      <c r="A3860">
        <v>3858</v>
      </c>
      <c r="B3860">
        <v>2</v>
      </c>
      <c r="C3860">
        <v>21</v>
      </c>
      <c r="D3860">
        <v>2</v>
      </c>
      <c r="E3860">
        <v>17</v>
      </c>
      <c r="F3860">
        <v>0</v>
      </c>
    </row>
    <row r="3861" spans="1:6" x14ac:dyDescent="0.25">
      <c r="A3861">
        <v>3859</v>
      </c>
      <c r="B3861">
        <v>2</v>
      </c>
      <c r="C3861">
        <v>21</v>
      </c>
      <c r="D3861">
        <v>2</v>
      </c>
      <c r="E3861">
        <v>17</v>
      </c>
      <c r="F3861">
        <v>0</v>
      </c>
    </row>
    <row r="3862" spans="1:6" x14ac:dyDescent="0.25">
      <c r="A3862">
        <v>3860</v>
      </c>
      <c r="B3862">
        <v>2</v>
      </c>
      <c r="C3862">
        <v>21</v>
      </c>
      <c r="D3862">
        <v>2</v>
      </c>
      <c r="E3862">
        <v>17</v>
      </c>
      <c r="F3862">
        <v>0</v>
      </c>
    </row>
    <row r="3863" spans="1:6" x14ac:dyDescent="0.25">
      <c r="A3863">
        <v>3861</v>
      </c>
      <c r="B3863">
        <v>2</v>
      </c>
      <c r="C3863">
        <v>21</v>
      </c>
      <c r="D3863">
        <v>2</v>
      </c>
      <c r="E3863">
        <v>17</v>
      </c>
      <c r="F3863">
        <v>0</v>
      </c>
    </row>
    <row r="3864" spans="1:6" x14ac:dyDescent="0.25">
      <c r="A3864">
        <v>3862</v>
      </c>
      <c r="B3864">
        <v>2</v>
      </c>
      <c r="C3864">
        <v>21</v>
      </c>
      <c r="D3864">
        <v>2</v>
      </c>
      <c r="E3864">
        <v>17</v>
      </c>
      <c r="F3864">
        <v>0</v>
      </c>
    </row>
    <row r="3865" spans="1:6" x14ac:dyDescent="0.25">
      <c r="A3865">
        <v>3863</v>
      </c>
      <c r="B3865">
        <v>2</v>
      </c>
      <c r="C3865">
        <v>21</v>
      </c>
      <c r="D3865">
        <v>2</v>
      </c>
      <c r="E3865">
        <v>17</v>
      </c>
      <c r="F3865">
        <v>0</v>
      </c>
    </row>
    <row r="3866" spans="1:6" x14ac:dyDescent="0.25">
      <c r="A3866">
        <v>3864</v>
      </c>
      <c r="B3866">
        <v>2</v>
      </c>
      <c r="C3866">
        <v>21</v>
      </c>
      <c r="D3866">
        <v>2</v>
      </c>
      <c r="E3866">
        <v>17</v>
      </c>
      <c r="F3866">
        <v>1</v>
      </c>
    </row>
    <row r="3867" spans="1:6" x14ac:dyDescent="0.25">
      <c r="A3867">
        <v>3865</v>
      </c>
      <c r="B3867">
        <v>2</v>
      </c>
      <c r="C3867">
        <v>21</v>
      </c>
      <c r="D3867">
        <v>2</v>
      </c>
      <c r="E3867">
        <v>19</v>
      </c>
      <c r="F3867">
        <v>0</v>
      </c>
    </row>
    <row r="3868" spans="1:6" x14ac:dyDescent="0.25">
      <c r="A3868">
        <v>3866</v>
      </c>
      <c r="B3868">
        <v>2</v>
      </c>
      <c r="C3868">
        <v>21</v>
      </c>
      <c r="D3868">
        <v>2</v>
      </c>
      <c r="E3868">
        <v>19</v>
      </c>
      <c r="F3868">
        <v>0</v>
      </c>
    </row>
    <row r="3869" spans="1:6" x14ac:dyDescent="0.25">
      <c r="A3869">
        <v>3867</v>
      </c>
      <c r="B3869">
        <v>2</v>
      </c>
      <c r="C3869">
        <v>21</v>
      </c>
      <c r="D3869">
        <v>2</v>
      </c>
      <c r="E3869">
        <v>19</v>
      </c>
      <c r="F3869">
        <v>0</v>
      </c>
    </row>
    <row r="3870" spans="1:6" x14ac:dyDescent="0.25">
      <c r="A3870">
        <v>3868</v>
      </c>
      <c r="B3870">
        <v>2</v>
      </c>
      <c r="C3870">
        <v>21</v>
      </c>
      <c r="D3870">
        <v>2</v>
      </c>
      <c r="E3870">
        <v>19</v>
      </c>
      <c r="F3870">
        <v>0</v>
      </c>
    </row>
    <row r="3871" spans="1:6" x14ac:dyDescent="0.25">
      <c r="A3871">
        <v>3869</v>
      </c>
      <c r="B3871">
        <v>2</v>
      </c>
      <c r="C3871">
        <v>21</v>
      </c>
      <c r="D3871">
        <v>2</v>
      </c>
      <c r="E3871">
        <v>19</v>
      </c>
      <c r="F3871">
        <v>0</v>
      </c>
    </row>
    <row r="3872" spans="1:6" x14ac:dyDescent="0.25">
      <c r="A3872">
        <v>3870</v>
      </c>
      <c r="B3872">
        <v>2</v>
      </c>
      <c r="C3872">
        <v>21</v>
      </c>
      <c r="D3872">
        <v>2</v>
      </c>
      <c r="E3872">
        <v>19</v>
      </c>
      <c r="F3872">
        <v>0</v>
      </c>
    </row>
    <row r="3873" spans="1:6" x14ac:dyDescent="0.25">
      <c r="A3873">
        <v>3871</v>
      </c>
      <c r="B3873">
        <v>2</v>
      </c>
      <c r="C3873">
        <v>21</v>
      </c>
      <c r="D3873">
        <v>2</v>
      </c>
      <c r="E3873">
        <v>19</v>
      </c>
      <c r="F3873">
        <v>0</v>
      </c>
    </row>
    <row r="3874" spans="1:6" x14ac:dyDescent="0.25">
      <c r="A3874">
        <v>3872</v>
      </c>
      <c r="B3874">
        <v>2</v>
      </c>
      <c r="C3874">
        <v>21</v>
      </c>
      <c r="D3874">
        <v>2</v>
      </c>
      <c r="E3874">
        <v>19</v>
      </c>
      <c r="F3874">
        <v>0</v>
      </c>
    </row>
    <row r="3875" spans="1:6" x14ac:dyDescent="0.25">
      <c r="A3875">
        <v>3873</v>
      </c>
      <c r="B3875">
        <v>2</v>
      </c>
      <c r="C3875">
        <v>21</v>
      </c>
      <c r="D3875">
        <v>2</v>
      </c>
      <c r="E3875">
        <v>19</v>
      </c>
      <c r="F3875">
        <v>0</v>
      </c>
    </row>
    <row r="3876" spans="1:6" x14ac:dyDescent="0.25">
      <c r="A3876">
        <v>3874</v>
      </c>
      <c r="B3876">
        <v>2</v>
      </c>
      <c r="C3876">
        <v>21</v>
      </c>
      <c r="D3876">
        <v>2</v>
      </c>
      <c r="E3876">
        <v>19</v>
      </c>
      <c r="F3876">
        <v>0</v>
      </c>
    </row>
    <row r="3877" spans="1:6" x14ac:dyDescent="0.25">
      <c r="A3877">
        <v>3875</v>
      </c>
      <c r="B3877">
        <v>2</v>
      </c>
      <c r="C3877">
        <v>21</v>
      </c>
      <c r="D3877">
        <v>2</v>
      </c>
      <c r="E3877">
        <v>19</v>
      </c>
      <c r="F3877">
        <v>1</v>
      </c>
    </row>
    <row r="3878" spans="1:6" x14ac:dyDescent="0.25">
      <c r="A3878">
        <v>3876</v>
      </c>
      <c r="B3878">
        <v>2</v>
      </c>
      <c r="C3878">
        <v>21</v>
      </c>
      <c r="D3878">
        <v>2</v>
      </c>
      <c r="E3878">
        <v>20</v>
      </c>
      <c r="F3878">
        <v>1</v>
      </c>
    </row>
    <row r="3879" spans="1:6" x14ac:dyDescent="0.25">
      <c r="A3879">
        <v>3877</v>
      </c>
      <c r="B3879">
        <v>2</v>
      </c>
      <c r="C3879">
        <v>21</v>
      </c>
      <c r="D3879">
        <v>2</v>
      </c>
      <c r="E3879">
        <v>20</v>
      </c>
      <c r="F3879">
        <v>1</v>
      </c>
    </row>
    <row r="3880" spans="1:6" x14ac:dyDescent="0.25">
      <c r="A3880">
        <v>3878</v>
      </c>
      <c r="B3880">
        <v>2</v>
      </c>
      <c r="C3880">
        <v>21</v>
      </c>
      <c r="D3880">
        <v>2</v>
      </c>
      <c r="E3880">
        <v>21</v>
      </c>
      <c r="F3880">
        <v>0</v>
      </c>
    </row>
    <row r="3881" spans="1:6" x14ac:dyDescent="0.25">
      <c r="A3881">
        <v>3879</v>
      </c>
      <c r="B3881">
        <v>2</v>
      </c>
      <c r="C3881">
        <v>21</v>
      </c>
      <c r="D3881">
        <v>2</v>
      </c>
      <c r="E3881">
        <v>21</v>
      </c>
      <c r="F3881">
        <v>0</v>
      </c>
    </row>
    <row r="3882" spans="1:6" x14ac:dyDescent="0.25">
      <c r="A3882">
        <v>3880</v>
      </c>
      <c r="B3882">
        <v>2</v>
      </c>
      <c r="C3882">
        <v>21</v>
      </c>
      <c r="D3882">
        <v>2</v>
      </c>
      <c r="E3882">
        <v>21</v>
      </c>
      <c r="F3882">
        <v>0</v>
      </c>
    </row>
    <row r="3883" spans="1:6" x14ac:dyDescent="0.25">
      <c r="A3883">
        <v>3881</v>
      </c>
      <c r="B3883">
        <v>2</v>
      </c>
      <c r="C3883">
        <v>21</v>
      </c>
      <c r="D3883">
        <v>2</v>
      </c>
      <c r="E3883">
        <v>21</v>
      </c>
      <c r="F3883">
        <v>0</v>
      </c>
    </row>
    <row r="3884" spans="1:6" x14ac:dyDescent="0.25">
      <c r="A3884">
        <v>3882</v>
      </c>
      <c r="B3884">
        <v>2</v>
      </c>
      <c r="C3884">
        <v>21</v>
      </c>
      <c r="D3884">
        <v>2</v>
      </c>
      <c r="E3884">
        <v>21</v>
      </c>
      <c r="F3884">
        <v>0</v>
      </c>
    </row>
    <row r="3885" spans="1:6" x14ac:dyDescent="0.25">
      <c r="A3885">
        <v>3883</v>
      </c>
      <c r="B3885">
        <v>2</v>
      </c>
      <c r="C3885">
        <v>21</v>
      </c>
      <c r="D3885">
        <v>2</v>
      </c>
      <c r="E3885">
        <v>21</v>
      </c>
      <c r="F3885">
        <v>0</v>
      </c>
    </row>
    <row r="3886" spans="1:6" x14ac:dyDescent="0.25">
      <c r="A3886">
        <v>3884</v>
      </c>
      <c r="B3886">
        <v>2</v>
      </c>
      <c r="C3886">
        <v>21</v>
      </c>
      <c r="D3886">
        <v>2</v>
      </c>
      <c r="E3886">
        <v>21</v>
      </c>
      <c r="F3886">
        <v>0</v>
      </c>
    </row>
    <row r="3887" spans="1:6" x14ac:dyDescent="0.25">
      <c r="A3887">
        <v>3885</v>
      </c>
      <c r="B3887">
        <v>2</v>
      </c>
      <c r="C3887">
        <v>21</v>
      </c>
      <c r="D3887">
        <v>2</v>
      </c>
      <c r="E3887">
        <v>21</v>
      </c>
      <c r="F3887">
        <v>0</v>
      </c>
    </row>
    <row r="3888" spans="1:6" x14ac:dyDescent="0.25">
      <c r="A3888">
        <v>3886</v>
      </c>
      <c r="B3888">
        <v>2</v>
      </c>
      <c r="C3888">
        <v>21</v>
      </c>
      <c r="D3888">
        <v>2</v>
      </c>
      <c r="E3888">
        <v>21</v>
      </c>
      <c r="F3888">
        <v>1</v>
      </c>
    </row>
    <row r="3889" spans="1:6" x14ac:dyDescent="0.25">
      <c r="A3889">
        <v>3887</v>
      </c>
      <c r="B3889">
        <v>2</v>
      </c>
      <c r="C3889">
        <v>21</v>
      </c>
      <c r="D3889">
        <v>2</v>
      </c>
      <c r="E3889">
        <v>21</v>
      </c>
      <c r="F3889">
        <v>1</v>
      </c>
    </row>
    <row r="3890" spans="1:6" x14ac:dyDescent="0.25">
      <c r="A3890">
        <v>3888</v>
      </c>
      <c r="B3890">
        <v>2</v>
      </c>
      <c r="C3890">
        <v>21</v>
      </c>
      <c r="D3890">
        <v>2</v>
      </c>
      <c r="E3890">
        <v>22</v>
      </c>
      <c r="F3890">
        <v>1</v>
      </c>
    </row>
    <row r="3891" spans="1:6" x14ac:dyDescent="0.25">
      <c r="A3891">
        <v>3889</v>
      </c>
      <c r="B3891">
        <v>2</v>
      </c>
      <c r="C3891">
        <v>21</v>
      </c>
      <c r="D3891">
        <v>2</v>
      </c>
      <c r="E3891">
        <v>22</v>
      </c>
      <c r="F3891">
        <v>1</v>
      </c>
    </row>
    <row r="3892" spans="1:6" x14ac:dyDescent="0.25">
      <c r="A3892">
        <v>3890</v>
      </c>
      <c r="B3892">
        <v>2</v>
      </c>
      <c r="C3892">
        <v>21</v>
      </c>
      <c r="D3892">
        <v>2</v>
      </c>
      <c r="E3892">
        <v>23</v>
      </c>
      <c r="F3892">
        <v>0</v>
      </c>
    </row>
    <row r="3893" spans="1:6" x14ac:dyDescent="0.25">
      <c r="A3893">
        <v>3891</v>
      </c>
      <c r="B3893">
        <v>2</v>
      </c>
      <c r="C3893">
        <v>21</v>
      </c>
      <c r="D3893">
        <v>2</v>
      </c>
      <c r="E3893">
        <v>23</v>
      </c>
      <c r="F3893">
        <v>0</v>
      </c>
    </row>
    <row r="3894" spans="1:6" x14ac:dyDescent="0.25">
      <c r="A3894">
        <v>3892</v>
      </c>
      <c r="B3894">
        <v>2</v>
      </c>
      <c r="C3894">
        <v>21</v>
      </c>
      <c r="D3894">
        <v>2</v>
      </c>
      <c r="E3894">
        <v>23</v>
      </c>
      <c r="F3894">
        <v>0</v>
      </c>
    </row>
    <row r="3895" spans="1:6" x14ac:dyDescent="0.25">
      <c r="A3895">
        <v>3893</v>
      </c>
      <c r="B3895">
        <v>2</v>
      </c>
      <c r="C3895">
        <v>21</v>
      </c>
      <c r="D3895">
        <v>2</v>
      </c>
      <c r="E3895">
        <v>23</v>
      </c>
      <c r="F3895">
        <v>0</v>
      </c>
    </row>
    <row r="3896" spans="1:6" x14ac:dyDescent="0.25">
      <c r="A3896">
        <v>3894</v>
      </c>
      <c r="B3896">
        <v>2</v>
      </c>
      <c r="C3896">
        <v>21</v>
      </c>
      <c r="D3896">
        <v>2</v>
      </c>
      <c r="E3896">
        <v>23</v>
      </c>
      <c r="F3896">
        <v>0</v>
      </c>
    </row>
    <row r="3897" spans="1:6" x14ac:dyDescent="0.25">
      <c r="A3897">
        <v>3895</v>
      </c>
      <c r="B3897">
        <v>2</v>
      </c>
      <c r="C3897">
        <v>21</v>
      </c>
      <c r="D3897">
        <v>2</v>
      </c>
      <c r="E3897">
        <v>23</v>
      </c>
      <c r="F3897">
        <v>0</v>
      </c>
    </row>
    <row r="3898" spans="1:6" x14ac:dyDescent="0.25">
      <c r="A3898">
        <v>3896</v>
      </c>
      <c r="B3898">
        <v>2</v>
      </c>
      <c r="C3898">
        <v>21</v>
      </c>
      <c r="D3898">
        <v>2</v>
      </c>
      <c r="E3898">
        <v>23</v>
      </c>
      <c r="F3898">
        <v>0</v>
      </c>
    </row>
    <row r="3899" spans="1:6" x14ac:dyDescent="0.25">
      <c r="A3899">
        <v>3897</v>
      </c>
      <c r="B3899">
        <v>2</v>
      </c>
      <c r="C3899">
        <v>21</v>
      </c>
      <c r="D3899">
        <v>2</v>
      </c>
      <c r="E3899">
        <v>23</v>
      </c>
      <c r="F3899">
        <v>0</v>
      </c>
    </row>
    <row r="3900" spans="1:6" x14ac:dyDescent="0.25">
      <c r="A3900">
        <v>3898</v>
      </c>
      <c r="B3900">
        <v>2</v>
      </c>
      <c r="C3900">
        <v>21</v>
      </c>
      <c r="D3900">
        <v>2</v>
      </c>
      <c r="E3900">
        <v>23</v>
      </c>
      <c r="F3900">
        <v>1</v>
      </c>
    </row>
    <row r="3901" spans="1:6" x14ac:dyDescent="0.25">
      <c r="A3901">
        <v>3899</v>
      </c>
      <c r="B3901">
        <v>2</v>
      </c>
      <c r="C3901">
        <v>21</v>
      </c>
      <c r="D3901">
        <v>2</v>
      </c>
      <c r="E3901">
        <v>23</v>
      </c>
      <c r="F3901">
        <v>1</v>
      </c>
    </row>
    <row r="3902" spans="1:6" x14ac:dyDescent="0.25">
      <c r="A3902">
        <v>3900</v>
      </c>
      <c r="B3902">
        <v>2</v>
      </c>
      <c r="C3902">
        <v>21</v>
      </c>
      <c r="D3902">
        <v>2</v>
      </c>
      <c r="E3902">
        <v>24</v>
      </c>
      <c r="F3902">
        <v>1</v>
      </c>
    </row>
    <row r="3903" spans="1:6" x14ac:dyDescent="0.25">
      <c r="A3903">
        <v>3901</v>
      </c>
      <c r="B3903">
        <v>2</v>
      </c>
      <c r="C3903">
        <v>21</v>
      </c>
      <c r="D3903">
        <v>2</v>
      </c>
      <c r="E3903">
        <v>25</v>
      </c>
      <c r="F3903">
        <v>0</v>
      </c>
    </row>
    <row r="3904" spans="1:6" x14ac:dyDescent="0.25">
      <c r="A3904">
        <v>3902</v>
      </c>
      <c r="B3904">
        <v>2</v>
      </c>
      <c r="C3904">
        <v>21</v>
      </c>
      <c r="D3904">
        <v>2</v>
      </c>
      <c r="E3904">
        <v>25</v>
      </c>
      <c r="F3904">
        <v>0</v>
      </c>
    </row>
    <row r="3905" spans="1:6" x14ac:dyDescent="0.25">
      <c r="A3905">
        <v>3903</v>
      </c>
      <c r="B3905">
        <v>2</v>
      </c>
      <c r="C3905">
        <v>21</v>
      </c>
      <c r="D3905">
        <v>2</v>
      </c>
      <c r="E3905">
        <v>25</v>
      </c>
      <c r="F3905">
        <v>0</v>
      </c>
    </row>
    <row r="3906" spans="1:6" x14ac:dyDescent="0.25">
      <c r="A3906">
        <v>3904</v>
      </c>
      <c r="B3906">
        <v>2</v>
      </c>
      <c r="C3906">
        <v>21</v>
      </c>
      <c r="D3906">
        <v>2</v>
      </c>
      <c r="E3906">
        <v>25</v>
      </c>
      <c r="F3906">
        <v>0</v>
      </c>
    </row>
    <row r="3907" spans="1:6" x14ac:dyDescent="0.25">
      <c r="A3907">
        <v>3905</v>
      </c>
      <c r="B3907">
        <v>2</v>
      </c>
      <c r="C3907">
        <v>21</v>
      </c>
      <c r="D3907">
        <v>2</v>
      </c>
      <c r="E3907">
        <v>25</v>
      </c>
      <c r="F3907">
        <v>0</v>
      </c>
    </row>
    <row r="3908" spans="1:6" x14ac:dyDescent="0.25">
      <c r="A3908">
        <v>3906</v>
      </c>
      <c r="B3908">
        <v>2</v>
      </c>
      <c r="C3908">
        <v>21</v>
      </c>
      <c r="D3908">
        <v>2</v>
      </c>
      <c r="E3908">
        <v>25</v>
      </c>
      <c r="F3908">
        <v>0</v>
      </c>
    </row>
    <row r="3909" spans="1:6" x14ac:dyDescent="0.25">
      <c r="A3909">
        <v>3907</v>
      </c>
      <c r="B3909">
        <v>2</v>
      </c>
      <c r="C3909">
        <v>21</v>
      </c>
      <c r="D3909">
        <v>2</v>
      </c>
      <c r="E3909">
        <v>25</v>
      </c>
      <c r="F3909">
        <v>0</v>
      </c>
    </row>
    <row r="3910" spans="1:6" x14ac:dyDescent="0.25">
      <c r="A3910">
        <v>3908</v>
      </c>
      <c r="B3910">
        <v>2</v>
      </c>
      <c r="C3910">
        <v>21</v>
      </c>
      <c r="D3910">
        <v>2</v>
      </c>
      <c r="E3910">
        <v>25</v>
      </c>
      <c r="F3910">
        <v>0</v>
      </c>
    </row>
    <row r="3911" spans="1:6" x14ac:dyDescent="0.25">
      <c r="A3911">
        <v>3909</v>
      </c>
      <c r="B3911">
        <v>2</v>
      </c>
      <c r="C3911">
        <v>21</v>
      </c>
      <c r="D3911">
        <v>2</v>
      </c>
      <c r="E3911">
        <v>25</v>
      </c>
      <c r="F3911">
        <v>0</v>
      </c>
    </row>
    <row r="3912" spans="1:6" x14ac:dyDescent="0.25">
      <c r="A3912">
        <v>3910</v>
      </c>
      <c r="B3912">
        <v>2</v>
      </c>
      <c r="C3912">
        <v>21</v>
      </c>
      <c r="D3912">
        <v>2</v>
      </c>
      <c r="E3912">
        <v>25</v>
      </c>
      <c r="F3912">
        <v>0</v>
      </c>
    </row>
    <row r="3913" spans="1:6" x14ac:dyDescent="0.25">
      <c r="A3913">
        <v>3911</v>
      </c>
      <c r="B3913">
        <v>2</v>
      </c>
      <c r="C3913">
        <v>21</v>
      </c>
      <c r="D3913">
        <v>2</v>
      </c>
      <c r="E3913">
        <v>25</v>
      </c>
      <c r="F3913">
        <v>0</v>
      </c>
    </row>
    <row r="3914" spans="1:6" x14ac:dyDescent="0.25">
      <c r="A3914">
        <v>3912</v>
      </c>
      <c r="B3914">
        <v>2</v>
      </c>
      <c r="C3914">
        <v>21</v>
      </c>
      <c r="D3914">
        <v>2</v>
      </c>
      <c r="E3914">
        <v>25</v>
      </c>
      <c r="F3914">
        <v>0</v>
      </c>
    </row>
    <row r="3915" spans="1:6" x14ac:dyDescent="0.25">
      <c r="A3915">
        <v>3913</v>
      </c>
      <c r="B3915">
        <v>2</v>
      </c>
      <c r="C3915">
        <v>21</v>
      </c>
      <c r="D3915">
        <v>2</v>
      </c>
      <c r="E3915">
        <v>25</v>
      </c>
      <c r="F3915">
        <v>1</v>
      </c>
    </row>
    <row r="3916" spans="1:6" x14ac:dyDescent="0.25">
      <c r="A3916">
        <v>3914</v>
      </c>
      <c r="B3916">
        <v>2</v>
      </c>
      <c r="C3916">
        <v>21</v>
      </c>
      <c r="D3916">
        <v>2</v>
      </c>
      <c r="E3916">
        <v>25</v>
      </c>
      <c r="F3916">
        <v>1</v>
      </c>
    </row>
    <row r="3917" spans="1:6" x14ac:dyDescent="0.25">
      <c r="A3917">
        <v>3915</v>
      </c>
      <c r="B3917">
        <v>2</v>
      </c>
      <c r="C3917">
        <v>21</v>
      </c>
      <c r="D3917">
        <v>2</v>
      </c>
      <c r="E3917">
        <v>25</v>
      </c>
      <c r="F3917">
        <v>1</v>
      </c>
    </row>
    <row r="3918" spans="1:6" x14ac:dyDescent="0.25">
      <c r="A3918">
        <v>3916</v>
      </c>
      <c r="B3918">
        <v>2</v>
      </c>
      <c r="C3918">
        <v>21</v>
      </c>
      <c r="D3918">
        <v>3</v>
      </c>
      <c r="E3918">
        <v>1</v>
      </c>
      <c r="F3918">
        <v>1</v>
      </c>
    </row>
    <row r="3919" spans="1:6" x14ac:dyDescent="0.25">
      <c r="A3919">
        <v>3917</v>
      </c>
      <c r="B3919">
        <v>2</v>
      </c>
      <c r="C3919">
        <v>21</v>
      </c>
      <c r="D3919">
        <v>3</v>
      </c>
      <c r="E3919">
        <v>2</v>
      </c>
      <c r="F3919">
        <v>1</v>
      </c>
    </row>
    <row r="3920" spans="1:6" x14ac:dyDescent="0.25">
      <c r="A3920">
        <v>3918</v>
      </c>
      <c r="B3920">
        <v>2</v>
      </c>
      <c r="C3920">
        <v>21</v>
      </c>
      <c r="D3920">
        <v>3</v>
      </c>
      <c r="E3920">
        <v>2</v>
      </c>
      <c r="F3920">
        <v>1</v>
      </c>
    </row>
    <row r="3921" spans="1:6" x14ac:dyDescent="0.25">
      <c r="A3921">
        <v>3919</v>
      </c>
      <c r="B3921">
        <v>2</v>
      </c>
      <c r="C3921">
        <v>21</v>
      </c>
      <c r="D3921">
        <v>3</v>
      </c>
      <c r="E3921">
        <v>3</v>
      </c>
      <c r="F3921">
        <v>1</v>
      </c>
    </row>
    <row r="3922" spans="1:6" x14ac:dyDescent="0.25">
      <c r="A3922">
        <v>3920</v>
      </c>
      <c r="B3922">
        <v>2</v>
      </c>
      <c r="C3922">
        <v>21</v>
      </c>
      <c r="D3922">
        <v>3</v>
      </c>
      <c r="E3922">
        <v>3</v>
      </c>
      <c r="F3922">
        <v>1</v>
      </c>
    </row>
    <row r="3923" spans="1:6" x14ac:dyDescent="0.25">
      <c r="A3923">
        <v>3921</v>
      </c>
      <c r="B3923">
        <v>2</v>
      </c>
      <c r="C3923">
        <v>21</v>
      </c>
      <c r="D3923">
        <v>3</v>
      </c>
      <c r="E3923">
        <v>4</v>
      </c>
      <c r="F3923">
        <v>1</v>
      </c>
    </row>
    <row r="3924" spans="1:6" x14ac:dyDescent="0.25">
      <c r="A3924">
        <v>3922</v>
      </c>
      <c r="B3924">
        <v>2</v>
      </c>
      <c r="C3924">
        <v>21</v>
      </c>
      <c r="D3924">
        <v>3</v>
      </c>
      <c r="E3924">
        <v>4</v>
      </c>
      <c r="F3924">
        <v>1</v>
      </c>
    </row>
    <row r="3925" spans="1:6" x14ac:dyDescent="0.25">
      <c r="A3925">
        <v>3923</v>
      </c>
      <c r="B3925">
        <v>2</v>
      </c>
      <c r="C3925">
        <v>21</v>
      </c>
      <c r="D3925">
        <v>3</v>
      </c>
      <c r="E3925">
        <v>5</v>
      </c>
      <c r="F3925">
        <v>1</v>
      </c>
    </row>
    <row r="3926" spans="1:6" x14ac:dyDescent="0.25">
      <c r="A3926">
        <v>3924</v>
      </c>
      <c r="B3926">
        <v>2</v>
      </c>
      <c r="C3926">
        <v>21</v>
      </c>
      <c r="D3926">
        <v>3</v>
      </c>
      <c r="E3926">
        <v>6</v>
      </c>
      <c r="F3926">
        <v>1</v>
      </c>
    </row>
    <row r="3927" spans="1:6" x14ac:dyDescent="0.25">
      <c r="A3927">
        <v>3925</v>
      </c>
      <c r="B3927">
        <v>2</v>
      </c>
      <c r="C3927">
        <v>21</v>
      </c>
      <c r="D3927">
        <v>3</v>
      </c>
      <c r="E3927">
        <v>6</v>
      </c>
      <c r="F3927">
        <v>1</v>
      </c>
    </row>
    <row r="3928" spans="1:6" x14ac:dyDescent="0.25">
      <c r="A3928">
        <v>3926</v>
      </c>
      <c r="B3928">
        <v>2</v>
      </c>
      <c r="C3928">
        <v>21</v>
      </c>
      <c r="D3928">
        <v>3</v>
      </c>
      <c r="E3928">
        <v>7</v>
      </c>
      <c r="F3928">
        <v>1</v>
      </c>
    </row>
    <row r="3929" spans="1:6" x14ac:dyDescent="0.25">
      <c r="A3929">
        <v>3927</v>
      </c>
      <c r="B3929">
        <v>2</v>
      </c>
      <c r="C3929">
        <v>21</v>
      </c>
      <c r="D3929">
        <v>3</v>
      </c>
      <c r="E3929">
        <v>8</v>
      </c>
      <c r="F3929">
        <v>0</v>
      </c>
    </row>
    <row r="3930" spans="1:6" x14ac:dyDescent="0.25">
      <c r="A3930">
        <v>3928</v>
      </c>
      <c r="B3930">
        <v>2</v>
      </c>
      <c r="C3930">
        <v>21</v>
      </c>
      <c r="D3930">
        <v>3</v>
      </c>
      <c r="E3930">
        <v>8</v>
      </c>
      <c r="F3930">
        <v>0</v>
      </c>
    </row>
    <row r="3931" spans="1:6" x14ac:dyDescent="0.25">
      <c r="A3931">
        <v>3929</v>
      </c>
      <c r="B3931">
        <v>2</v>
      </c>
      <c r="C3931">
        <v>21</v>
      </c>
      <c r="D3931">
        <v>3</v>
      </c>
      <c r="E3931">
        <v>8</v>
      </c>
      <c r="F3931">
        <v>0</v>
      </c>
    </row>
    <row r="3932" spans="1:6" x14ac:dyDescent="0.25">
      <c r="A3932">
        <v>3930</v>
      </c>
      <c r="B3932">
        <v>2</v>
      </c>
      <c r="C3932">
        <v>21</v>
      </c>
      <c r="D3932">
        <v>3</v>
      </c>
      <c r="E3932">
        <v>8</v>
      </c>
      <c r="F3932">
        <v>0</v>
      </c>
    </row>
    <row r="3933" spans="1:6" x14ac:dyDescent="0.25">
      <c r="A3933">
        <v>3931</v>
      </c>
      <c r="B3933">
        <v>2</v>
      </c>
      <c r="C3933">
        <v>21</v>
      </c>
      <c r="D3933">
        <v>3</v>
      </c>
      <c r="E3933">
        <v>8</v>
      </c>
      <c r="F3933">
        <v>0</v>
      </c>
    </row>
    <row r="3934" spans="1:6" x14ac:dyDescent="0.25">
      <c r="A3934">
        <v>3932</v>
      </c>
      <c r="B3934">
        <v>2</v>
      </c>
      <c r="C3934">
        <v>21</v>
      </c>
      <c r="D3934">
        <v>3</v>
      </c>
      <c r="E3934">
        <v>8</v>
      </c>
      <c r="F3934">
        <v>0</v>
      </c>
    </row>
    <row r="3935" spans="1:6" x14ac:dyDescent="0.25">
      <c r="A3935">
        <v>3933</v>
      </c>
      <c r="B3935">
        <v>2</v>
      </c>
      <c r="C3935">
        <v>21</v>
      </c>
      <c r="D3935">
        <v>3</v>
      </c>
      <c r="E3935">
        <v>8</v>
      </c>
      <c r="F3935">
        <v>0</v>
      </c>
    </row>
    <row r="3936" spans="1:6" x14ac:dyDescent="0.25">
      <c r="A3936">
        <v>3934</v>
      </c>
      <c r="B3936">
        <v>2</v>
      </c>
      <c r="C3936">
        <v>21</v>
      </c>
      <c r="D3936">
        <v>3</v>
      </c>
      <c r="E3936">
        <v>8</v>
      </c>
      <c r="F3936">
        <v>0</v>
      </c>
    </row>
    <row r="3937" spans="1:6" x14ac:dyDescent="0.25">
      <c r="A3937">
        <v>3935</v>
      </c>
      <c r="B3937">
        <v>2</v>
      </c>
      <c r="C3937">
        <v>21</v>
      </c>
      <c r="D3937">
        <v>3</v>
      </c>
      <c r="E3937">
        <v>8</v>
      </c>
      <c r="F3937">
        <v>1</v>
      </c>
    </row>
    <row r="3938" spans="1:6" x14ac:dyDescent="0.25">
      <c r="A3938">
        <v>3936</v>
      </c>
      <c r="B3938">
        <v>2</v>
      </c>
      <c r="C3938">
        <v>21</v>
      </c>
      <c r="D3938">
        <v>3</v>
      </c>
      <c r="E3938">
        <v>9</v>
      </c>
      <c r="F3938">
        <v>1</v>
      </c>
    </row>
    <row r="3939" spans="1:6" x14ac:dyDescent="0.25">
      <c r="A3939">
        <v>3937</v>
      </c>
      <c r="B3939">
        <v>2</v>
      </c>
      <c r="C3939">
        <v>21</v>
      </c>
      <c r="D3939">
        <v>3</v>
      </c>
      <c r="E3939">
        <v>9</v>
      </c>
      <c r="F3939">
        <v>0</v>
      </c>
    </row>
    <row r="3940" spans="1:6" x14ac:dyDescent="0.25">
      <c r="A3940">
        <v>3938</v>
      </c>
      <c r="B3940">
        <v>2</v>
      </c>
      <c r="C3940">
        <v>21</v>
      </c>
      <c r="D3940">
        <v>3</v>
      </c>
      <c r="E3940">
        <v>9</v>
      </c>
      <c r="F3940">
        <v>0</v>
      </c>
    </row>
    <row r="3941" spans="1:6" x14ac:dyDescent="0.25">
      <c r="A3941">
        <v>3939</v>
      </c>
      <c r="B3941">
        <v>2</v>
      </c>
      <c r="C3941">
        <v>21</v>
      </c>
      <c r="D3941">
        <v>3</v>
      </c>
      <c r="E3941">
        <v>9</v>
      </c>
      <c r="F3941">
        <v>0</v>
      </c>
    </row>
    <row r="3942" spans="1:6" x14ac:dyDescent="0.25">
      <c r="A3942">
        <v>3940</v>
      </c>
      <c r="B3942">
        <v>2</v>
      </c>
      <c r="C3942">
        <v>21</v>
      </c>
      <c r="D3942">
        <v>3</v>
      </c>
      <c r="E3942">
        <v>9</v>
      </c>
      <c r="F3942">
        <v>0</v>
      </c>
    </row>
    <row r="3943" spans="1:6" x14ac:dyDescent="0.25">
      <c r="A3943">
        <v>3941</v>
      </c>
      <c r="B3943">
        <v>2</v>
      </c>
      <c r="C3943">
        <v>21</v>
      </c>
      <c r="D3943">
        <v>3</v>
      </c>
      <c r="E3943">
        <v>9</v>
      </c>
      <c r="F3943">
        <v>0</v>
      </c>
    </row>
    <row r="3944" spans="1:6" x14ac:dyDescent="0.25">
      <c r="A3944">
        <v>3942</v>
      </c>
      <c r="B3944">
        <v>2</v>
      </c>
      <c r="C3944">
        <v>21</v>
      </c>
      <c r="D3944">
        <v>3</v>
      </c>
      <c r="E3944">
        <v>9</v>
      </c>
      <c r="F3944">
        <v>0</v>
      </c>
    </row>
    <row r="3945" spans="1:6" x14ac:dyDescent="0.25">
      <c r="A3945">
        <v>3943</v>
      </c>
      <c r="B3945">
        <v>2</v>
      </c>
      <c r="C3945">
        <v>21</v>
      </c>
      <c r="D3945">
        <v>3</v>
      </c>
      <c r="E3945">
        <v>9</v>
      </c>
      <c r="F3945">
        <v>0</v>
      </c>
    </row>
    <row r="3946" spans="1:6" x14ac:dyDescent="0.25">
      <c r="A3946">
        <v>3944</v>
      </c>
      <c r="B3946">
        <v>2</v>
      </c>
      <c r="C3946">
        <v>21</v>
      </c>
      <c r="D3946">
        <v>3</v>
      </c>
      <c r="E3946">
        <v>9</v>
      </c>
      <c r="F3946">
        <v>0</v>
      </c>
    </row>
    <row r="3947" spans="1:6" x14ac:dyDescent="0.25">
      <c r="A3947">
        <v>3945</v>
      </c>
      <c r="B3947">
        <v>2</v>
      </c>
      <c r="C3947">
        <v>21</v>
      </c>
      <c r="D3947">
        <v>3</v>
      </c>
      <c r="E3947">
        <v>9</v>
      </c>
      <c r="F3947">
        <v>1</v>
      </c>
    </row>
    <row r="3948" spans="1:6" x14ac:dyDescent="0.25">
      <c r="A3948">
        <v>3946</v>
      </c>
      <c r="B3948">
        <v>2</v>
      </c>
      <c r="C3948">
        <v>21</v>
      </c>
      <c r="D3948">
        <v>3</v>
      </c>
      <c r="E3948">
        <v>10</v>
      </c>
      <c r="F3948">
        <v>0</v>
      </c>
    </row>
    <row r="3949" spans="1:6" x14ac:dyDescent="0.25">
      <c r="A3949">
        <v>3947</v>
      </c>
      <c r="B3949">
        <v>2</v>
      </c>
      <c r="C3949">
        <v>21</v>
      </c>
      <c r="D3949">
        <v>3</v>
      </c>
      <c r="E3949">
        <v>10</v>
      </c>
      <c r="F3949">
        <v>0</v>
      </c>
    </row>
    <row r="3950" spans="1:6" x14ac:dyDescent="0.25">
      <c r="A3950">
        <v>3948</v>
      </c>
      <c r="B3950">
        <v>2</v>
      </c>
      <c r="C3950">
        <v>21</v>
      </c>
      <c r="D3950">
        <v>3</v>
      </c>
      <c r="E3950">
        <v>10</v>
      </c>
      <c r="F3950">
        <v>0</v>
      </c>
    </row>
    <row r="3951" spans="1:6" x14ac:dyDescent="0.25">
      <c r="A3951">
        <v>3949</v>
      </c>
      <c r="B3951">
        <v>2</v>
      </c>
      <c r="C3951">
        <v>21</v>
      </c>
      <c r="D3951">
        <v>3</v>
      </c>
      <c r="E3951">
        <v>10</v>
      </c>
      <c r="F3951">
        <v>0</v>
      </c>
    </row>
    <row r="3952" spans="1:6" x14ac:dyDescent="0.25">
      <c r="A3952">
        <v>3950</v>
      </c>
      <c r="B3952">
        <v>2</v>
      </c>
      <c r="C3952">
        <v>21</v>
      </c>
      <c r="D3952">
        <v>3</v>
      </c>
      <c r="E3952">
        <v>10</v>
      </c>
      <c r="F3952">
        <v>0</v>
      </c>
    </row>
    <row r="3953" spans="1:6" x14ac:dyDescent="0.25">
      <c r="A3953">
        <v>3951</v>
      </c>
      <c r="B3953">
        <v>2</v>
      </c>
      <c r="C3953">
        <v>21</v>
      </c>
      <c r="D3953">
        <v>3</v>
      </c>
      <c r="E3953">
        <v>10</v>
      </c>
      <c r="F3953">
        <v>0</v>
      </c>
    </row>
    <row r="3954" spans="1:6" x14ac:dyDescent="0.25">
      <c r="A3954">
        <v>3952</v>
      </c>
      <c r="B3954">
        <v>2</v>
      </c>
      <c r="C3954">
        <v>21</v>
      </c>
      <c r="D3954">
        <v>3</v>
      </c>
      <c r="E3954">
        <v>10</v>
      </c>
      <c r="F3954">
        <v>0</v>
      </c>
    </row>
    <row r="3955" spans="1:6" x14ac:dyDescent="0.25">
      <c r="A3955">
        <v>3953</v>
      </c>
      <c r="B3955">
        <v>2</v>
      </c>
      <c r="C3955">
        <v>21</v>
      </c>
      <c r="D3955">
        <v>3</v>
      </c>
      <c r="E3955">
        <v>10</v>
      </c>
      <c r="F3955">
        <v>1</v>
      </c>
    </row>
    <row r="3956" spans="1:6" x14ac:dyDescent="0.25">
      <c r="A3956">
        <v>3954</v>
      </c>
      <c r="B3956">
        <v>2</v>
      </c>
      <c r="C3956">
        <v>21</v>
      </c>
      <c r="D3956">
        <v>3</v>
      </c>
      <c r="E3956">
        <v>11</v>
      </c>
      <c r="F3956">
        <v>0</v>
      </c>
    </row>
    <row r="3957" spans="1:6" x14ac:dyDescent="0.25">
      <c r="A3957">
        <v>3955</v>
      </c>
      <c r="B3957">
        <v>2</v>
      </c>
      <c r="C3957">
        <v>21</v>
      </c>
      <c r="D3957">
        <v>3</v>
      </c>
      <c r="E3957">
        <v>11</v>
      </c>
      <c r="F3957">
        <v>0</v>
      </c>
    </row>
    <row r="3958" spans="1:6" x14ac:dyDescent="0.25">
      <c r="A3958">
        <v>3956</v>
      </c>
      <c r="B3958">
        <v>2</v>
      </c>
      <c r="C3958">
        <v>21</v>
      </c>
      <c r="D3958">
        <v>3</v>
      </c>
      <c r="E3958">
        <v>11</v>
      </c>
      <c r="F3958">
        <v>0</v>
      </c>
    </row>
    <row r="3959" spans="1:6" x14ac:dyDescent="0.25">
      <c r="A3959">
        <v>3957</v>
      </c>
      <c r="B3959">
        <v>2</v>
      </c>
      <c r="C3959">
        <v>21</v>
      </c>
      <c r="D3959">
        <v>3</v>
      </c>
      <c r="E3959">
        <v>11</v>
      </c>
      <c r="F3959">
        <v>0</v>
      </c>
    </row>
    <row r="3960" spans="1:6" x14ac:dyDescent="0.25">
      <c r="A3960">
        <v>3958</v>
      </c>
      <c r="B3960">
        <v>2</v>
      </c>
      <c r="C3960">
        <v>21</v>
      </c>
      <c r="D3960">
        <v>3</v>
      </c>
      <c r="E3960">
        <v>11</v>
      </c>
      <c r="F3960">
        <v>0</v>
      </c>
    </row>
    <row r="3961" spans="1:6" x14ac:dyDescent="0.25">
      <c r="A3961">
        <v>3959</v>
      </c>
      <c r="B3961">
        <v>2</v>
      </c>
      <c r="C3961">
        <v>21</v>
      </c>
      <c r="D3961">
        <v>3</v>
      </c>
      <c r="E3961">
        <v>11</v>
      </c>
      <c r="F3961">
        <v>0</v>
      </c>
    </row>
    <row r="3962" spans="1:6" x14ac:dyDescent="0.25">
      <c r="A3962">
        <v>3960</v>
      </c>
      <c r="B3962">
        <v>2</v>
      </c>
      <c r="C3962">
        <v>21</v>
      </c>
      <c r="D3962">
        <v>3</v>
      </c>
      <c r="E3962">
        <v>11</v>
      </c>
      <c r="F3962">
        <v>0</v>
      </c>
    </row>
    <row r="3963" spans="1:6" x14ac:dyDescent="0.25">
      <c r="A3963">
        <v>3961</v>
      </c>
      <c r="B3963">
        <v>2</v>
      </c>
      <c r="C3963">
        <v>21</v>
      </c>
      <c r="D3963">
        <v>3</v>
      </c>
      <c r="E3963">
        <v>11</v>
      </c>
      <c r="F3963">
        <v>0</v>
      </c>
    </row>
    <row r="3964" spans="1:6" x14ac:dyDescent="0.25">
      <c r="A3964">
        <v>3962</v>
      </c>
      <c r="B3964">
        <v>2</v>
      </c>
      <c r="C3964">
        <v>21</v>
      </c>
      <c r="D3964">
        <v>3</v>
      </c>
      <c r="E3964">
        <v>11</v>
      </c>
      <c r="F3964">
        <v>1</v>
      </c>
    </row>
    <row r="3965" spans="1:6" x14ac:dyDescent="0.25">
      <c r="A3965">
        <v>3963</v>
      </c>
      <c r="B3965">
        <v>2</v>
      </c>
      <c r="C3965">
        <v>21</v>
      </c>
      <c r="D3965">
        <v>3</v>
      </c>
      <c r="E3965">
        <v>12</v>
      </c>
      <c r="F3965">
        <v>0</v>
      </c>
    </row>
    <row r="3966" spans="1:6" x14ac:dyDescent="0.25">
      <c r="A3966">
        <v>3964</v>
      </c>
      <c r="B3966">
        <v>2</v>
      </c>
      <c r="C3966">
        <v>21</v>
      </c>
      <c r="D3966">
        <v>3</v>
      </c>
      <c r="E3966">
        <v>12</v>
      </c>
      <c r="F3966">
        <v>0</v>
      </c>
    </row>
    <row r="3967" spans="1:6" x14ac:dyDescent="0.25">
      <c r="A3967">
        <v>3965</v>
      </c>
      <c r="B3967">
        <v>2</v>
      </c>
      <c r="C3967">
        <v>21</v>
      </c>
      <c r="D3967">
        <v>3</v>
      </c>
      <c r="E3967">
        <v>12</v>
      </c>
      <c r="F3967">
        <v>0</v>
      </c>
    </row>
    <row r="3968" spans="1:6" x14ac:dyDescent="0.25">
      <c r="A3968">
        <v>3966</v>
      </c>
      <c r="B3968">
        <v>2</v>
      </c>
      <c r="C3968">
        <v>21</v>
      </c>
      <c r="D3968">
        <v>3</v>
      </c>
      <c r="E3968">
        <v>12</v>
      </c>
      <c r="F3968">
        <v>0</v>
      </c>
    </row>
    <row r="3969" spans="1:6" x14ac:dyDescent="0.25">
      <c r="A3969">
        <v>3967</v>
      </c>
      <c r="B3969">
        <v>2</v>
      </c>
      <c r="C3969">
        <v>21</v>
      </c>
      <c r="D3969">
        <v>3</v>
      </c>
      <c r="E3969">
        <v>12</v>
      </c>
      <c r="F3969">
        <v>0</v>
      </c>
    </row>
    <row r="3970" spans="1:6" x14ac:dyDescent="0.25">
      <c r="A3970">
        <v>3968</v>
      </c>
      <c r="B3970">
        <v>2</v>
      </c>
      <c r="C3970">
        <v>21</v>
      </c>
      <c r="D3970">
        <v>3</v>
      </c>
      <c r="E3970">
        <v>12</v>
      </c>
      <c r="F3970">
        <v>0</v>
      </c>
    </row>
    <row r="3971" spans="1:6" x14ac:dyDescent="0.25">
      <c r="A3971">
        <v>3969</v>
      </c>
      <c r="B3971">
        <v>2</v>
      </c>
      <c r="C3971">
        <v>21</v>
      </c>
      <c r="D3971">
        <v>3</v>
      </c>
      <c r="E3971">
        <v>12</v>
      </c>
      <c r="F3971">
        <v>0</v>
      </c>
    </row>
    <row r="3972" spans="1:6" x14ac:dyDescent="0.25">
      <c r="A3972">
        <v>3970</v>
      </c>
      <c r="B3972">
        <v>2</v>
      </c>
      <c r="C3972">
        <v>21</v>
      </c>
      <c r="D3972">
        <v>3</v>
      </c>
      <c r="E3972">
        <v>12</v>
      </c>
      <c r="F3972">
        <v>0</v>
      </c>
    </row>
    <row r="3973" spans="1:6" x14ac:dyDescent="0.25">
      <c r="A3973">
        <v>3971</v>
      </c>
      <c r="B3973">
        <v>2</v>
      </c>
      <c r="C3973">
        <v>21</v>
      </c>
      <c r="D3973">
        <v>3</v>
      </c>
      <c r="E3973">
        <v>13</v>
      </c>
      <c r="F3973">
        <v>0</v>
      </c>
    </row>
    <row r="3974" spans="1:6" x14ac:dyDescent="0.25">
      <c r="A3974">
        <v>3972</v>
      </c>
      <c r="B3974">
        <v>2</v>
      </c>
      <c r="C3974">
        <v>21</v>
      </c>
      <c r="D3974">
        <v>3</v>
      </c>
      <c r="E3974">
        <v>13</v>
      </c>
      <c r="F3974">
        <v>0</v>
      </c>
    </row>
    <row r="3975" spans="1:6" x14ac:dyDescent="0.25">
      <c r="A3975">
        <v>3973</v>
      </c>
      <c r="B3975">
        <v>2</v>
      </c>
      <c r="C3975">
        <v>21</v>
      </c>
      <c r="D3975">
        <v>3</v>
      </c>
      <c r="E3975">
        <v>13</v>
      </c>
      <c r="F3975">
        <v>0</v>
      </c>
    </row>
    <row r="3976" spans="1:6" x14ac:dyDescent="0.25">
      <c r="A3976">
        <v>3974</v>
      </c>
      <c r="B3976">
        <v>2</v>
      </c>
      <c r="C3976">
        <v>21</v>
      </c>
      <c r="D3976">
        <v>3</v>
      </c>
      <c r="E3976">
        <v>13</v>
      </c>
      <c r="F3976">
        <v>0</v>
      </c>
    </row>
    <row r="3977" spans="1:6" x14ac:dyDescent="0.25">
      <c r="A3977">
        <v>3975</v>
      </c>
      <c r="B3977">
        <v>2</v>
      </c>
      <c r="C3977">
        <v>21</v>
      </c>
      <c r="D3977">
        <v>3</v>
      </c>
      <c r="E3977">
        <v>13</v>
      </c>
      <c r="F3977">
        <v>0</v>
      </c>
    </row>
    <row r="3978" spans="1:6" x14ac:dyDescent="0.25">
      <c r="A3978">
        <v>3976</v>
      </c>
      <c r="B3978">
        <v>2</v>
      </c>
      <c r="C3978">
        <v>21</v>
      </c>
      <c r="D3978">
        <v>3</v>
      </c>
      <c r="E3978">
        <v>13</v>
      </c>
      <c r="F3978">
        <v>0</v>
      </c>
    </row>
    <row r="3979" spans="1:6" x14ac:dyDescent="0.25">
      <c r="A3979">
        <v>3977</v>
      </c>
      <c r="B3979">
        <v>2</v>
      </c>
      <c r="C3979">
        <v>21</v>
      </c>
      <c r="D3979">
        <v>3</v>
      </c>
      <c r="E3979">
        <v>13</v>
      </c>
      <c r="F3979">
        <v>0</v>
      </c>
    </row>
    <row r="3980" spans="1:6" x14ac:dyDescent="0.25">
      <c r="A3980">
        <v>3978</v>
      </c>
      <c r="B3980">
        <v>2</v>
      </c>
      <c r="C3980">
        <v>21</v>
      </c>
      <c r="D3980">
        <v>3</v>
      </c>
      <c r="E3980">
        <v>13</v>
      </c>
      <c r="F3980">
        <v>0</v>
      </c>
    </row>
    <row r="3981" spans="1:6" x14ac:dyDescent="0.25">
      <c r="A3981">
        <v>3979</v>
      </c>
      <c r="B3981">
        <v>2</v>
      </c>
      <c r="C3981">
        <v>21</v>
      </c>
      <c r="D3981">
        <v>3</v>
      </c>
      <c r="E3981">
        <v>13</v>
      </c>
      <c r="F3981">
        <v>0</v>
      </c>
    </row>
    <row r="3982" spans="1:6" x14ac:dyDescent="0.25">
      <c r="A3982">
        <v>3980</v>
      </c>
      <c r="B3982">
        <v>2</v>
      </c>
      <c r="C3982">
        <v>21</v>
      </c>
      <c r="D3982">
        <v>3</v>
      </c>
      <c r="E3982">
        <v>13</v>
      </c>
      <c r="F3982">
        <v>1</v>
      </c>
    </row>
    <row r="3983" spans="1:6" x14ac:dyDescent="0.25">
      <c r="A3983">
        <v>3981</v>
      </c>
      <c r="B3983">
        <v>2</v>
      </c>
      <c r="C3983">
        <v>21</v>
      </c>
      <c r="D3983">
        <v>3</v>
      </c>
      <c r="E3983">
        <v>13</v>
      </c>
      <c r="F3983">
        <v>1</v>
      </c>
    </row>
    <row r="3984" spans="1:6" x14ac:dyDescent="0.25">
      <c r="A3984">
        <v>3982</v>
      </c>
      <c r="B3984">
        <v>2</v>
      </c>
      <c r="C3984">
        <v>21</v>
      </c>
      <c r="D3984">
        <v>3</v>
      </c>
      <c r="E3984">
        <v>14</v>
      </c>
      <c r="F3984">
        <v>0</v>
      </c>
    </row>
    <row r="3985" spans="1:6" x14ac:dyDescent="0.25">
      <c r="A3985">
        <v>3983</v>
      </c>
      <c r="B3985">
        <v>2</v>
      </c>
      <c r="C3985">
        <v>21</v>
      </c>
      <c r="D3985">
        <v>3</v>
      </c>
      <c r="E3985">
        <v>14</v>
      </c>
      <c r="F3985">
        <v>0</v>
      </c>
    </row>
    <row r="3986" spans="1:6" x14ac:dyDescent="0.25">
      <c r="A3986">
        <v>3984</v>
      </c>
      <c r="B3986">
        <v>2</v>
      </c>
      <c r="C3986">
        <v>21</v>
      </c>
      <c r="D3986">
        <v>3</v>
      </c>
      <c r="E3986">
        <v>14</v>
      </c>
      <c r="F3986">
        <v>0</v>
      </c>
    </row>
    <row r="3987" spans="1:6" x14ac:dyDescent="0.25">
      <c r="A3987">
        <v>3985</v>
      </c>
      <c r="B3987">
        <v>2</v>
      </c>
      <c r="C3987">
        <v>21</v>
      </c>
      <c r="D3987">
        <v>3</v>
      </c>
      <c r="E3987">
        <v>14</v>
      </c>
      <c r="F3987">
        <v>0</v>
      </c>
    </row>
    <row r="3988" spans="1:6" x14ac:dyDescent="0.25">
      <c r="A3988">
        <v>3986</v>
      </c>
      <c r="B3988">
        <v>2</v>
      </c>
      <c r="C3988">
        <v>21</v>
      </c>
      <c r="D3988">
        <v>3</v>
      </c>
      <c r="E3988">
        <v>14</v>
      </c>
      <c r="F3988">
        <v>0</v>
      </c>
    </row>
    <row r="3989" spans="1:6" x14ac:dyDescent="0.25">
      <c r="A3989">
        <v>3987</v>
      </c>
      <c r="B3989">
        <v>2</v>
      </c>
      <c r="C3989">
        <v>21</v>
      </c>
      <c r="D3989">
        <v>3</v>
      </c>
      <c r="E3989">
        <v>14</v>
      </c>
      <c r="F3989">
        <v>0</v>
      </c>
    </row>
    <row r="3990" spans="1:6" x14ac:dyDescent="0.25">
      <c r="A3990">
        <v>3988</v>
      </c>
      <c r="B3990">
        <v>2</v>
      </c>
      <c r="C3990">
        <v>21</v>
      </c>
      <c r="D3990">
        <v>3</v>
      </c>
      <c r="E3990">
        <v>14</v>
      </c>
      <c r="F3990">
        <v>0</v>
      </c>
    </row>
    <row r="3991" spans="1:6" x14ac:dyDescent="0.25">
      <c r="A3991">
        <v>3989</v>
      </c>
      <c r="B3991">
        <v>2</v>
      </c>
      <c r="C3991">
        <v>21</v>
      </c>
      <c r="D3991">
        <v>3</v>
      </c>
      <c r="E3991">
        <v>14</v>
      </c>
      <c r="F3991">
        <v>0</v>
      </c>
    </row>
    <row r="3992" spans="1:6" x14ac:dyDescent="0.25">
      <c r="A3992">
        <v>3990</v>
      </c>
      <c r="B3992">
        <v>2</v>
      </c>
      <c r="C3992">
        <v>21</v>
      </c>
      <c r="D3992">
        <v>3</v>
      </c>
      <c r="E3992">
        <v>14</v>
      </c>
      <c r="F3992">
        <v>1</v>
      </c>
    </row>
    <row r="3993" spans="1:6" x14ac:dyDescent="0.25">
      <c r="A3993">
        <v>3991</v>
      </c>
      <c r="B3993">
        <v>2</v>
      </c>
      <c r="C3993">
        <v>21</v>
      </c>
      <c r="D3993">
        <v>3</v>
      </c>
      <c r="E3993">
        <v>15</v>
      </c>
      <c r="F3993">
        <v>0</v>
      </c>
    </row>
    <row r="3994" spans="1:6" x14ac:dyDescent="0.25">
      <c r="A3994">
        <v>3992</v>
      </c>
      <c r="B3994">
        <v>2</v>
      </c>
      <c r="C3994">
        <v>21</v>
      </c>
      <c r="D3994">
        <v>3</v>
      </c>
      <c r="E3994">
        <v>15</v>
      </c>
      <c r="F3994">
        <v>0</v>
      </c>
    </row>
    <row r="3995" spans="1:6" x14ac:dyDescent="0.25">
      <c r="A3995">
        <v>3993</v>
      </c>
      <c r="B3995">
        <v>2</v>
      </c>
      <c r="C3995">
        <v>21</v>
      </c>
      <c r="D3995">
        <v>3</v>
      </c>
      <c r="E3995">
        <v>15</v>
      </c>
      <c r="F3995">
        <v>0</v>
      </c>
    </row>
    <row r="3996" spans="1:6" x14ac:dyDescent="0.25">
      <c r="A3996">
        <v>3994</v>
      </c>
      <c r="B3996">
        <v>2</v>
      </c>
      <c r="C3996">
        <v>21</v>
      </c>
      <c r="D3996">
        <v>3</v>
      </c>
      <c r="E3996">
        <v>15</v>
      </c>
      <c r="F3996">
        <v>0</v>
      </c>
    </row>
    <row r="3997" spans="1:6" x14ac:dyDescent="0.25">
      <c r="A3997">
        <v>3995</v>
      </c>
      <c r="B3997">
        <v>2</v>
      </c>
      <c r="C3997">
        <v>21</v>
      </c>
      <c r="D3997">
        <v>3</v>
      </c>
      <c r="E3997">
        <v>15</v>
      </c>
      <c r="F3997">
        <v>0</v>
      </c>
    </row>
    <row r="3998" spans="1:6" x14ac:dyDescent="0.25">
      <c r="A3998">
        <v>3996</v>
      </c>
      <c r="B3998">
        <v>2</v>
      </c>
      <c r="C3998">
        <v>21</v>
      </c>
      <c r="D3998">
        <v>3</v>
      </c>
      <c r="E3998">
        <v>15</v>
      </c>
      <c r="F3998">
        <v>0</v>
      </c>
    </row>
    <row r="3999" spans="1:6" x14ac:dyDescent="0.25">
      <c r="A3999">
        <v>3997</v>
      </c>
      <c r="B3999">
        <v>2</v>
      </c>
      <c r="C3999">
        <v>21</v>
      </c>
      <c r="D3999">
        <v>3</v>
      </c>
      <c r="E3999">
        <v>15</v>
      </c>
      <c r="F3999">
        <v>0</v>
      </c>
    </row>
    <row r="4000" spans="1:6" x14ac:dyDescent="0.25">
      <c r="A4000">
        <v>3998</v>
      </c>
      <c r="B4000">
        <v>2</v>
      </c>
      <c r="C4000">
        <v>21</v>
      </c>
      <c r="D4000">
        <v>3</v>
      </c>
      <c r="E4000">
        <v>15</v>
      </c>
      <c r="F4000">
        <v>0</v>
      </c>
    </row>
    <row r="4001" spans="1:6" x14ac:dyDescent="0.25">
      <c r="A4001">
        <v>3999</v>
      </c>
      <c r="B4001">
        <v>2</v>
      </c>
      <c r="C4001">
        <v>21</v>
      </c>
      <c r="D4001">
        <v>3</v>
      </c>
      <c r="E4001">
        <v>15</v>
      </c>
      <c r="F4001">
        <v>1</v>
      </c>
    </row>
    <row r="4002" spans="1:6" x14ac:dyDescent="0.25">
      <c r="A4002">
        <v>4000</v>
      </c>
      <c r="B4002">
        <v>2</v>
      </c>
      <c r="C4002">
        <v>21</v>
      </c>
      <c r="D4002">
        <v>3</v>
      </c>
      <c r="E4002">
        <v>15</v>
      </c>
      <c r="F4002">
        <v>1</v>
      </c>
    </row>
    <row r="4003" spans="1:6" x14ac:dyDescent="0.25">
      <c r="A4003">
        <v>4001</v>
      </c>
      <c r="B4003">
        <v>2</v>
      </c>
      <c r="C4003">
        <v>21</v>
      </c>
      <c r="D4003">
        <v>3</v>
      </c>
      <c r="E4003">
        <v>16</v>
      </c>
      <c r="F4003">
        <v>0</v>
      </c>
    </row>
    <row r="4004" spans="1:6" x14ac:dyDescent="0.25">
      <c r="A4004">
        <v>4002</v>
      </c>
      <c r="B4004">
        <v>2</v>
      </c>
      <c r="C4004">
        <v>21</v>
      </c>
      <c r="D4004">
        <v>3</v>
      </c>
      <c r="E4004">
        <v>16</v>
      </c>
      <c r="F4004">
        <v>0</v>
      </c>
    </row>
    <row r="4005" spans="1:6" x14ac:dyDescent="0.25">
      <c r="A4005">
        <v>4003</v>
      </c>
      <c r="B4005">
        <v>2</v>
      </c>
      <c r="C4005">
        <v>21</v>
      </c>
      <c r="D4005">
        <v>3</v>
      </c>
      <c r="E4005">
        <v>16</v>
      </c>
      <c r="F4005">
        <v>0</v>
      </c>
    </row>
    <row r="4006" spans="1:6" x14ac:dyDescent="0.25">
      <c r="A4006">
        <v>4004</v>
      </c>
      <c r="B4006">
        <v>2</v>
      </c>
      <c r="C4006">
        <v>21</v>
      </c>
      <c r="D4006">
        <v>3</v>
      </c>
      <c r="E4006">
        <v>16</v>
      </c>
      <c r="F4006">
        <v>0</v>
      </c>
    </row>
    <row r="4007" spans="1:6" x14ac:dyDescent="0.25">
      <c r="A4007">
        <v>4005</v>
      </c>
      <c r="B4007">
        <v>2</v>
      </c>
      <c r="C4007">
        <v>21</v>
      </c>
      <c r="D4007">
        <v>3</v>
      </c>
      <c r="E4007">
        <v>16</v>
      </c>
      <c r="F4007">
        <v>0</v>
      </c>
    </row>
    <row r="4008" spans="1:6" x14ac:dyDescent="0.25">
      <c r="A4008">
        <v>4006</v>
      </c>
      <c r="B4008">
        <v>2</v>
      </c>
      <c r="C4008">
        <v>21</v>
      </c>
      <c r="D4008">
        <v>3</v>
      </c>
      <c r="E4008">
        <v>16</v>
      </c>
      <c r="F4008">
        <v>0</v>
      </c>
    </row>
    <row r="4009" spans="1:6" x14ac:dyDescent="0.25">
      <c r="A4009">
        <v>4007</v>
      </c>
      <c r="B4009">
        <v>2</v>
      </c>
      <c r="C4009">
        <v>21</v>
      </c>
      <c r="D4009">
        <v>3</v>
      </c>
      <c r="E4009">
        <v>16</v>
      </c>
      <c r="F4009">
        <v>0</v>
      </c>
    </row>
    <row r="4010" spans="1:6" x14ac:dyDescent="0.25">
      <c r="A4010">
        <v>4008</v>
      </c>
      <c r="B4010">
        <v>2</v>
      </c>
      <c r="C4010">
        <v>21</v>
      </c>
      <c r="D4010">
        <v>3</v>
      </c>
      <c r="E4010">
        <v>16</v>
      </c>
      <c r="F4010">
        <v>0</v>
      </c>
    </row>
    <row r="4011" spans="1:6" x14ac:dyDescent="0.25">
      <c r="A4011">
        <v>4009</v>
      </c>
      <c r="B4011">
        <v>2</v>
      </c>
      <c r="C4011">
        <v>21</v>
      </c>
      <c r="D4011">
        <v>3</v>
      </c>
      <c r="E4011">
        <v>16</v>
      </c>
      <c r="F4011">
        <v>1</v>
      </c>
    </row>
    <row r="4012" spans="1:6" x14ac:dyDescent="0.25">
      <c r="A4012">
        <v>4010</v>
      </c>
      <c r="B4012">
        <v>2</v>
      </c>
      <c r="C4012">
        <v>21</v>
      </c>
      <c r="D4012">
        <v>3</v>
      </c>
      <c r="E4012">
        <v>16</v>
      </c>
      <c r="F4012">
        <v>1</v>
      </c>
    </row>
    <row r="4013" spans="1:6" x14ac:dyDescent="0.25">
      <c r="A4013">
        <v>4011</v>
      </c>
      <c r="B4013">
        <v>2</v>
      </c>
      <c r="C4013">
        <v>21</v>
      </c>
      <c r="D4013">
        <v>3</v>
      </c>
      <c r="E4013">
        <v>17</v>
      </c>
      <c r="F4013">
        <v>0</v>
      </c>
    </row>
    <row r="4014" spans="1:6" x14ac:dyDescent="0.25">
      <c r="A4014">
        <v>4012</v>
      </c>
      <c r="B4014">
        <v>2</v>
      </c>
      <c r="C4014">
        <v>21</v>
      </c>
      <c r="D4014">
        <v>3</v>
      </c>
      <c r="E4014">
        <v>17</v>
      </c>
      <c r="F4014">
        <v>0</v>
      </c>
    </row>
    <row r="4015" spans="1:6" x14ac:dyDescent="0.25">
      <c r="A4015">
        <v>4013</v>
      </c>
      <c r="B4015">
        <v>2</v>
      </c>
      <c r="C4015">
        <v>21</v>
      </c>
      <c r="D4015">
        <v>3</v>
      </c>
      <c r="E4015">
        <v>17</v>
      </c>
      <c r="F4015">
        <v>0</v>
      </c>
    </row>
    <row r="4016" spans="1:6" x14ac:dyDescent="0.25">
      <c r="A4016">
        <v>4014</v>
      </c>
      <c r="B4016">
        <v>2</v>
      </c>
      <c r="C4016">
        <v>21</v>
      </c>
      <c r="D4016">
        <v>3</v>
      </c>
      <c r="E4016">
        <v>17</v>
      </c>
      <c r="F4016">
        <v>0</v>
      </c>
    </row>
    <row r="4017" spans="1:6" x14ac:dyDescent="0.25">
      <c r="A4017">
        <v>4015</v>
      </c>
      <c r="B4017">
        <v>2</v>
      </c>
      <c r="C4017">
        <v>21</v>
      </c>
      <c r="D4017">
        <v>3</v>
      </c>
      <c r="E4017">
        <v>17</v>
      </c>
      <c r="F4017">
        <v>0</v>
      </c>
    </row>
    <row r="4018" spans="1:6" x14ac:dyDescent="0.25">
      <c r="A4018">
        <v>4016</v>
      </c>
      <c r="B4018">
        <v>2</v>
      </c>
      <c r="C4018">
        <v>21</v>
      </c>
      <c r="D4018">
        <v>3</v>
      </c>
      <c r="E4018">
        <v>17</v>
      </c>
      <c r="F4018">
        <v>0</v>
      </c>
    </row>
    <row r="4019" spans="1:6" x14ac:dyDescent="0.25">
      <c r="A4019">
        <v>4017</v>
      </c>
      <c r="B4019">
        <v>2</v>
      </c>
      <c r="C4019">
        <v>21</v>
      </c>
      <c r="D4019">
        <v>3</v>
      </c>
      <c r="E4019">
        <v>17</v>
      </c>
      <c r="F4019">
        <v>0</v>
      </c>
    </row>
    <row r="4020" spans="1:6" x14ac:dyDescent="0.25">
      <c r="A4020">
        <v>4018</v>
      </c>
      <c r="B4020">
        <v>2</v>
      </c>
      <c r="C4020">
        <v>21</v>
      </c>
      <c r="D4020">
        <v>3</v>
      </c>
      <c r="E4020">
        <v>17</v>
      </c>
      <c r="F4020">
        <v>0</v>
      </c>
    </row>
    <row r="4021" spans="1:6" x14ac:dyDescent="0.25">
      <c r="A4021">
        <v>4019</v>
      </c>
      <c r="B4021">
        <v>2</v>
      </c>
      <c r="C4021">
        <v>21</v>
      </c>
      <c r="D4021">
        <v>3</v>
      </c>
      <c r="E4021">
        <v>17</v>
      </c>
      <c r="F4021">
        <v>1</v>
      </c>
    </row>
    <row r="4022" spans="1:6" x14ac:dyDescent="0.25">
      <c r="A4022">
        <v>4020</v>
      </c>
      <c r="B4022">
        <v>2</v>
      </c>
      <c r="C4022">
        <v>21</v>
      </c>
      <c r="D4022">
        <v>3</v>
      </c>
      <c r="E4022">
        <v>18</v>
      </c>
      <c r="F4022">
        <v>1</v>
      </c>
    </row>
    <row r="4023" spans="1:6" x14ac:dyDescent="0.25">
      <c r="A4023">
        <v>4021</v>
      </c>
      <c r="B4023">
        <v>2</v>
      </c>
      <c r="C4023">
        <v>21</v>
      </c>
      <c r="D4023">
        <v>3</v>
      </c>
      <c r="E4023">
        <v>18</v>
      </c>
      <c r="F4023">
        <v>1</v>
      </c>
    </row>
    <row r="4024" spans="1:6" x14ac:dyDescent="0.25">
      <c r="A4024">
        <v>4022</v>
      </c>
      <c r="B4024">
        <v>2</v>
      </c>
      <c r="C4024">
        <v>21</v>
      </c>
      <c r="D4024">
        <v>3</v>
      </c>
      <c r="E4024">
        <v>19</v>
      </c>
      <c r="F4024">
        <v>0</v>
      </c>
    </row>
    <row r="4025" spans="1:6" x14ac:dyDescent="0.25">
      <c r="A4025">
        <v>4023</v>
      </c>
      <c r="B4025">
        <v>2</v>
      </c>
      <c r="C4025">
        <v>21</v>
      </c>
      <c r="D4025">
        <v>3</v>
      </c>
      <c r="E4025">
        <v>19</v>
      </c>
      <c r="F4025">
        <v>0</v>
      </c>
    </row>
    <row r="4026" spans="1:6" x14ac:dyDescent="0.25">
      <c r="A4026">
        <v>4024</v>
      </c>
      <c r="B4026">
        <v>2</v>
      </c>
      <c r="C4026">
        <v>21</v>
      </c>
      <c r="D4026">
        <v>3</v>
      </c>
      <c r="E4026">
        <v>19</v>
      </c>
      <c r="F4026">
        <v>0</v>
      </c>
    </row>
    <row r="4027" spans="1:6" x14ac:dyDescent="0.25">
      <c r="A4027">
        <v>4025</v>
      </c>
      <c r="B4027">
        <v>2</v>
      </c>
      <c r="C4027">
        <v>21</v>
      </c>
      <c r="D4027">
        <v>3</v>
      </c>
      <c r="E4027">
        <v>19</v>
      </c>
      <c r="F4027">
        <v>0</v>
      </c>
    </row>
    <row r="4028" spans="1:6" x14ac:dyDescent="0.25">
      <c r="A4028">
        <v>4026</v>
      </c>
      <c r="B4028">
        <v>2</v>
      </c>
      <c r="C4028">
        <v>21</v>
      </c>
      <c r="D4028">
        <v>3</v>
      </c>
      <c r="E4028">
        <v>19</v>
      </c>
      <c r="F4028">
        <v>0</v>
      </c>
    </row>
    <row r="4029" spans="1:6" x14ac:dyDescent="0.25">
      <c r="A4029">
        <v>4027</v>
      </c>
      <c r="B4029">
        <v>2</v>
      </c>
      <c r="C4029">
        <v>21</v>
      </c>
      <c r="D4029">
        <v>3</v>
      </c>
      <c r="E4029">
        <v>19</v>
      </c>
      <c r="F4029">
        <v>0</v>
      </c>
    </row>
    <row r="4030" spans="1:6" x14ac:dyDescent="0.25">
      <c r="A4030">
        <v>4028</v>
      </c>
      <c r="B4030">
        <v>2</v>
      </c>
      <c r="C4030">
        <v>21</v>
      </c>
      <c r="D4030">
        <v>3</v>
      </c>
      <c r="E4030">
        <v>19</v>
      </c>
      <c r="F4030">
        <v>0</v>
      </c>
    </row>
    <row r="4031" spans="1:6" x14ac:dyDescent="0.25">
      <c r="A4031">
        <v>4029</v>
      </c>
      <c r="B4031">
        <v>2</v>
      </c>
      <c r="C4031">
        <v>21</v>
      </c>
      <c r="D4031">
        <v>3</v>
      </c>
      <c r="E4031">
        <v>19</v>
      </c>
      <c r="F4031">
        <v>0</v>
      </c>
    </row>
    <row r="4032" spans="1:6" x14ac:dyDescent="0.25">
      <c r="A4032">
        <v>4030</v>
      </c>
      <c r="B4032">
        <v>2</v>
      </c>
      <c r="C4032">
        <v>21</v>
      </c>
      <c r="D4032">
        <v>3</v>
      </c>
      <c r="E4032">
        <v>19</v>
      </c>
      <c r="F4032">
        <v>1</v>
      </c>
    </row>
    <row r="4033" spans="1:6" x14ac:dyDescent="0.25">
      <c r="A4033">
        <v>4031</v>
      </c>
      <c r="B4033">
        <v>2</v>
      </c>
      <c r="C4033">
        <v>21</v>
      </c>
      <c r="D4033">
        <v>3</v>
      </c>
      <c r="E4033">
        <v>19</v>
      </c>
      <c r="F4033">
        <v>1</v>
      </c>
    </row>
    <row r="4034" spans="1:6" x14ac:dyDescent="0.25">
      <c r="A4034">
        <v>4032</v>
      </c>
      <c r="B4034">
        <v>2</v>
      </c>
      <c r="C4034">
        <v>21</v>
      </c>
      <c r="D4034">
        <v>3</v>
      </c>
      <c r="E4034">
        <v>20</v>
      </c>
      <c r="F4034">
        <v>1</v>
      </c>
    </row>
    <row r="4035" spans="1:6" x14ac:dyDescent="0.25">
      <c r="A4035">
        <v>4033</v>
      </c>
      <c r="B4035">
        <v>2</v>
      </c>
      <c r="C4035">
        <v>21</v>
      </c>
      <c r="D4035">
        <v>3</v>
      </c>
      <c r="E4035">
        <v>20</v>
      </c>
      <c r="F4035">
        <v>1</v>
      </c>
    </row>
    <row r="4036" spans="1:6" x14ac:dyDescent="0.25">
      <c r="A4036">
        <v>4034</v>
      </c>
      <c r="B4036">
        <v>2</v>
      </c>
      <c r="C4036">
        <v>21</v>
      </c>
      <c r="D4036">
        <v>3</v>
      </c>
      <c r="E4036">
        <v>21</v>
      </c>
      <c r="F4036">
        <v>0</v>
      </c>
    </row>
    <row r="4037" spans="1:6" x14ac:dyDescent="0.25">
      <c r="A4037">
        <v>4035</v>
      </c>
      <c r="B4037">
        <v>2</v>
      </c>
      <c r="C4037">
        <v>21</v>
      </c>
      <c r="D4037">
        <v>3</v>
      </c>
      <c r="E4037">
        <v>21</v>
      </c>
      <c r="F4037">
        <v>0</v>
      </c>
    </row>
    <row r="4038" spans="1:6" x14ac:dyDescent="0.25">
      <c r="A4038">
        <v>4036</v>
      </c>
      <c r="B4038">
        <v>2</v>
      </c>
      <c r="C4038">
        <v>21</v>
      </c>
      <c r="D4038">
        <v>3</v>
      </c>
      <c r="E4038">
        <v>21</v>
      </c>
      <c r="F4038">
        <v>0</v>
      </c>
    </row>
    <row r="4039" spans="1:6" x14ac:dyDescent="0.25">
      <c r="A4039">
        <v>4037</v>
      </c>
      <c r="B4039">
        <v>2</v>
      </c>
      <c r="C4039">
        <v>21</v>
      </c>
      <c r="D4039">
        <v>3</v>
      </c>
      <c r="E4039">
        <v>21</v>
      </c>
      <c r="F4039">
        <v>0</v>
      </c>
    </row>
    <row r="4040" spans="1:6" x14ac:dyDescent="0.25">
      <c r="A4040">
        <v>4038</v>
      </c>
      <c r="B4040">
        <v>2</v>
      </c>
      <c r="C4040">
        <v>21</v>
      </c>
      <c r="D4040">
        <v>3</v>
      </c>
      <c r="E4040">
        <v>21</v>
      </c>
      <c r="F4040">
        <v>0</v>
      </c>
    </row>
    <row r="4041" spans="1:6" x14ac:dyDescent="0.25">
      <c r="A4041">
        <v>4039</v>
      </c>
      <c r="B4041">
        <v>2</v>
      </c>
      <c r="C4041">
        <v>21</v>
      </c>
      <c r="D4041">
        <v>3</v>
      </c>
      <c r="E4041">
        <v>21</v>
      </c>
      <c r="F4041">
        <v>0</v>
      </c>
    </row>
    <row r="4042" spans="1:6" x14ac:dyDescent="0.25">
      <c r="A4042">
        <v>4040</v>
      </c>
      <c r="B4042">
        <v>2</v>
      </c>
      <c r="C4042">
        <v>21</v>
      </c>
      <c r="D4042">
        <v>3</v>
      </c>
      <c r="E4042">
        <v>21</v>
      </c>
      <c r="F4042">
        <v>0</v>
      </c>
    </row>
    <row r="4043" spans="1:6" x14ac:dyDescent="0.25">
      <c r="A4043">
        <v>4041</v>
      </c>
      <c r="B4043">
        <v>2</v>
      </c>
      <c r="C4043">
        <v>21</v>
      </c>
      <c r="D4043">
        <v>3</v>
      </c>
      <c r="E4043">
        <v>22</v>
      </c>
      <c r="F4043">
        <v>1</v>
      </c>
    </row>
    <row r="4044" spans="1:6" x14ac:dyDescent="0.25">
      <c r="A4044">
        <v>4042</v>
      </c>
      <c r="B4044">
        <v>2</v>
      </c>
      <c r="C4044">
        <v>21</v>
      </c>
      <c r="D4044">
        <v>3</v>
      </c>
      <c r="E4044">
        <v>23</v>
      </c>
      <c r="F4044">
        <v>0</v>
      </c>
    </row>
    <row r="4045" spans="1:6" x14ac:dyDescent="0.25">
      <c r="A4045">
        <v>4043</v>
      </c>
      <c r="B4045">
        <v>2</v>
      </c>
      <c r="C4045">
        <v>21</v>
      </c>
      <c r="D4045">
        <v>3</v>
      </c>
      <c r="E4045">
        <v>23</v>
      </c>
      <c r="F4045">
        <v>0</v>
      </c>
    </row>
    <row r="4046" spans="1:6" x14ac:dyDescent="0.25">
      <c r="A4046">
        <v>4044</v>
      </c>
      <c r="B4046">
        <v>2</v>
      </c>
      <c r="C4046">
        <v>21</v>
      </c>
      <c r="D4046">
        <v>3</v>
      </c>
      <c r="E4046">
        <v>23</v>
      </c>
      <c r="F4046">
        <v>0</v>
      </c>
    </row>
    <row r="4047" spans="1:6" x14ac:dyDescent="0.25">
      <c r="A4047">
        <v>4045</v>
      </c>
      <c r="B4047">
        <v>2</v>
      </c>
      <c r="C4047">
        <v>21</v>
      </c>
      <c r="D4047">
        <v>3</v>
      </c>
      <c r="E4047">
        <v>23</v>
      </c>
      <c r="F4047">
        <v>0</v>
      </c>
    </row>
    <row r="4048" spans="1:6" x14ac:dyDescent="0.25">
      <c r="A4048">
        <v>4046</v>
      </c>
      <c r="B4048">
        <v>2</v>
      </c>
      <c r="C4048">
        <v>21</v>
      </c>
      <c r="D4048">
        <v>3</v>
      </c>
      <c r="E4048">
        <v>23</v>
      </c>
      <c r="F4048">
        <v>0</v>
      </c>
    </row>
    <row r="4049" spans="1:6" x14ac:dyDescent="0.25">
      <c r="A4049">
        <v>4047</v>
      </c>
      <c r="B4049">
        <v>2</v>
      </c>
      <c r="C4049">
        <v>21</v>
      </c>
      <c r="D4049">
        <v>3</v>
      </c>
      <c r="E4049">
        <v>23</v>
      </c>
      <c r="F4049">
        <v>0</v>
      </c>
    </row>
    <row r="4050" spans="1:6" x14ac:dyDescent="0.25">
      <c r="A4050">
        <v>4048</v>
      </c>
      <c r="B4050">
        <v>2</v>
      </c>
      <c r="C4050">
        <v>21</v>
      </c>
      <c r="D4050">
        <v>3</v>
      </c>
      <c r="E4050">
        <v>23</v>
      </c>
      <c r="F4050">
        <v>0</v>
      </c>
    </row>
    <row r="4051" spans="1:6" x14ac:dyDescent="0.25">
      <c r="A4051">
        <v>4049</v>
      </c>
      <c r="B4051">
        <v>2</v>
      </c>
      <c r="C4051">
        <v>21</v>
      </c>
      <c r="D4051">
        <v>3</v>
      </c>
      <c r="E4051">
        <v>23</v>
      </c>
      <c r="F4051">
        <v>0</v>
      </c>
    </row>
    <row r="4052" spans="1:6" x14ac:dyDescent="0.25">
      <c r="A4052">
        <v>4050</v>
      </c>
      <c r="B4052">
        <v>2</v>
      </c>
      <c r="C4052">
        <v>21</v>
      </c>
      <c r="D4052">
        <v>3</v>
      </c>
      <c r="E4052">
        <v>24</v>
      </c>
      <c r="F4052">
        <v>1</v>
      </c>
    </row>
    <row r="4053" spans="1:6" x14ac:dyDescent="0.25">
      <c r="A4053">
        <v>4051</v>
      </c>
      <c r="B4053">
        <v>2</v>
      </c>
      <c r="C4053">
        <v>21</v>
      </c>
      <c r="D4053">
        <v>3</v>
      </c>
      <c r="E4053">
        <v>24</v>
      </c>
      <c r="F4053">
        <v>1</v>
      </c>
    </row>
    <row r="4054" spans="1:6" x14ac:dyDescent="0.25">
      <c r="A4054">
        <v>4052</v>
      </c>
      <c r="B4054">
        <v>2</v>
      </c>
      <c r="C4054">
        <v>21</v>
      </c>
      <c r="D4054">
        <v>3</v>
      </c>
      <c r="E4054">
        <v>25</v>
      </c>
      <c r="F4054">
        <v>0</v>
      </c>
    </row>
    <row r="4055" spans="1:6" x14ac:dyDescent="0.25">
      <c r="A4055">
        <v>4053</v>
      </c>
      <c r="B4055">
        <v>2</v>
      </c>
      <c r="C4055">
        <v>21</v>
      </c>
      <c r="D4055">
        <v>3</v>
      </c>
      <c r="E4055">
        <v>25</v>
      </c>
      <c r="F4055">
        <v>0</v>
      </c>
    </row>
    <row r="4056" spans="1:6" x14ac:dyDescent="0.25">
      <c r="A4056">
        <v>4054</v>
      </c>
      <c r="B4056">
        <v>2</v>
      </c>
      <c r="C4056">
        <v>21</v>
      </c>
      <c r="D4056">
        <v>3</v>
      </c>
      <c r="E4056">
        <v>25</v>
      </c>
      <c r="F4056">
        <v>0</v>
      </c>
    </row>
    <row r="4057" spans="1:6" x14ac:dyDescent="0.25">
      <c r="A4057">
        <v>4055</v>
      </c>
      <c r="B4057">
        <v>2</v>
      </c>
      <c r="C4057">
        <v>21</v>
      </c>
      <c r="D4057">
        <v>3</v>
      </c>
      <c r="E4057">
        <v>25</v>
      </c>
      <c r="F4057">
        <v>0</v>
      </c>
    </row>
    <row r="4058" spans="1:6" x14ac:dyDescent="0.25">
      <c r="A4058">
        <v>4056</v>
      </c>
      <c r="B4058">
        <v>2</v>
      </c>
      <c r="C4058">
        <v>21</v>
      </c>
      <c r="D4058">
        <v>3</v>
      </c>
      <c r="E4058">
        <v>25</v>
      </c>
      <c r="F4058">
        <v>0</v>
      </c>
    </row>
    <row r="4059" spans="1:6" x14ac:dyDescent="0.25">
      <c r="A4059">
        <v>4057</v>
      </c>
      <c r="B4059">
        <v>2</v>
      </c>
      <c r="C4059">
        <v>21</v>
      </c>
      <c r="D4059">
        <v>3</v>
      </c>
      <c r="E4059">
        <v>25</v>
      </c>
      <c r="F4059">
        <v>0</v>
      </c>
    </row>
    <row r="4060" spans="1:6" x14ac:dyDescent="0.25">
      <c r="A4060">
        <v>4058</v>
      </c>
      <c r="B4060">
        <v>2</v>
      </c>
      <c r="C4060">
        <v>21</v>
      </c>
      <c r="D4060">
        <v>3</v>
      </c>
      <c r="E4060">
        <v>25</v>
      </c>
      <c r="F4060">
        <v>1</v>
      </c>
    </row>
    <row r="4061" spans="1:6" x14ac:dyDescent="0.25">
      <c r="A4061">
        <v>4059</v>
      </c>
      <c r="B4061">
        <v>2</v>
      </c>
      <c r="C4061">
        <v>21</v>
      </c>
      <c r="D4061">
        <v>3</v>
      </c>
      <c r="E4061">
        <v>25</v>
      </c>
      <c r="F4061">
        <v>1</v>
      </c>
    </row>
    <row r="4062" spans="1:6" x14ac:dyDescent="0.25">
      <c r="A4062">
        <v>4060</v>
      </c>
      <c r="B4062">
        <v>2</v>
      </c>
      <c r="C4062">
        <v>21</v>
      </c>
      <c r="D4062">
        <v>4</v>
      </c>
      <c r="E4062">
        <v>1</v>
      </c>
      <c r="F4062">
        <v>1</v>
      </c>
    </row>
    <row r="4063" spans="1:6" x14ac:dyDescent="0.25">
      <c r="A4063">
        <v>4061</v>
      </c>
      <c r="B4063">
        <v>2</v>
      </c>
      <c r="C4063">
        <v>21</v>
      </c>
      <c r="D4063">
        <v>4</v>
      </c>
      <c r="E4063">
        <v>1</v>
      </c>
      <c r="F4063">
        <v>1</v>
      </c>
    </row>
    <row r="4064" spans="1:6" x14ac:dyDescent="0.25">
      <c r="A4064">
        <v>4062</v>
      </c>
      <c r="B4064">
        <v>2</v>
      </c>
      <c r="C4064">
        <v>21</v>
      </c>
      <c r="D4064">
        <v>4</v>
      </c>
      <c r="E4064">
        <v>2</v>
      </c>
      <c r="F4064">
        <v>1</v>
      </c>
    </row>
    <row r="4065" spans="1:6" x14ac:dyDescent="0.25">
      <c r="A4065">
        <v>4063</v>
      </c>
      <c r="B4065">
        <v>2</v>
      </c>
      <c r="C4065">
        <v>21</v>
      </c>
      <c r="D4065">
        <v>4</v>
      </c>
      <c r="E4065">
        <v>2</v>
      </c>
      <c r="F4065">
        <v>1</v>
      </c>
    </row>
    <row r="4066" spans="1:6" x14ac:dyDescent="0.25">
      <c r="A4066">
        <v>4064</v>
      </c>
      <c r="B4066">
        <v>2</v>
      </c>
      <c r="C4066">
        <v>21</v>
      </c>
      <c r="D4066">
        <v>4</v>
      </c>
      <c r="E4066">
        <v>2</v>
      </c>
      <c r="F4066">
        <v>1</v>
      </c>
    </row>
    <row r="4067" spans="1:6" x14ac:dyDescent="0.25">
      <c r="A4067">
        <v>4065</v>
      </c>
      <c r="B4067">
        <v>2</v>
      </c>
      <c r="C4067">
        <v>21</v>
      </c>
      <c r="D4067">
        <v>4</v>
      </c>
      <c r="E4067">
        <v>3</v>
      </c>
      <c r="F4067">
        <v>1</v>
      </c>
    </row>
    <row r="4068" spans="1:6" x14ac:dyDescent="0.25">
      <c r="A4068">
        <v>4066</v>
      </c>
      <c r="B4068">
        <v>2</v>
      </c>
      <c r="C4068">
        <v>21</v>
      </c>
      <c r="D4068">
        <v>4</v>
      </c>
      <c r="E4068">
        <v>3</v>
      </c>
      <c r="F4068">
        <v>1</v>
      </c>
    </row>
    <row r="4069" spans="1:6" x14ac:dyDescent="0.25">
      <c r="A4069">
        <v>4067</v>
      </c>
      <c r="B4069">
        <v>2</v>
      </c>
      <c r="C4069">
        <v>21</v>
      </c>
      <c r="D4069">
        <v>4</v>
      </c>
      <c r="E4069">
        <v>4</v>
      </c>
      <c r="F4069">
        <v>1</v>
      </c>
    </row>
    <row r="4070" spans="1:6" x14ac:dyDescent="0.25">
      <c r="A4070">
        <v>4068</v>
      </c>
      <c r="B4070">
        <v>2</v>
      </c>
      <c r="C4070">
        <v>21</v>
      </c>
      <c r="D4070">
        <v>4</v>
      </c>
      <c r="E4070">
        <v>4</v>
      </c>
      <c r="F4070">
        <v>1</v>
      </c>
    </row>
    <row r="4071" spans="1:6" x14ac:dyDescent="0.25">
      <c r="A4071">
        <v>4069</v>
      </c>
      <c r="B4071">
        <v>2</v>
      </c>
      <c r="C4071">
        <v>21</v>
      </c>
      <c r="D4071">
        <v>4</v>
      </c>
      <c r="E4071">
        <v>5</v>
      </c>
      <c r="F4071">
        <v>1</v>
      </c>
    </row>
    <row r="4072" spans="1:6" x14ac:dyDescent="0.25">
      <c r="A4072">
        <v>4070</v>
      </c>
      <c r="B4072">
        <v>2</v>
      </c>
      <c r="C4072">
        <v>21</v>
      </c>
      <c r="D4072">
        <v>4</v>
      </c>
      <c r="E4072">
        <v>6</v>
      </c>
      <c r="F4072">
        <v>1</v>
      </c>
    </row>
    <row r="4073" spans="1:6" x14ac:dyDescent="0.25">
      <c r="A4073">
        <v>4071</v>
      </c>
      <c r="B4073">
        <v>2</v>
      </c>
      <c r="C4073">
        <v>21</v>
      </c>
      <c r="D4073">
        <v>4</v>
      </c>
      <c r="E4073">
        <v>6</v>
      </c>
      <c r="F4073">
        <v>1</v>
      </c>
    </row>
    <row r="4074" spans="1:6" x14ac:dyDescent="0.25">
      <c r="A4074">
        <v>4072</v>
      </c>
      <c r="B4074">
        <v>2</v>
      </c>
      <c r="C4074">
        <v>21</v>
      </c>
      <c r="D4074">
        <v>4</v>
      </c>
      <c r="E4074">
        <v>7</v>
      </c>
      <c r="F4074">
        <v>1</v>
      </c>
    </row>
    <row r="4075" spans="1:6" x14ac:dyDescent="0.25">
      <c r="A4075">
        <v>4073</v>
      </c>
      <c r="B4075">
        <v>2</v>
      </c>
      <c r="C4075">
        <v>21</v>
      </c>
      <c r="D4075">
        <v>4</v>
      </c>
      <c r="E4075">
        <v>8</v>
      </c>
      <c r="F4075">
        <v>0</v>
      </c>
    </row>
    <row r="4076" spans="1:6" x14ac:dyDescent="0.25">
      <c r="A4076">
        <v>4074</v>
      </c>
      <c r="B4076">
        <v>2</v>
      </c>
      <c r="C4076">
        <v>21</v>
      </c>
      <c r="D4076">
        <v>4</v>
      </c>
      <c r="E4076">
        <v>8</v>
      </c>
      <c r="F4076">
        <v>0</v>
      </c>
    </row>
    <row r="4077" spans="1:6" x14ac:dyDescent="0.25">
      <c r="A4077">
        <v>4075</v>
      </c>
      <c r="B4077">
        <v>2</v>
      </c>
      <c r="C4077">
        <v>21</v>
      </c>
      <c r="D4077">
        <v>4</v>
      </c>
      <c r="E4077">
        <v>8</v>
      </c>
      <c r="F4077">
        <v>0</v>
      </c>
    </row>
    <row r="4078" spans="1:6" x14ac:dyDescent="0.25">
      <c r="A4078">
        <v>4076</v>
      </c>
      <c r="B4078">
        <v>2</v>
      </c>
      <c r="C4078">
        <v>21</v>
      </c>
      <c r="D4078">
        <v>4</v>
      </c>
      <c r="E4078">
        <v>8</v>
      </c>
      <c r="F4078">
        <v>0</v>
      </c>
    </row>
    <row r="4079" spans="1:6" x14ac:dyDescent="0.25">
      <c r="A4079">
        <v>4077</v>
      </c>
      <c r="B4079">
        <v>2</v>
      </c>
      <c r="C4079">
        <v>21</v>
      </c>
      <c r="D4079">
        <v>4</v>
      </c>
      <c r="E4079">
        <v>8</v>
      </c>
      <c r="F4079">
        <v>0</v>
      </c>
    </row>
    <row r="4080" spans="1:6" x14ac:dyDescent="0.25">
      <c r="A4080">
        <v>4078</v>
      </c>
      <c r="B4080">
        <v>2</v>
      </c>
      <c r="C4080">
        <v>21</v>
      </c>
      <c r="D4080">
        <v>4</v>
      </c>
      <c r="E4080">
        <v>8</v>
      </c>
      <c r="F4080">
        <v>0</v>
      </c>
    </row>
    <row r="4081" spans="1:6" x14ac:dyDescent="0.25">
      <c r="A4081">
        <v>4079</v>
      </c>
      <c r="B4081">
        <v>2</v>
      </c>
      <c r="C4081">
        <v>21</v>
      </c>
      <c r="D4081">
        <v>4</v>
      </c>
      <c r="E4081">
        <v>8</v>
      </c>
      <c r="F4081">
        <v>0</v>
      </c>
    </row>
    <row r="4082" spans="1:6" x14ac:dyDescent="0.25">
      <c r="A4082">
        <v>4080</v>
      </c>
      <c r="B4082">
        <v>2</v>
      </c>
      <c r="C4082">
        <v>21</v>
      </c>
      <c r="D4082">
        <v>4</v>
      </c>
      <c r="E4082">
        <v>8</v>
      </c>
      <c r="F4082">
        <v>0</v>
      </c>
    </row>
    <row r="4083" spans="1:6" x14ac:dyDescent="0.25">
      <c r="A4083">
        <v>4081</v>
      </c>
      <c r="B4083">
        <v>2</v>
      </c>
      <c r="C4083">
        <v>21</v>
      </c>
      <c r="D4083">
        <v>4</v>
      </c>
      <c r="E4083">
        <v>8</v>
      </c>
      <c r="F4083">
        <v>1</v>
      </c>
    </row>
    <row r="4084" spans="1:6" x14ac:dyDescent="0.25">
      <c r="A4084">
        <v>4082</v>
      </c>
      <c r="B4084">
        <v>2</v>
      </c>
      <c r="C4084">
        <v>21</v>
      </c>
      <c r="D4084">
        <v>4</v>
      </c>
      <c r="E4084">
        <v>8</v>
      </c>
      <c r="F4084">
        <v>1</v>
      </c>
    </row>
    <row r="4085" spans="1:6" x14ac:dyDescent="0.25">
      <c r="A4085">
        <v>4083</v>
      </c>
      <c r="B4085">
        <v>2</v>
      </c>
      <c r="C4085">
        <v>21</v>
      </c>
      <c r="D4085">
        <v>4</v>
      </c>
      <c r="E4085">
        <v>9</v>
      </c>
      <c r="F4085">
        <v>0</v>
      </c>
    </row>
    <row r="4086" spans="1:6" x14ac:dyDescent="0.25">
      <c r="A4086">
        <v>4084</v>
      </c>
      <c r="B4086">
        <v>2</v>
      </c>
      <c r="C4086">
        <v>21</v>
      </c>
      <c r="D4086">
        <v>4</v>
      </c>
      <c r="E4086">
        <v>9</v>
      </c>
      <c r="F4086">
        <v>0</v>
      </c>
    </row>
    <row r="4087" spans="1:6" x14ac:dyDescent="0.25">
      <c r="A4087">
        <v>4085</v>
      </c>
      <c r="B4087">
        <v>2</v>
      </c>
      <c r="C4087">
        <v>21</v>
      </c>
      <c r="D4087">
        <v>4</v>
      </c>
      <c r="E4087">
        <v>9</v>
      </c>
      <c r="F4087">
        <v>0</v>
      </c>
    </row>
    <row r="4088" spans="1:6" x14ac:dyDescent="0.25">
      <c r="A4088">
        <v>4086</v>
      </c>
      <c r="B4088">
        <v>2</v>
      </c>
      <c r="C4088">
        <v>21</v>
      </c>
      <c r="D4088">
        <v>4</v>
      </c>
      <c r="E4088">
        <v>9</v>
      </c>
      <c r="F4088">
        <v>0</v>
      </c>
    </row>
    <row r="4089" spans="1:6" x14ac:dyDescent="0.25">
      <c r="A4089">
        <v>4087</v>
      </c>
      <c r="B4089">
        <v>2</v>
      </c>
      <c r="C4089">
        <v>21</v>
      </c>
      <c r="D4089">
        <v>4</v>
      </c>
      <c r="E4089">
        <v>9</v>
      </c>
      <c r="F4089">
        <v>0</v>
      </c>
    </row>
    <row r="4090" spans="1:6" x14ac:dyDescent="0.25">
      <c r="A4090">
        <v>4088</v>
      </c>
      <c r="B4090">
        <v>2</v>
      </c>
      <c r="C4090">
        <v>21</v>
      </c>
      <c r="D4090">
        <v>4</v>
      </c>
      <c r="E4090">
        <v>9</v>
      </c>
      <c r="F4090">
        <v>0</v>
      </c>
    </row>
    <row r="4091" spans="1:6" x14ac:dyDescent="0.25">
      <c r="A4091">
        <v>4089</v>
      </c>
      <c r="B4091">
        <v>2</v>
      </c>
      <c r="C4091">
        <v>21</v>
      </c>
      <c r="D4091">
        <v>4</v>
      </c>
      <c r="E4091">
        <v>9</v>
      </c>
      <c r="F4091">
        <v>0</v>
      </c>
    </row>
    <row r="4092" spans="1:6" x14ac:dyDescent="0.25">
      <c r="A4092">
        <v>4090</v>
      </c>
      <c r="B4092">
        <v>2</v>
      </c>
      <c r="C4092">
        <v>21</v>
      </c>
      <c r="D4092">
        <v>4</v>
      </c>
      <c r="E4092">
        <v>9</v>
      </c>
      <c r="F4092">
        <v>0</v>
      </c>
    </row>
    <row r="4093" spans="1:6" x14ac:dyDescent="0.25">
      <c r="A4093">
        <v>4091</v>
      </c>
      <c r="B4093">
        <v>2</v>
      </c>
      <c r="C4093">
        <v>21</v>
      </c>
      <c r="D4093">
        <v>4</v>
      </c>
      <c r="E4093">
        <v>9</v>
      </c>
      <c r="F4093">
        <v>1</v>
      </c>
    </row>
    <row r="4094" spans="1:6" x14ac:dyDescent="0.25">
      <c r="A4094">
        <v>4092</v>
      </c>
      <c r="B4094">
        <v>2</v>
      </c>
      <c r="C4094">
        <v>21</v>
      </c>
      <c r="D4094">
        <v>4</v>
      </c>
      <c r="E4094">
        <v>9</v>
      </c>
      <c r="F4094">
        <v>1</v>
      </c>
    </row>
    <row r="4095" spans="1:6" x14ac:dyDescent="0.25">
      <c r="A4095">
        <v>4093</v>
      </c>
      <c r="B4095">
        <v>2</v>
      </c>
      <c r="C4095">
        <v>21</v>
      </c>
      <c r="D4095">
        <v>4</v>
      </c>
      <c r="E4095">
        <v>10</v>
      </c>
      <c r="F4095">
        <v>0</v>
      </c>
    </row>
    <row r="4096" spans="1:6" x14ac:dyDescent="0.25">
      <c r="A4096">
        <v>4094</v>
      </c>
      <c r="B4096">
        <v>2</v>
      </c>
      <c r="C4096">
        <v>21</v>
      </c>
      <c r="D4096">
        <v>4</v>
      </c>
      <c r="E4096">
        <v>10</v>
      </c>
      <c r="F4096">
        <v>0</v>
      </c>
    </row>
    <row r="4097" spans="1:6" x14ac:dyDescent="0.25">
      <c r="A4097">
        <v>4095</v>
      </c>
      <c r="B4097">
        <v>2</v>
      </c>
      <c r="C4097">
        <v>21</v>
      </c>
      <c r="D4097">
        <v>4</v>
      </c>
      <c r="E4097">
        <v>10</v>
      </c>
      <c r="F4097">
        <v>0</v>
      </c>
    </row>
    <row r="4098" spans="1:6" x14ac:dyDescent="0.25">
      <c r="A4098">
        <v>4096</v>
      </c>
      <c r="B4098">
        <v>2</v>
      </c>
      <c r="C4098">
        <v>21</v>
      </c>
      <c r="D4098">
        <v>4</v>
      </c>
      <c r="E4098">
        <v>10</v>
      </c>
      <c r="F4098">
        <v>0</v>
      </c>
    </row>
    <row r="4099" spans="1:6" x14ac:dyDescent="0.25">
      <c r="A4099">
        <v>4097</v>
      </c>
      <c r="B4099">
        <v>2</v>
      </c>
      <c r="C4099">
        <v>21</v>
      </c>
      <c r="D4099">
        <v>4</v>
      </c>
      <c r="E4099">
        <v>10</v>
      </c>
      <c r="F4099">
        <v>0</v>
      </c>
    </row>
    <row r="4100" spans="1:6" x14ac:dyDescent="0.25">
      <c r="A4100">
        <v>4098</v>
      </c>
      <c r="B4100">
        <v>2</v>
      </c>
      <c r="C4100">
        <v>21</v>
      </c>
      <c r="D4100">
        <v>4</v>
      </c>
      <c r="E4100">
        <v>10</v>
      </c>
      <c r="F4100">
        <v>0</v>
      </c>
    </row>
    <row r="4101" spans="1:6" x14ac:dyDescent="0.25">
      <c r="A4101">
        <v>4099</v>
      </c>
      <c r="B4101">
        <v>2</v>
      </c>
      <c r="C4101">
        <v>21</v>
      </c>
      <c r="D4101">
        <v>4</v>
      </c>
      <c r="E4101">
        <v>10</v>
      </c>
      <c r="F4101">
        <v>0</v>
      </c>
    </row>
    <row r="4102" spans="1:6" x14ac:dyDescent="0.25">
      <c r="A4102">
        <v>4100</v>
      </c>
      <c r="B4102">
        <v>2</v>
      </c>
      <c r="C4102">
        <v>21</v>
      </c>
      <c r="D4102">
        <v>4</v>
      </c>
      <c r="E4102">
        <v>10</v>
      </c>
      <c r="F4102">
        <v>0</v>
      </c>
    </row>
    <row r="4103" spans="1:6" x14ac:dyDescent="0.25">
      <c r="A4103">
        <v>4101</v>
      </c>
      <c r="B4103">
        <v>2</v>
      </c>
      <c r="C4103">
        <v>21</v>
      </c>
      <c r="D4103">
        <v>4</v>
      </c>
      <c r="E4103">
        <v>10</v>
      </c>
      <c r="F4103">
        <v>1</v>
      </c>
    </row>
    <row r="4104" spans="1:6" x14ac:dyDescent="0.25">
      <c r="A4104">
        <v>4102</v>
      </c>
      <c r="B4104">
        <v>2</v>
      </c>
      <c r="C4104">
        <v>21</v>
      </c>
      <c r="D4104">
        <v>4</v>
      </c>
      <c r="E4104">
        <v>10</v>
      </c>
      <c r="F4104">
        <v>1</v>
      </c>
    </row>
    <row r="4105" spans="1:6" x14ac:dyDescent="0.25">
      <c r="A4105">
        <v>4103</v>
      </c>
      <c r="B4105">
        <v>2</v>
      </c>
      <c r="C4105">
        <v>21</v>
      </c>
      <c r="D4105">
        <v>4</v>
      </c>
      <c r="E4105">
        <v>11</v>
      </c>
      <c r="F4105">
        <v>0</v>
      </c>
    </row>
    <row r="4106" spans="1:6" x14ac:dyDescent="0.25">
      <c r="A4106">
        <v>4104</v>
      </c>
      <c r="B4106">
        <v>2</v>
      </c>
      <c r="C4106">
        <v>21</v>
      </c>
      <c r="D4106">
        <v>4</v>
      </c>
      <c r="E4106">
        <v>11</v>
      </c>
      <c r="F4106">
        <v>0</v>
      </c>
    </row>
    <row r="4107" spans="1:6" x14ac:dyDescent="0.25">
      <c r="A4107">
        <v>4105</v>
      </c>
      <c r="B4107">
        <v>2</v>
      </c>
      <c r="C4107">
        <v>21</v>
      </c>
      <c r="D4107">
        <v>4</v>
      </c>
      <c r="E4107">
        <v>11</v>
      </c>
      <c r="F4107">
        <v>0</v>
      </c>
    </row>
    <row r="4108" spans="1:6" x14ac:dyDescent="0.25">
      <c r="A4108">
        <v>4106</v>
      </c>
      <c r="B4108">
        <v>2</v>
      </c>
      <c r="C4108">
        <v>21</v>
      </c>
      <c r="D4108">
        <v>4</v>
      </c>
      <c r="E4108">
        <v>11</v>
      </c>
      <c r="F4108">
        <v>0</v>
      </c>
    </row>
    <row r="4109" spans="1:6" x14ac:dyDescent="0.25">
      <c r="A4109">
        <v>4107</v>
      </c>
      <c r="B4109">
        <v>2</v>
      </c>
      <c r="C4109">
        <v>21</v>
      </c>
      <c r="D4109">
        <v>4</v>
      </c>
      <c r="E4109">
        <v>11</v>
      </c>
      <c r="F4109">
        <v>0</v>
      </c>
    </row>
    <row r="4110" spans="1:6" x14ac:dyDescent="0.25">
      <c r="A4110">
        <v>4108</v>
      </c>
      <c r="B4110">
        <v>2</v>
      </c>
      <c r="C4110">
        <v>21</v>
      </c>
      <c r="D4110">
        <v>4</v>
      </c>
      <c r="E4110">
        <v>11</v>
      </c>
      <c r="F4110">
        <v>0</v>
      </c>
    </row>
    <row r="4111" spans="1:6" x14ac:dyDescent="0.25">
      <c r="A4111">
        <v>4109</v>
      </c>
      <c r="B4111">
        <v>2</v>
      </c>
      <c r="C4111">
        <v>21</v>
      </c>
      <c r="D4111">
        <v>4</v>
      </c>
      <c r="E4111">
        <v>11</v>
      </c>
      <c r="F4111">
        <v>0</v>
      </c>
    </row>
    <row r="4112" spans="1:6" x14ac:dyDescent="0.25">
      <c r="A4112">
        <v>4110</v>
      </c>
      <c r="B4112">
        <v>2</v>
      </c>
      <c r="C4112">
        <v>21</v>
      </c>
      <c r="D4112">
        <v>4</v>
      </c>
      <c r="E4112">
        <v>11</v>
      </c>
      <c r="F4112">
        <v>0</v>
      </c>
    </row>
    <row r="4113" spans="1:6" x14ac:dyDescent="0.25">
      <c r="A4113">
        <v>4111</v>
      </c>
      <c r="B4113">
        <v>2</v>
      </c>
      <c r="C4113">
        <v>21</v>
      </c>
      <c r="D4113">
        <v>4</v>
      </c>
      <c r="E4113">
        <v>11</v>
      </c>
      <c r="F4113">
        <v>1</v>
      </c>
    </row>
    <row r="4114" spans="1:6" x14ac:dyDescent="0.25">
      <c r="A4114">
        <v>4112</v>
      </c>
      <c r="B4114">
        <v>2</v>
      </c>
      <c r="C4114">
        <v>21</v>
      </c>
      <c r="D4114">
        <v>4</v>
      </c>
      <c r="E4114">
        <v>12</v>
      </c>
      <c r="F4114">
        <v>0</v>
      </c>
    </row>
    <row r="4115" spans="1:6" x14ac:dyDescent="0.25">
      <c r="A4115">
        <v>4113</v>
      </c>
      <c r="B4115">
        <v>2</v>
      </c>
      <c r="C4115">
        <v>21</v>
      </c>
      <c r="D4115">
        <v>4</v>
      </c>
      <c r="E4115">
        <v>12</v>
      </c>
      <c r="F4115">
        <v>0</v>
      </c>
    </row>
    <row r="4116" spans="1:6" x14ac:dyDescent="0.25">
      <c r="A4116">
        <v>4114</v>
      </c>
      <c r="B4116">
        <v>2</v>
      </c>
      <c r="C4116">
        <v>21</v>
      </c>
      <c r="D4116">
        <v>4</v>
      </c>
      <c r="E4116">
        <v>12</v>
      </c>
      <c r="F4116">
        <v>0</v>
      </c>
    </row>
    <row r="4117" spans="1:6" x14ac:dyDescent="0.25">
      <c r="A4117">
        <v>4115</v>
      </c>
      <c r="B4117">
        <v>2</v>
      </c>
      <c r="C4117">
        <v>21</v>
      </c>
      <c r="D4117">
        <v>4</v>
      </c>
      <c r="E4117">
        <v>12</v>
      </c>
      <c r="F4117">
        <v>0</v>
      </c>
    </row>
    <row r="4118" spans="1:6" x14ac:dyDescent="0.25">
      <c r="A4118">
        <v>4116</v>
      </c>
      <c r="B4118">
        <v>2</v>
      </c>
      <c r="C4118">
        <v>21</v>
      </c>
      <c r="D4118">
        <v>4</v>
      </c>
      <c r="E4118">
        <v>12</v>
      </c>
      <c r="F4118">
        <v>0</v>
      </c>
    </row>
    <row r="4119" spans="1:6" x14ac:dyDescent="0.25">
      <c r="A4119">
        <v>4117</v>
      </c>
      <c r="B4119">
        <v>2</v>
      </c>
      <c r="C4119">
        <v>21</v>
      </c>
      <c r="D4119">
        <v>4</v>
      </c>
      <c r="E4119">
        <v>12</v>
      </c>
      <c r="F4119">
        <v>0</v>
      </c>
    </row>
    <row r="4120" spans="1:6" x14ac:dyDescent="0.25">
      <c r="A4120">
        <v>4118</v>
      </c>
      <c r="B4120">
        <v>2</v>
      </c>
      <c r="C4120">
        <v>21</v>
      </c>
      <c r="D4120">
        <v>4</v>
      </c>
      <c r="E4120">
        <v>12</v>
      </c>
      <c r="F4120">
        <v>0</v>
      </c>
    </row>
    <row r="4121" spans="1:6" x14ac:dyDescent="0.25">
      <c r="A4121">
        <v>4119</v>
      </c>
      <c r="B4121">
        <v>2</v>
      </c>
      <c r="C4121">
        <v>21</v>
      </c>
      <c r="D4121">
        <v>4</v>
      </c>
      <c r="E4121">
        <v>12</v>
      </c>
      <c r="F4121">
        <v>0</v>
      </c>
    </row>
    <row r="4122" spans="1:6" x14ac:dyDescent="0.25">
      <c r="A4122">
        <v>4120</v>
      </c>
      <c r="B4122">
        <v>2</v>
      </c>
      <c r="C4122">
        <v>21</v>
      </c>
      <c r="D4122">
        <v>4</v>
      </c>
      <c r="E4122">
        <v>12</v>
      </c>
      <c r="F4122">
        <v>1</v>
      </c>
    </row>
    <row r="4123" spans="1:6" x14ac:dyDescent="0.25">
      <c r="A4123">
        <v>4121</v>
      </c>
      <c r="B4123">
        <v>2</v>
      </c>
      <c r="C4123">
        <v>21</v>
      </c>
      <c r="D4123">
        <v>4</v>
      </c>
      <c r="E4123">
        <v>12</v>
      </c>
      <c r="F4123">
        <v>1</v>
      </c>
    </row>
    <row r="4124" spans="1:6" x14ac:dyDescent="0.25">
      <c r="A4124">
        <v>4122</v>
      </c>
      <c r="B4124">
        <v>2</v>
      </c>
      <c r="C4124">
        <v>21</v>
      </c>
      <c r="D4124">
        <v>4</v>
      </c>
      <c r="E4124">
        <v>12</v>
      </c>
      <c r="F4124">
        <v>1</v>
      </c>
    </row>
    <row r="4125" spans="1:6" x14ac:dyDescent="0.25">
      <c r="A4125">
        <v>4123</v>
      </c>
      <c r="B4125">
        <v>2</v>
      </c>
      <c r="C4125">
        <v>21</v>
      </c>
      <c r="D4125">
        <v>4</v>
      </c>
      <c r="E4125">
        <v>12</v>
      </c>
      <c r="F4125">
        <v>1</v>
      </c>
    </row>
    <row r="4126" spans="1:6" x14ac:dyDescent="0.25">
      <c r="A4126">
        <v>4124</v>
      </c>
      <c r="B4126">
        <v>2</v>
      </c>
      <c r="C4126">
        <v>21</v>
      </c>
      <c r="D4126">
        <v>4</v>
      </c>
      <c r="E4126">
        <v>13</v>
      </c>
      <c r="F4126">
        <v>0</v>
      </c>
    </row>
    <row r="4127" spans="1:6" x14ac:dyDescent="0.25">
      <c r="A4127">
        <v>4125</v>
      </c>
      <c r="B4127">
        <v>2</v>
      </c>
      <c r="C4127">
        <v>21</v>
      </c>
      <c r="D4127">
        <v>4</v>
      </c>
      <c r="E4127">
        <v>13</v>
      </c>
      <c r="F4127">
        <v>0</v>
      </c>
    </row>
    <row r="4128" spans="1:6" x14ac:dyDescent="0.25">
      <c r="A4128">
        <v>4126</v>
      </c>
      <c r="B4128">
        <v>2</v>
      </c>
      <c r="C4128">
        <v>21</v>
      </c>
      <c r="D4128">
        <v>4</v>
      </c>
      <c r="E4128">
        <v>13</v>
      </c>
      <c r="F4128">
        <v>0</v>
      </c>
    </row>
    <row r="4129" spans="1:6" x14ac:dyDescent="0.25">
      <c r="A4129">
        <v>4127</v>
      </c>
      <c r="B4129">
        <v>2</v>
      </c>
      <c r="C4129">
        <v>21</v>
      </c>
      <c r="D4129">
        <v>4</v>
      </c>
      <c r="E4129">
        <v>13</v>
      </c>
      <c r="F4129">
        <v>0</v>
      </c>
    </row>
    <row r="4130" spans="1:6" x14ac:dyDescent="0.25">
      <c r="A4130">
        <v>4128</v>
      </c>
      <c r="B4130">
        <v>2</v>
      </c>
      <c r="C4130">
        <v>21</v>
      </c>
      <c r="D4130">
        <v>4</v>
      </c>
      <c r="E4130">
        <v>13</v>
      </c>
      <c r="F4130">
        <v>0</v>
      </c>
    </row>
    <row r="4131" spans="1:6" x14ac:dyDescent="0.25">
      <c r="A4131">
        <v>4129</v>
      </c>
      <c r="B4131">
        <v>2</v>
      </c>
      <c r="C4131">
        <v>21</v>
      </c>
      <c r="D4131">
        <v>4</v>
      </c>
      <c r="E4131">
        <v>13</v>
      </c>
      <c r="F4131">
        <v>0</v>
      </c>
    </row>
    <row r="4132" spans="1:6" x14ac:dyDescent="0.25">
      <c r="A4132">
        <v>4130</v>
      </c>
      <c r="B4132">
        <v>2</v>
      </c>
      <c r="C4132">
        <v>21</v>
      </c>
      <c r="D4132">
        <v>4</v>
      </c>
      <c r="E4132">
        <v>13</v>
      </c>
      <c r="F4132">
        <v>0</v>
      </c>
    </row>
    <row r="4133" spans="1:6" x14ac:dyDescent="0.25">
      <c r="A4133">
        <v>4131</v>
      </c>
      <c r="B4133">
        <v>2</v>
      </c>
      <c r="C4133">
        <v>21</v>
      </c>
      <c r="D4133">
        <v>4</v>
      </c>
      <c r="E4133">
        <v>13</v>
      </c>
      <c r="F4133">
        <v>0</v>
      </c>
    </row>
    <row r="4134" spans="1:6" x14ac:dyDescent="0.25">
      <c r="A4134">
        <v>4132</v>
      </c>
      <c r="B4134">
        <v>2</v>
      </c>
      <c r="C4134">
        <v>21</v>
      </c>
      <c r="D4134">
        <v>4</v>
      </c>
      <c r="E4134">
        <v>13</v>
      </c>
      <c r="F4134">
        <v>1</v>
      </c>
    </row>
    <row r="4135" spans="1:6" x14ac:dyDescent="0.25">
      <c r="A4135">
        <v>4133</v>
      </c>
      <c r="B4135">
        <v>2</v>
      </c>
      <c r="C4135">
        <v>21</v>
      </c>
      <c r="D4135">
        <v>4</v>
      </c>
      <c r="E4135">
        <v>13</v>
      </c>
      <c r="F4135">
        <v>1</v>
      </c>
    </row>
    <row r="4136" spans="1:6" x14ac:dyDescent="0.25">
      <c r="A4136">
        <v>4134</v>
      </c>
      <c r="B4136">
        <v>2</v>
      </c>
      <c r="C4136">
        <v>21</v>
      </c>
      <c r="D4136">
        <v>4</v>
      </c>
      <c r="E4136">
        <v>14</v>
      </c>
      <c r="F4136">
        <v>0</v>
      </c>
    </row>
    <row r="4137" spans="1:6" x14ac:dyDescent="0.25">
      <c r="A4137">
        <v>4135</v>
      </c>
      <c r="B4137">
        <v>2</v>
      </c>
      <c r="C4137">
        <v>21</v>
      </c>
      <c r="D4137">
        <v>4</v>
      </c>
      <c r="E4137">
        <v>14</v>
      </c>
      <c r="F4137">
        <v>0</v>
      </c>
    </row>
    <row r="4138" spans="1:6" x14ac:dyDescent="0.25">
      <c r="A4138">
        <v>4136</v>
      </c>
      <c r="B4138">
        <v>2</v>
      </c>
      <c r="C4138">
        <v>21</v>
      </c>
      <c r="D4138">
        <v>4</v>
      </c>
      <c r="E4138">
        <v>14</v>
      </c>
      <c r="F4138">
        <v>0</v>
      </c>
    </row>
    <row r="4139" spans="1:6" x14ac:dyDescent="0.25">
      <c r="A4139">
        <v>4137</v>
      </c>
      <c r="B4139">
        <v>2</v>
      </c>
      <c r="C4139">
        <v>21</v>
      </c>
      <c r="D4139">
        <v>4</v>
      </c>
      <c r="E4139">
        <v>14</v>
      </c>
      <c r="F4139">
        <v>0</v>
      </c>
    </row>
    <row r="4140" spans="1:6" x14ac:dyDescent="0.25">
      <c r="A4140">
        <v>4138</v>
      </c>
      <c r="B4140">
        <v>2</v>
      </c>
      <c r="C4140">
        <v>21</v>
      </c>
      <c r="D4140">
        <v>4</v>
      </c>
      <c r="E4140">
        <v>14</v>
      </c>
      <c r="F4140">
        <v>0</v>
      </c>
    </row>
    <row r="4141" spans="1:6" x14ac:dyDescent="0.25">
      <c r="A4141">
        <v>4139</v>
      </c>
      <c r="B4141">
        <v>2</v>
      </c>
      <c r="C4141">
        <v>21</v>
      </c>
      <c r="D4141">
        <v>4</v>
      </c>
      <c r="E4141">
        <v>14</v>
      </c>
      <c r="F4141">
        <v>0</v>
      </c>
    </row>
    <row r="4142" spans="1:6" x14ac:dyDescent="0.25">
      <c r="A4142">
        <v>4140</v>
      </c>
      <c r="B4142">
        <v>2</v>
      </c>
      <c r="C4142">
        <v>21</v>
      </c>
      <c r="D4142">
        <v>4</v>
      </c>
      <c r="E4142">
        <v>14</v>
      </c>
      <c r="F4142">
        <v>0</v>
      </c>
    </row>
    <row r="4143" spans="1:6" x14ac:dyDescent="0.25">
      <c r="A4143">
        <v>4141</v>
      </c>
      <c r="B4143">
        <v>2</v>
      </c>
      <c r="C4143">
        <v>21</v>
      </c>
      <c r="D4143">
        <v>4</v>
      </c>
      <c r="E4143">
        <v>14</v>
      </c>
      <c r="F4143">
        <v>0</v>
      </c>
    </row>
    <row r="4144" spans="1:6" x14ac:dyDescent="0.25">
      <c r="A4144">
        <v>4142</v>
      </c>
      <c r="B4144">
        <v>2</v>
      </c>
      <c r="C4144">
        <v>21</v>
      </c>
      <c r="D4144">
        <v>4</v>
      </c>
      <c r="E4144">
        <v>14</v>
      </c>
      <c r="F4144">
        <v>0</v>
      </c>
    </row>
    <row r="4145" spans="1:6" x14ac:dyDescent="0.25">
      <c r="A4145">
        <v>4143</v>
      </c>
      <c r="B4145">
        <v>2</v>
      </c>
      <c r="C4145">
        <v>21</v>
      </c>
      <c r="D4145">
        <v>4</v>
      </c>
      <c r="E4145">
        <v>14</v>
      </c>
      <c r="F4145">
        <v>1</v>
      </c>
    </row>
    <row r="4146" spans="1:6" x14ac:dyDescent="0.25">
      <c r="A4146">
        <v>4144</v>
      </c>
      <c r="B4146">
        <v>2</v>
      </c>
      <c r="C4146">
        <v>21</v>
      </c>
      <c r="D4146">
        <v>4</v>
      </c>
      <c r="E4146">
        <v>15</v>
      </c>
      <c r="F4146">
        <v>0</v>
      </c>
    </row>
    <row r="4147" spans="1:6" x14ac:dyDescent="0.25">
      <c r="A4147">
        <v>4145</v>
      </c>
      <c r="B4147">
        <v>2</v>
      </c>
      <c r="C4147">
        <v>21</v>
      </c>
      <c r="D4147">
        <v>4</v>
      </c>
      <c r="E4147">
        <v>15</v>
      </c>
      <c r="F4147">
        <v>0</v>
      </c>
    </row>
    <row r="4148" spans="1:6" x14ac:dyDescent="0.25">
      <c r="A4148">
        <v>4146</v>
      </c>
      <c r="B4148">
        <v>2</v>
      </c>
      <c r="C4148">
        <v>21</v>
      </c>
      <c r="D4148">
        <v>4</v>
      </c>
      <c r="E4148">
        <v>15</v>
      </c>
      <c r="F4148">
        <v>0</v>
      </c>
    </row>
    <row r="4149" spans="1:6" x14ac:dyDescent="0.25">
      <c r="A4149">
        <v>4147</v>
      </c>
      <c r="B4149">
        <v>2</v>
      </c>
      <c r="C4149">
        <v>21</v>
      </c>
      <c r="D4149">
        <v>4</v>
      </c>
      <c r="E4149">
        <v>15</v>
      </c>
      <c r="F4149">
        <v>0</v>
      </c>
    </row>
    <row r="4150" spans="1:6" x14ac:dyDescent="0.25">
      <c r="A4150">
        <v>4148</v>
      </c>
      <c r="B4150">
        <v>2</v>
      </c>
      <c r="C4150">
        <v>21</v>
      </c>
      <c r="D4150">
        <v>4</v>
      </c>
      <c r="E4150">
        <v>15</v>
      </c>
      <c r="F4150">
        <v>0</v>
      </c>
    </row>
    <row r="4151" spans="1:6" x14ac:dyDescent="0.25">
      <c r="A4151">
        <v>4149</v>
      </c>
      <c r="B4151">
        <v>2</v>
      </c>
      <c r="C4151">
        <v>21</v>
      </c>
      <c r="D4151">
        <v>4</v>
      </c>
      <c r="E4151">
        <v>15</v>
      </c>
      <c r="F4151">
        <v>0</v>
      </c>
    </row>
    <row r="4152" spans="1:6" x14ac:dyDescent="0.25">
      <c r="A4152">
        <v>4150</v>
      </c>
      <c r="B4152">
        <v>2</v>
      </c>
      <c r="C4152">
        <v>21</v>
      </c>
      <c r="D4152">
        <v>4</v>
      </c>
      <c r="E4152">
        <v>15</v>
      </c>
      <c r="F4152">
        <v>0</v>
      </c>
    </row>
    <row r="4153" spans="1:6" x14ac:dyDescent="0.25">
      <c r="A4153">
        <v>4151</v>
      </c>
      <c r="B4153">
        <v>2</v>
      </c>
      <c r="C4153">
        <v>21</v>
      </c>
      <c r="D4153">
        <v>4</v>
      </c>
      <c r="E4153">
        <v>15</v>
      </c>
      <c r="F4153">
        <v>0</v>
      </c>
    </row>
    <row r="4154" spans="1:6" x14ac:dyDescent="0.25">
      <c r="A4154">
        <v>4152</v>
      </c>
      <c r="B4154">
        <v>2</v>
      </c>
      <c r="C4154">
        <v>21</v>
      </c>
      <c r="D4154">
        <v>4</v>
      </c>
      <c r="E4154">
        <v>15</v>
      </c>
      <c r="F4154">
        <v>1</v>
      </c>
    </row>
    <row r="4155" spans="1:6" x14ac:dyDescent="0.25">
      <c r="A4155">
        <v>4153</v>
      </c>
      <c r="B4155">
        <v>2</v>
      </c>
      <c r="C4155">
        <v>21</v>
      </c>
      <c r="D4155">
        <v>4</v>
      </c>
      <c r="E4155">
        <v>15</v>
      </c>
      <c r="F4155">
        <v>1</v>
      </c>
    </row>
    <row r="4156" spans="1:6" x14ac:dyDescent="0.25">
      <c r="A4156">
        <v>4154</v>
      </c>
      <c r="B4156">
        <v>2</v>
      </c>
      <c r="C4156">
        <v>21</v>
      </c>
      <c r="D4156">
        <v>4</v>
      </c>
      <c r="E4156">
        <v>15</v>
      </c>
      <c r="F4156">
        <v>1</v>
      </c>
    </row>
    <row r="4157" spans="1:6" x14ac:dyDescent="0.25">
      <c r="A4157">
        <v>4155</v>
      </c>
      <c r="B4157">
        <v>2</v>
      </c>
      <c r="C4157">
        <v>21</v>
      </c>
      <c r="D4157">
        <v>4</v>
      </c>
      <c r="E4157">
        <v>16</v>
      </c>
      <c r="F4157">
        <v>0</v>
      </c>
    </row>
    <row r="4158" spans="1:6" x14ac:dyDescent="0.25">
      <c r="A4158">
        <v>4156</v>
      </c>
      <c r="B4158">
        <v>2</v>
      </c>
      <c r="C4158">
        <v>21</v>
      </c>
      <c r="D4158">
        <v>4</v>
      </c>
      <c r="E4158">
        <v>16</v>
      </c>
      <c r="F4158">
        <v>0</v>
      </c>
    </row>
    <row r="4159" spans="1:6" x14ac:dyDescent="0.25">
      <c r="A4159">
        <v>4157</v>
      </c>
      <c r="B4159">
        <v>2</v>
      </c>
      <c r="C4159">
        <v>21</v>
      </c>
      <c r="D4159">
        <v>4</v>
      </c>
      <c r="E4159">
        <v>16</v>
      </c>
      <c r="F4159">
        <v>0</v>
      </c>
    </row>
    <row r="4160" spans="1:6" x14ac:dyDescent="0.25">
      <c r="A4160">
        <v>4158</v>
      </c>
      <c r="B4160">
        <v>2</v>
      </c>
      <c r="C4160">
        <v>21</v>
      </c>
      <c r="D4160">
        <v>4</v>
      </c>
      <c r="E4160">
        <v>16</v>
      </c>
      <c r="F4160">
        <v>0</v>
      </c>
    </row>
    <row r="4161" spans="1:6" x14ac:dyDescent="0.25">
      <c r="A4161">
        <v>4159</v>
      </c>
      <c r="B4161">
        <v>2</v>
      </c>
      <c r="C4161">
        <v>21</v>
      </c>
      <c r="D4161">
        <v>4</v>
      </c>
      <c r="E4161">
        <v>16</v>
      </c>
      <c r="F4161">
        <v>0</v>
      </c>
    </row>
    <row r="4162" spans="1:6" x14ac:dyDescent="0.25">
      <c r="A4162">
        <v>4160</v>
      </c>
      <c r="B4162">
        <v>2</v>
      </c>
      <c r="C4162">
        <v>21</v>
      </c>
      <c r="D4162">
        <v>4</v>
      </c>
      <c r="E4162">
        <v>16</v>
      </c>
      <c r="F4162">
        <v>0</v>
      </c>
    </row>
    <row r="4163" spans="1:6" x14ac:dyDescent="0.25">
      <c r="A4163">
        <v>4161</v>
      </c>
      <c r="B4163">
        <v>2</v>
      </c>
      <c r="C4163">
        <v>21</v>
      </c>
      <c r="D4163">
        <v>4</v>
      </c>
      <c r="E4163">
        <v>16</v>
      </c>
      <c r="F4163">
        <v>0</v>
      </c>
    </row>
    <row r="4164" spans="1:6" x14ac:dyDescent="0.25">
      <c r="A4164">
        <v>4162</v>
      </c>
      <c r="B4164">
        <v>2</v>
      </c>
      <c r="C4164">
        <v>21</v>
      </c>
      <c r="D4164">
        <v>4</v>
      </c>
      <c r="E4164">
        <v>16</v>
      </c>
      <c r="F4164">
        <v>1</v>
      </c>
    </row>
    <row r="4165" spans="1:6" x14ac:dyDescent="0.25">
      <c r="A4165">
        <v>4163</v>
      </c>
      <c r="B4165">
        <v>2</v>
      </c>
      <c r="C4165">
        <v>21</v>
      </c>
      <c r="D4165">
        <v>4</v>
      </c>
      <c r="E4165">
        <v>17</v>
      </c>
      <c r="F4165">
        <v>0</v>
      </c>
    </row>
    <row r="4166" spans="1:6" x14ac:dyDescent="0.25">
      <c r="A4166">
        <v>4164</v>
      </c>
      <c r="B4166">
        <v>2</v>
      </c>
      <c r="C4166">
        <v>21</v>
      </c>
      <c r="D4166">
        <v>4</v>
      </c>
      <c r="E4166">
        <v>17</v>
      </c>
      <c r="F4166">
        <v>0</v>
      </c>
    </row>
    <row r="4167" spans="1:6" x14ac:dyDescent="0.25">
      <c r="A4167">
        <v>4165</v>
      </c>
      <c r="B4167">
        <v>2</v>
      </c>
      <c r="C4167">
        <v>21</v>
      </c>
      <c r="D4167">
        <v>4</v>
      </c>
      <c r="E4167">
        <v>17</v>
      </c>
      <c r="F4167">
        <v>0</v>
      </c>
    </row>
    <row r="4168" spans="1:6" x14ac:dyDescent="0.25">
      <c r="A4168">
        <v>4166</v>
      </c>
      <c r="B4168">
        <v>2</v>
      </c>
      <c r="C4168">
        <v>21</v>
      </c>
      <c r="D4168">
        <v>4</v>
      </c>
      <c r="E4168">
        <v>17</v>
      </c>
      <c r="F4168">
        <v>0</v>
      </c>
    </row>
    <row r="4169" spans="1:6" x14ac:dyDescent="0.25">
      <c r="A4169">
        <v>4167</v>
      </c>
      <c r="B4169">
        <v>2</v>
      </c>
      <c r="C4169">
        <v>21</v>
      </c>
      <c r="D4169">
        <v>4</v>
      </c>
      <c r="E4169">
        <v>17</v>
      </c>
      <c r="F4169">
        <v>0</v>
      </c>
    </row>
    <row r="4170" spans="1:6" x14ac:dyDescent="0.25">
      <c r="A4170">
        <v>4168</v>
      </c>
      <c r="B4170">
        <v>2</v>
      </c>
      <c r="C4170">
        <v>21</v>
      </c>
      <c r="D4170">
        <v>4</v>
      </c>
      <c r="E4170">
        <v>17</v>
      </c>
      <c r="F4170">
        <v>0</v>
      </c>
    </row>
    <row r="4171" spans="1:6" x14ac:dyDescent="0.25">
      <c r="A4171">
        <v>4169</v>
      </c>
      <c r="B4171">
        <v>2</v>
      </c>
      <c r="C4171">
        <v>21</v>
      </c>
      <c r="D4171">
        <v>4</v>
      </c>
      <c r="E4171">
        <v>17</v>
      </c>
      <c r="F4171">
        <v>0</v>
      </c>
    </row>
    <row r="4172" spans="1:6" x14ac:dyDescent="0.25">
      <c r="A4172">
        <v>4170</v>
      </c>
      <c r="B4172">
        <v>2</v>
      </c>
      <c r="C4172">
        <v>21</v>
      </c>
      <c r="D4172">
        <v>4</v>
      </c>
      <c r="E4172">
        <v>17</v>
      </c>
      <c r="F4172">
        <v>0</v>
      </c>
    </row>
    <row r="4173" spans="1:6" x14ac:dyDescent="0.25">
      <c r="A4173">
        <v>4171</v>
      </c>
      <c r="B4173">
        <v>2</v>
      </c>
      <c r="C4173">
        <v>21</v>
      </c>
      <c r="D4173">
        <v>4</v>
      </c>
      <c r="E4173">
        <v>18</v>
      </c>
      <c r="F4173">
        <v>1</v>
      </c>
    </row>
    <row r="4174" spans="1:6" x14ac:dyDescent="0.25">
      <c r="A4174">
        <v>4172</v>
      </c>
      <c r="B4174">
        <v>2</v>
      </c>
      <c r="C4174">
        <v>21</v>
      </c>
      <c r="D4174">
        <v>4</v>
      </c>
      <c r="E4174">
        <v>19</v>
      </c>
      <c r="F4174">
        <v>0</v>
      </c>
    </row>
    <row r="4175" spans="1:6" x14ac:dyDescent="0.25">
      <c r="A4175">
        <v>4173</v>
      </c>
      <c r="B4175">
        <v>2</v>
      </c>
      <c r="C4175">
        <v>21</v>
      </c>
      <c r="D4175">
        <v>4</v>
      </c>
      <c r="E4175">
        <v>19</v>
      </c>
      <c r="F4175">
        <v>0</v>
      </c>
    </row>
    <row r="4176" spans="1:6" x14ac:dyDescent="0.25">
      <c r="A4176">
        <v>4174</v>
      </c>
      <c r="B4176">
        <v>2</v>
      </c>
      <c r="C4176">
        <v>21</v>
      </c>
      <c r="D4176">
        <v>4</v>
      </c>
      <c r="E4176">
        <v>19</v>
      </c>
      <c r="F4176">
        <v>0</v>
      </c>
    </row>
    <row r="4177" spans="1:6" x14ac:dyDescent="0.25">
      <c r="A4177">
        <v>4175</v>
      </c>
      <c r="B4177">
        <v>2</v>
      </c>
      <c r="C4177">
        <v>21</v>
      </c>
      <c r="D4177">
        <v>4</v>
      </c>
      <c r="E4177">
        <v>19</v>
      </c>
      <c r="F4177">
        <v>0</v>
      </c>
    </row>
    <row r="4178" spans="1:6" x14ac:dyDescent="0.25">
      <c r="A4178">
        <v>4176</v>
      </c>
      <c r="B4178">
        <v>2</v>
      </c>
      <c r="C4178">
        <v>21</v>
      </c>
      <c r="D4178">
        <v>4</v>
      </c>
      <c r="E4178">
        <v>19</v>
      </c>
      <c r="F4178">
        <v>0</v>
      </c>
    </row>
    <row r="4179" spans="1:6" x14ac:dyDescent="0.25">
      <c r="A4179">
        <v>4177</v>
      </c>
      <c r="B4179">
        <v>2</v>
      </c>
      <c r="C4179">
        <v>21</v>
      </c>
      <c r="D4179">
        <v>4</v>
      </c>
      <c r="E4179">
        <v>19</v>
      </c>
      <c r="F4179">
        <v>0</v>
      </c>
    </row>
    <row r="4180" spans="1:6" x14ac:dyDescent="0.25">
      <c r="A4180">
        <v>4178</v>
      </c>
      <c r="B4180">
        <v>2</v>
      </c>
      <c r="C4180">
        <v>21</v>
      </c>
      <c r="D4180">
        <v>4</v>
      </c>
      <c r="E4180">
        <v>19</v>
      </c>
      <c r="F4180">
        <v>0</v>
      </c>
    </row>
    <row r="4181" spans="1:6" x14ac:dyDescent="0.25">
      <c r="A4181">
        <v>4179</v>
      </c>
      <c r="B4181">
        <v>2</v>
      </c>
      <c r="C4181">
        <v>21</v>
      </c>
      <c r="D4181">
        <v>4</v>
      </c>
      <c r="E4181">
        <v>19</v>
      </c>
      <c r="F4181">
        <v>0</v>
      </c>
    </row>
    <row r="4182" spans="1:6" x14ac:dyDescent="0.25">
      <c r="A4182">
        <v>4180</v>
      </c>
      <c r="B4182">
        <v>2</v>
      </c>
      <c r="C4182">
        <v>21</v>
      </c>
      <c r="D4182">
        <v>4</v>
      </c>
      <c r="E4182">
        <v>19</v>
      </c>
      <c r="F4182">
        <v>1</v>
      </c>
    </row>
    <row r="4183" spans="1:6" x14ac:dyDescent="0.25">
      <c r="A4183">
        <v>4181</v>
      </c>
      <c r="B4183">
        <v>2</v>
      </c>
      <c r="C4183">
        <v>21</v>
      </c>
      <c r="D4183">
        <v>4</v>
      </c>
      <c r="E4183">
        <v>20</v>
      </c>
      <c r="F4183">
        <v>1</v>
      </c>
    </row>
    <row r="4184" spans="1:6" x14ac:dyDescent="0.25">
      <c r="A4184">
        <v>4182</v>
      </c>
      <c r="B4184">
        <v>2</v>
      </c>
      <c r="C4184">
        <v>21</v>
      </c>
      <c r="D4184">
        <v>4</v>
      </c>
      <c r="E4184">
        <v>20</v>
      </c>
      <c r="F4184">
        <v>1</v>
      </c>
    </row>
    <row r="4185" spans="1:6" x14ac:dyDescent="0.25">
      <c r="A4185">
        <v>4183</v>
      </c>
      <c r="B4185">
        <v>2</v>
      </c>
      <c r="C4185">
        <v>21</v>
      </c>
      <c r="D4185">
        <v>4</v>
      </c>
      <c r="E4185">
        <v>21</v>
      </c>
      <c r="F4185">
        <v>0</v>
      </c>
    </row>
    <row r="4186" spans="1:6" x14ac:dyDescent="0.25">
      <c r="A4186">
        <v>4184</v>
      </c>
      <c r="B4186">
        <v>2</v>
      </c>
      <c r="C4186">
        <v>21</v>
      </c>
      <c r="D4186">
        <v>4</v>
      </c>
      <c r="E4186">
        <v>21</v>
      </c>
      <c r="F4186">
        <v>0</v>
      </c>
    </row>
    <row r="4187" spans="1:6" x14ac:dyDescent="0.25">
      <c r="A4187">
        <v>4185</v>
      </c>
      <c r="B4187">
        <v>2</v>
      </c>
      <c r="C4187">
        <v>21</v>
      </c>
      <c r="D4187">
        <v>4</v>
      </c>
      <c r="E4187">
        <v>21</v>
      </c>
      <c r="F4187">
        <v>0</v>
      </c>
    </row>
    <row r="4188" spans="1:6" x14ac:dyDescent="0.25">
      <c r="A4188">
        <v>4186</v>
      </c>
      <c r="B4188">
        <v>2</v>
      </c>
      <c r="C4188">
        <v>21</v>
      </c>
      <c r="D4188">
        <v>4</v>
      </c>
      <c r="E4188">
        <v>21</v>
      </c>
      <c r="F4188">
        <v>0</v>
      </c>
    </row>
    <row r="4189" spans="1:6" x14ac:dyDescent="0.25">
      <c r="A4189">
        <v>4187</v>
      </c>
      <c r="B4189">
        <v>2</v>
      </c>
      <c r="C4189">
        <v>21</v>
      </c>
      <c r="D4189">
        <v>4</v>
      </c>
      <c r="E4189">
        <v>21</v>
      </c>
      <c r="F4189">
        <v>0</v>
      </c>
    </row>
    <row r="4190" spans="1:6" x14ac:dyDescent="0.25">
      <c r="A4190">
        <v>4188</v>
      </c>
      <c r="B4190">
        <v>2</v>
      </c>
      <c r="C4190">
        <v>21</v>
      </c>
      <c r="D4190">
        <v>4</v>
      </c>
      <c r="E4190">
        <v>21</v>
      </c>
      <c r="F4190">
        <v>0</v>
      </c>
    </row>
    <row r="4191" spans="1:6" x14ac:dyDescent="0.25">
      <c r="A4191">
        <v>4189</v>
      </c>
      <c r="B4191">
        <v>2</v>
      </c>
      <c r="C4191">
        <v>21</v>
      </c>
      <c r="D4191">
        <v>4</v>
      </c>
      <c r="E4191">
        <v>21</v>
      </c>
      <c r="F4191">
        <v>0</v>
      </c>
    </row>
    <row r="4192" spans="1:6" x14ac:dyDescent="0.25">
      <c r="A4192">
        <v>4190</v>
      </c>
      <c r="B4192">
        <v>2</v>
      </c>
      <c r="C4192">
        <v>21</v>
      </c>
      <c r="D4192">
        <v>4</v>
      </c>
      <c r="E4192">
        <v>21</v>
      </c>
      <c r="F4192">
        <v>0</v>
      </c>
    </row>
    <row r="4193" spans="1:6" x14ac:dyDescent="0.25">
      <c r="A4193">
        <v>4191</v>
      </c>
      <c r="B4193">
        <v>2</v>
      </c>
      <c r="C4193">
        <v>21</v>
      </c>
      <c r="D4193">
        <v>4</v>
      </c>
      <c r="E4193">
        <v>22</v>
      </c>
      <c r="F4193">
        <v>1</v>
      </c>
    </row>
    <row r="4194" spans="1:6" x14ac:dyDescent="0.25">
      <c r="A4194">
        <v>4192</v>
      </c>
      <c r="B4194">
        <v>2</v>
      </c>
      <c r="C4194">
        <v>21</v>
      </c>
      <c r="D4194">
        <v>4</v>
      </c>
      <c r="E4194">
        <v>23</v>
      </c>
      <c r="F4194">
        <v>0</v>
      </c>
    </row>
    <row r="4195" spans="1:6" x14ac:dyDescent="0.25">
      <c r="A4195">
        <v>4193</v>
      </c>
      <c r="B4195">
        <v>2</v>
      </c>
      <c r="C4195">
        <v>21</v>
      </c>
      <c r="D4195">
        <v>4</v>
      </c>
      <c r="E4195">
        <v>23</v>
      </c>
      <c r="F4195">
        <v>0</v>
      </c>
    </row>
    <row r="4196" spans="1:6" x14ac:dyDescent="0.25">
      <c r="A4196">
        <v>4194</v>
      </c>
      <c r="B4196">
        <v>2</v>
      </c>
      <c r="C4196">
        <v>21</v>
      </c>
      <c r="D4196">
        <v>4</v>
      </c>
      <c r="E4196">
        <v>23</v>
      </c>
      <c r="F4196">
        <v>0</v>
      </c>
    </row>
    <row r="4197" spans="1:6" x14ac:dyDescent="0.25">
      <c r="A4197">
        <v>4195</v>
      </c>
      <c r="B4197">
        <v>2</v>
      </c>
      <c r="C4197">
        <v>21</v>
      </c>
      <c r="D4197">
        <v>4</v>
      </c>
      <c r="E4197">
        <v>23</v>
      </c>
      <c r="F4197">
        <v>0</v>
      </c>
    </row>
    <row r="4198" spans="1:6" x14ac:dyDescent="0.25">
      <c r="A4198">
        <v>4196</v>
      </c>
      <c r="B4198">
        <v>2</v>
      </c>
      <c r="C4198">
        <v>21</v>
      </c>
      <c r="D4198">
        <v>4</v>
      </c>
      <c r="E4198">
        <v>23</v>
      </c>
      <c r="F4198">
        <v>0</v>
      </c>
    </row>
    <row r="4199" spans="1:6" x14ac:dyDescent="0.25">
      <c r="A4199">
        <v>4197</v>
      </c>
      <c r="B4199">
        <v>2</v>
      </c>
      <c r="C4199">
        <v>21</v>
      </c>
      <c r="D4199">
        <v>4</v>
      </c>
      <c r="E4199">
        <v>23</v>
      </c>
      <c r="F4199">
        <v>0</v>
      </c>
    </row>
    <row r="4200" spans="1:6" x14ac:dyDescent="0.25">
      <c r="A4200">
        <v>4198</v>
      </c>
      <c r="B4200">
        <v>2</v>
      </c>
      <c r="C4200">
        <v>21</v>
      </c>
      <c r="D4200">
        <v>4</v>
      </c>
      <c r="E4200">
        <v>23</v>
      </c>
      <c r="F4200">
        <v>0</v>
      </c>
    </row>
    <row r="4201" spans="1:6" x14ac:dyDescent="0.25">
      <c r="A4201">
        <v>4199</v>
      </c>
      <c r="B4201">
        <v>2</v>
      </c>
      <c r="C4201">
        <v>21</v>
      </c>
      <c r="D4201">
        <v>4</v>
      </c>
      <c r="E4201">
        <v>23</v>
      </c>
      <c r="F4201">
        <v>0</v>
      </c>
    </row>
    <row r="4202" spans="1:6" x14ac:dyDescent="0.25">
      <c r="A4202">
        <v>4200</v>
      </c>
      <c r="B4202">
        <v>2</v>
      </c>
      <c r="C4202">
        <v>21</v>
      </c>
      <c r="D4202">
        <v>4</v>
      </c>
      <c r="E4202">
        <v>23</v>
      </c>
      <c r="F4202">
        <v>1</v>
      </c>
    </row>
    <row r="4203" spans="1:6" x14ac:dyDescent="0.25">
      <c r="A4203">
        <v>4201</v>
      </c>
      <c r="B4203">
        <v>2</v>
      </c>
      <c r="C4203">
        <v>21</v>
      </c>
      <c r="D4203">
        <v>4</v>
      </c>
      <c r="E4203">
        <v>25</v>
      </c>
      <c r="F4203">
        <v>0</v>
      </c>
    </row>
    <row r="4204" spans="1:6" x14ac:dyDescent="0.25">
      <c r="A4204">
        <v>4202</v>
      </c>
      <c r="B4204">
        <v>2</v>
      </c>
      <c r="C4204">
        <v>21</v>
      </c>
      <c r="D4204">
        <v>4</v>
      </c>
      <c r="E4204">
        <v>25</v>
      </c>
      <c r="F4204">
        <v>0</v>
      </c>
    </row>
    <row r="4205" spans="1:6" x14ac:dyDescent="0.25">
      <c r="A4205">
        <v>4203</v>
      </c>
      <c r="B4205">
        <v>2</v>
      </c>
      <c r="C4205">
        <v>21</v>
      </c>
      <c r="D4205">
        <v>4</v>
      </c>
      <c r="E4205">
        <v>25</v>
      </c>
      <c r="F4205">
        <v>0</v>
      </c>
    </row>
    <row r="4206" spans="1:6" x14ac:dyDescent="0.25">
      <c r="A4206">
        <v>4204</v>
      </c>
      <c r="B4206">
        <v>2</v>
      </c>
      <c r="C4206">
        <v>21</v>
      </c>
      <c r="D4206">
        <v>4</v>
      </c>
      <c r="E4206">
        <v>25</v>
      </c>
      <c r="F4206">
        <v>0</v>
      </c>
    </row>
    <row r="4207" spans="1:6" x14ac:dyDescent="0.25">
      <c r="A4207">
        <v>4205</v>
      </c>
      <c r="B4207">
        <v>2</v>
      </c>
      <c r="C4207">
        <v>21</v>
      </c>
      <c r="D4207">
        <v>4</v>
      </c>
      <c r="E4207">
        <v>25</v>
      </c>
      <c r="F4207">
        <v>0</v>
      </c>
    </row>
    <row r="4208" spans="1:6" x14ac:dyDescent="0.25">
      <c r="A4208">
        <v>4206</v>
      </c>
      <c r="B4208">
        <v>2</v>
      </c>
      <c r="C4208">
        <v>21</v>
      </c>
      <c r="D4208">
        <v>4</v>
      </c>
      <c r="E4208">
        <v>25</v>
      </c>
      <c r="F4208">
        <v>0</v>
      </c>
    </row>
    <row r="4209" spans="1:6" x14ac:dyDescent="0.25">
      <c r="A4209">
        <v>4207</v>
      </c>
      <c r="B4209">
        <v>2</v>
      </c>
      <c r="C4209">
        <v>21</v>
      </c>
      <c r="D4209">
        <v>4</v>
      </c>
      <c r="E4209">
        <v>25</v>
      </c>
      <c r="F4209">
        <v>0</v>
      </c>
    </row>
    <row r="4210" spans="1:6" x14ac:dyDescent="0.25">
      <c r="A4210">
        <v>4208</v>
      </c>
      <c r="B4210">
        <v>2</v>
      </c>
      <c r="C4210">
        <v>21</v>
      </c>
      <c r="D4210">
        <v>4</v>
      </c>
      <c r="E4210">
        <v>25</v>
      </c>
      <c r="F4210">
        <v>0</v>
      </c>
    </row>
    <row r="4211" spans="1:6" x14ac:dyDescent="0.25">
      <c r="A4211">
        <v>4209</v>
      </c>
      <c r="B4211">
        <v>2</v>
      </c>
      <c r="C4211">
        <v>21</v>
      </c>
      <c r="D4211">
        <v>4</v>
      </c>
      <c r="E4211">
        <v>25</v>
      </c>
      <c r="F4211">
        <v>0</v>
      </c>
    </row>
    <row r="4212" spans="1:6" x14ac:dyDescent="0.25">
      <c r="A4212">
        <v>4210</v>
      </c>
      <c r="B4212">
        <v>2</v>
      </c>
      <c r="C4212">
        <v>21</v>
      </c>
      <c r="D4212">
        <v>4</v>
      </c>
      <c r="E4212">
        <v>25</v>
      </c>
      <c r="F4212">
        <v>0</v>
      </c>
    </row>
    <row r="4213" spans="1:6" x14ac:dyDescent="0.25">
      <c r="A4213">
        <v>4211</v>
      </c>
      <c r="B4213">
        <v>2</v>
      </c>
      <c r="C4213">
        <v>21</v>
      </c>
      <c r="D4213">
        <v>4</v>
      </c>
      <c r="E4213">
        <v>25</v>
      </c>
      <c r="F4213">
        <v>0</v>
      </c>
    </row>
    <row r="4214" spans="1:6" x14ac:dyDescent="0.25">
      <c r="A4214">
        <v>4212</v>
      </c>
      <c r="B4214">
        <v>2</v>
      </c>
      <c r="C4214">
        <v>21</v>
      </c>
      <c r="D4214">
        <v>4</v>
      </c>
      <c r="E4214">
        <v>25</v>
      </c>
      <c r="F4214">
        <v>0</v>
      </c>
    </row>
    <row r="4215" spans="1:6" x14ac:dyDescent="0.25">
      <c r="A4215">
        <v>4213</v>
      </c>
      <c r="B4215">
        <v>2</v>
      </c>
      <c r="C4215">
        <v>21</v>
      </c>
      <c r="D4215">
        <v>4</v>
      </c>
      <c r="E4215">
        <v>25</v>
      </c>
      <c r="F4215">
        <v>1</v>
      </c>
    </row>
    <row r="4216" spans="1:6" x14ac:dyDescent="0.25">
      <c r="A4216">
        <v>4214</v>
      </c>
      <c r="B4216">
        <v>2</v>
      </c>
      <c r="C4216">
        <v>21</v>
      </c>
      <c r="D4216">
        <v>4</v>
      </c>
      <c r="E4216">
        <v>25</v>
      </c>
      <c r="F4216">
        <v>1</v>
      </c>
    </row>
    <row r="4217" spans="1:6" x14ac:dyDescent="0.25">
      <c r="A4217">
        <v>4215</v>
      </c>
      <c r="B4217">
        <v>2</v>
      </c>
      <c r="C4217">
        <v>24</v>
      </c>
      <c r="D4217">
        <v>1</v>
      </c>
      <c r="E4217">
        <v>1</v>
      </c>
      <c r="F4217">
        <v>1</v>
      </c>
    </row>
    <row r="4218" spans="1:6" x14ac:dyDescent="0.25">
      <c r="A4218">
        <v>4216</v>
      </c>
      <c r="B4218">
        <v>2</v>
      </c>
      <c r="C4218">
        <v>24</v>
      </c>
      <c r="D4218">
        <v>1</v>
      </c>
      <c r="E4218">
        <v>1</v>
      </c>
      <c r="F4218">
        <v>1</v>
      </c>
    </row>
    <row r="4219" spans="1:6" x14ac:dyDescent="0.25">
      <c r="A4219">
        <v>4217</v>
      </c>
      <c r="B4219">
        <v>2</v>
      </c>
      <c r="C4219">
        <v>24</v>
      </c>
      <c r="D4219">
        <v>1</v>
      </c>
      <c r="E4219">
        <v>1</v>
      </c>
      <c r="F4219">
        <v>1</v>
      </c>
    </row>
    <row r="4220" spans="1:6" x14ac:dyDescent="0.25">
      <c r="A4220">
        <v>4218</v>
      </c>
      <c r="B4220">
        <v>2</v>
      </c>
      <c r="C4220">
        <v>24</v>
      </c>
      <c r="D4220">
        <v>1</v>
      </c>
      <c r="E4220">
        <v>2</v>
      </c>
      <c r="F4220">
        <v>1</v>
      </c>
    </row>
    <row r="4221" spans="1:6" x14ac:dyDescent="0.25">
      <c r="A4221">
        <v>4219</v>
      </c>
      <c r="B4221">
        <v>2</v>
      </c>
      <c r="C4221">
        <v>24</v>
      </c>
      <c r="D4221">
        <v>1</v>
      </c>
      <c r="E4221">
        <v>2</v>
      </c>
      <c r="F4221">
        <v>1</v>
      </c>
    </row>
    <row r="4222" spans="1:6" x14ac:dyDescent="0.25">
      <c r="A4222">
        <v>4220</v>
      </c>
      <c r="B4222">
        <v>2</v>
      </c>
      <c r="C4222">
        <v>24</v>
      </c>
      <c r="D4222">
        <v>1</v>
      </c>
      <c r="E4222">
        <v>3</v>
      </c>
      <c r="F4222">
        <v>1</v>
      </c>
    </row>
    <row r="4223" spans="1:6" x14ac:dyDescent="0.25">
      <c r="A4223">
        <v>4221</v>
      </c>
      <c r="B4223">
        <v>2</v>
      </c>
      <c r="C4223">
        <v>24</v>
      </c>
      <c r="D4223">
        <v>1</v>
      </c>
      <c r="E4223">
        <v>4</v>
      </c>
      <c r="F4223">
        <v>1</v>
      </c>
    </row>
    <row r="4224" spans="1:6" x14ac:dyDescent="0.25">
      <c r="A4224">
        <v>4222</v>
      </c>
      <c r="B4224">
        <v>2</v>
      </c>
      <c r="C4224">
        <v>24</v>
      </c>
      <c r="D4224">
        <v>1</v>
      </c>
      <c r="E4224">
        <v>5</v>
      </c>
      <c r="F4224">
        <v>1</v>
      </c>
    </row>
    <row r="4225" spans="1:6" x14ac:dyDescent="0.25">
      <c r="A4225">
        <v>4223</v>
      </c>
      <c r="B4225">
        <v>2</v>
      </c>
      <c r="C4225">
        <v>24</v>
      </c>
      <c r="D4225">
        <v>1</v>
      </c>
      <c r="E4225">
        <v>5</v>
      </c>
      <c r="F4225">
        <v>1</v>
      </c>
    </row>
    <row r="4226" spans="1:6" x14ac:dyDescent="0.25">
      <c r="A4226">
        <v>4224</v>
      </c>
      <c r="B4226">
        <v>2</v>
      </c>
      <c r="C4226">
        <v>24</v>
      </c>
      <c r="D4226">
        <v>1</v>
      </c>
      <c r="E4226">
        <v>6</v>
      </c>
      <c r="F4226">
        <v>1</v>
      </c>
    </row>
    <row r="4227" spans="1:6" x14ac:dyDescent="0.25">
      <c r="A4227">
        <v>4225</v>
      </c>
      <c r="B4227">
        <v>2</v>
      </c>
      <c r="C4227">
        <v>24</v>
      </c>
      <c r="D4227">
        <v>1</v>
      </c>
      <c r="E4227">
        <v>6</v>
      </c>
      <c r="F4227">
        <v>1</v>
      </c>
    </row>
    <row r="4228" spans="1:6" x14ac:dyDescent="0.25">
      <c r="A4228">
        <v>4226</v>
      </c>
      <c r="B4228">
        <v>2</v>
      </c>
      <c r="C4228">
        <v>24</v>
      </c>
      <c r="D4228">
        <v>1</v>
      </c>
      <c r="E4228">
        <v>7</v>
      </c>
      <c r="F4228">
        <v>1</v>
      </c>
    </row>
    <row r="4229" spans="1:6" x14ac:dyDescent="0.25">
      <c r="A4229">
        <v>4227</v>
      </c>
      <c r="B4229">
        <v>2</v>
      </c>
      <c r="C4229">
        <v>24</v>
      </c>
      <c r="D4229">
        <v>1</v>
      </c>
      <c r="E4229">
        <v>7</v>
      </c>
      <c r="F4229">
        <v>1</v>
      </c>
    </row>
    <row r="4230" spans="1:6" x14ac:dyDescent="0.25">
      <c r="A4230">
        <v>4228</v>
      </c>
      <c r="B4230">
        <v>2</v>
      </c>
      <c r="C4230">
        <v>24</v>
      </c>
      <c r="D4230">
        <v>1</v>
      </c>
      <c r="E4230">
        <v>8</v>
      </c>
      <c r="F4230">
        <v>1</v>
      </c>
    </row>
    <row r="4231" spans="1:6" x14ac:dyDescent="0.25">
      <c r="A4231">
        <v>4229</v>
      </c>
      <c r="B4231">
        <v>2</v>
      </c>
      <c r="C4231">
        <v>24</v>
      </c>
      <c r="D4231">
        <v>1</v>
      </c>
      <c r="E4231">
        <v>8</v>
      </c>
      <c r="F4231">
        <v>1</v>
      </c>
    </row>
    <row r="4232" spans="1:6" x14ac:dyDescent="0.25">
      <c r="A4232">
        <v>4230</v>
      </c>
      <c r="B4232">
        <v>2</v>
      </c>
      <c r="C4232">
        <v>24</v>
      </c>
      <c r="D4232">
        <v>1</v>
      </c>
      <c r="E4232">
        <v>9</v>
      </c>
      <c r="F4232">
        <v>1</v>
      </c>
    </row>
    <row r="4233" spans="1:6" x14ac:dyDescent="0.25">
      <c r="A4233">
        <v>4231</v>
      </c>
      <c r="B4233">
        <v>2</v>
      </c>
      <c r="C4233">
        <v>24</v>
      </c>
      <c r="D4233">
        <v>1</v>
      </c>
      <c r="E4233">
        <v>9</v>
      </c>
      <c r="F4233">
        <v>1</v>
      </c>
    </row>
    <row r="4234" spans="1:6" x14ac:dyDescent="0.25">
      <c r="A4234">
        <v>4232</v>
      </c>
      <c r="B4234">
        <v>2</v>
      </c>
      <c r="C4234">
        <v>24</v>
      </c>
      <c r="D4234">
        <v>1</v>
      </c>
      <c r="E4234">
        <v>9</v>
      </c>
      <c r="F4234">
        <v>0</v>
      </c>
    </row>
    <row r="4235" spans="1:6" x14ac:dyDescent="0.25">
      <c r="A4235">
        <v>4233</v>
      </c>
      <c r="B4235">
        <v>2</v>
      </c>
      <c r="C4235">
        <v>24</v>
      </c>
      <c r="D4235">
        <v>1</v>
      </c>
      <c r="E4235">
        <v>9</v>
      </c>
      <c r="F4235">
        <v>0</v>
      </c>
    </row>
    <row r="4236" spans="1:6" x14ac:dyDescent="0.25">
      <c r="A4236">
        <v>4234</v>
      </c>
      <c r="B4236">
        <v>2</v>
      </c>
      <c r="C4236">
        <v>24</v>
      </c>
      <c r="D4236">
        <v>1</v>
      </c>
      <c r="E4236">
        <v>9</v>
      </c>
      <c r="F4236">
        <v>0</v>
      </c>
    </row>
    <row r="4237" spans="1:6" x14ac:dyDescent="0.25">
      <c r="A4237">
        <v>4235</v>
      </c>
      <c r="B4237">
        <v>2</v>
      </c>
      <c r="C4237">
        <v>24</v>
      </c>
      <c r="D4237">
        <v>1</v>
      </c>
      <c r="E4237">
        <v>9</v>
      </c>
      <c r="F4237">
        <v>0</v>
      </c>
    </row>
    <row r="4238" spans="1:6" x14ac:dyDescent="0.25">
      <c r="A4238">
        <v>4236</v>
      </c>
      <c r="B4238">
        <v>2</v>
      </c>
      <c r="C4238">
        <v>24</v>
      </c>
      <c r="D4238">
        <v>1</v>
      </c>
      <c r="E4238">
        <v>9</v>
      </c>
      <c r="F4238">
        <v>0</v>
      </c>
    </row>
    <row r="4239" spans="1:6" x14ac:dyDescent="0.25">
      <c r="A4239">
        <v>4237</v>
      </c>
      <c r="B4239">
        <v>2</v>
      </c>
      <c r="C4239">
        <v>24</v>
      </c>
      <c r="D4239">
        <v>1</v>
      </c>
      <c r="E4239">
        <v>9</v>
      </c>
      <c r="F4239">
        <v>0</v>
      </c>
    </row>
    <row r="4240" spans="1:6" x14ac:dyDescent="0.25">
      <c r="A4240">
        <v>4238</v>
      </c>
      <c r="B4240">
        <v>2</v>
      </c>
      <c r="C4240">
        <v>24</v>
      </c>
      <c r="D4240">
        <v>1</v>
      </c>
      <c r="E4240">
        <v>9</v>
      </c>
      <c r="F4240">
        <v>0</v>
      </c>
    </row>
    <row r="4241" spans="1:6" x14ac:dyDescent="0.25">
      <c r="A4241">
        <v>4239</v>
      </c>
      <c r="B4241">
        <v>2</v>
      </c>
      <c r="C4241">
        <v>24</v>
      </c>
      <c r="D4241">
        <v>1</v>
      </c>
      <c r="E4241">
        <v>9</v>
      </c>
      <c r="F4241">
        <v>0</v>
      </c>
    </row>
    <row r="4242" spans="1:6" x14ac:dyDescent="0.25">
      <c r="A4242">
        <v>4240</v>
      </c>
      <c r="B4242">
        <v>2</v>
      </c>
      <c r="C4242">
        <v>24</v>
      </c>
      <c r="D4242">
        <v>1</v>
      </c>
      <c r="E4242">
        <v>10</v>
      </c>
      <c r="F4242">
        <v>0</v>
      </c>
    </row>
    <row r="4243" spans="1:6" x14ac:dyDescent="0.25">
      <c r="A4243">
        <v>4241</v>
      </c>
      <c r="B4243">
        <v>2</v>
      </c>
      <c r="C4243">
        <v>24</v>
      </c>
      <c r="D4243">
        <v>1</v>
      </c>
      <c r="E4243">
        <v>10</v>
      </c>
      <c r="F4243">
        <v>0</v>
      </c>
    </row>
    <row r="4244" spans="1:6" x14ac:dyDescent="0.25">
      <c r="A4244">
        <v>4242</v>
      </c>
      <c r="B4244">
        <v>2</v>
      </c>
      <c r="C4244">
        <v>24</v>
      </c>
      <c r="D4244">
        <v>1</v>
      </c>
      <c r="E4244">
        <v>10</v>
      </c>
      <c r="F4244">
        <v>0</v>
      </c>
    </row>
    <row r="4245" spans="1:6" x14ac:dyDescent="0.25">
      <c r="A4245">
        <v>4243</v>
      </c>
      <c r="B4245">
        <v>2</v>
      </c>
      <c r="C4245">
        <v>24</v>
      </c>
      <c r="D4245">
        <v>1</v>
      </c>
      <c r="E4245">
        <v>10</v>
      </c>
      <c r="F4245">
        <v>0</v>
      </c>
    </row>
    <row r="4246" spans="1:6" x14ac:dyDescent="0.25">
      <c r="A4246">
        <v>4244</v>
      </c>
      <c r="B4246">
        <v>2</v>
      </c>
      <c r="C4246">
        <v>24</v>
      </c>
      <c r="D4246">
        <v>1</v>
      </c>
      <c r="E4246">
        <v>10</v>
      </c>
      <c r="F4246">
        <v>0</v>
      </c>
    </row>
    <row r="4247" spans="1:6" x14ac:dyDescent="0.25">
      <c r="A4247">
        <v>4245</v>
      </c>
      <c r="B4247">
        <v>2</v>
      </c>
      <c r="C4247">
        <v>24</v>
      </c>
      <c r="D4247">
        <v>1</v>
      </c>
      <c r="E4247">
        <v>10</v>
      </c>
      <c r="F4247">
        <v>0</v>
      </c>
    </row>
    <row r="4248" spans="1:6" x14ac:dyDescent="0.25">
      <c r="A4248">
        <v>4246</v>
      </c>
      <c r="B4248">
        <v>2</v>
      </c>
      <c r="C4248">
        <v>24</v>
      </c>
      <c r="D4248">
        <v>1</v>
      </c>
      <c r="E4248">
        <v>10</v>
      </c>
      <c r="F4248">
        <v>0</v>
      </c>
    </row>
    <row r="4249" spans="1:6" x14ac:dyDescent="0.25">
      <c r="A4249">
        <v>4247</v>
      </c>
      <c r="B4249">
        <v>2</v>
      </c>
      <c r="C4249">
        <v>24</v>
      </c>
      <c r="D4249">
        <v>1</v>
      </c>
      <c r="E4249">
        <v>10</v>
      </c>
      <c r="F4249">
        <v>0</v>
      </c>
    </row>
    <row r="4250" spans="1:6" x14ac:dyDescent="0.25">
      <c r="A4250">
        <v>4248</v>
      </c>
      <c r="B4250">
        <v>2</v>
      </c>
      <c r="C4250">
        <v>24</v>
      </c>
      <c r="D4250">
        <v>1</v>
      </c>
      <c r="E4250">
        <v>10</v>
      </c>
      <c r="F4250">
        <v>0</v>
      </c>
    </row>
    <row r="4251" spans="1:6" x14ac:dyDescent="0.25">
      <c r="A4251">
        <v>4249</v>
      </c>
      <c r="B4251">
        <v>2</v>
      </c>
      <c r="C4251">
        <v>24</v>
      </c>
      <c r="D4251">
        <v>1</v>
      </c>
      <c r="E4251">
        <v>10</v>
      </c>
      <c r="F4251">
        <v>1</v>
      </c>
    </row>
    <row r="4252" spans="1:6" x14ac:dyDescent="0.25">
      <c r="A4252">
        <v>4250</v>
      </c>
      <c r="B4252">
        <v>2</v>
      </c>
      <c r="C4252">
        <v>24</v>
      </c>
      <c r="D4252">
        <v>1</v>
      </c>
      <c r="E4252">
        <v>10</v>
      </c>
      <c r="F4252">
        <v>1</v>
      </c>
    </row>
    <row r="4253" spans="1:6" x14ac:dyDescent="0.25">
      <c r="A4253">
        <v>4251</v>
      </c>
      <c r="B4253">
        <v>2</v>
      </c>
      <c r="C4253">
        <v>24</v>
      </c>
      <c r="D4253">
        <v>1</v>
      </c>
      <c r="E4253">
        <v>10</v>
      </c>
      <c r="F4253">
        <v>1</v>
      </c>
    </row>
    <row r="4254" spans="1:6" x14ac:dyDescent="0.25">
      <c r="A4254">
        <v>4252</v>
      </c>
      <c r="B4254">
        <v>2</v>
      </c>
      <c r="C4254">
        <v>24</v>
      </c>
      <c r="D4254">
        <v>1</v>
      </c>
      <c r="E4254">
        <v>10</v>
      </c>
      <c r="F4254">
        <v>1</v>
      </c>
    </row>
    <row r="4255" spans="1:6" x14ac:dyDescent="0.25">
      <c r="A4255">
        <v>4253</v>
      </c>
      <c r="B4255">
        <v>2</v>
      </c>
      <c r="C4255">
        <v>24</v>
      </c>
      <c r="D4255">
        <v>1</v>
      </c>
      <c r="E4255">
        <v>10</v>
      </c>
      <c r="F4255">
        <v>1</v>
      </c>
    </row>
    <row r="4256" spans="1:6" x14ac:dyDescent="0.25">
      <c r="A4256">
        <v>4254</v>
      </c>
      <c r="B4256">
        <v>2</v>
      </c>
      <c r="C4256">
        <v>24</v>
      </c>
      <c r="D4256">
        <v>1</v>
      </c>
      <c r="E4256">
        <v>10</v>
      </c>
      <c r="F4256">
        <v>1</v>
      </c>
    </row>
    <row r="4257" spans="1:6" x14ac:dyDescent="0.25">
      <c r="A4257">
        <v>4255</v>
      </c>
      <c r="B4257">
        <v>2</v>
      </c>
      <c r="C4257">
        <v>24</v>
      </c>
      <c r="D4257">
        <v>1</v>
      </c>
      <c r="E4257">
        <v>11</v>
      </c>
      <c r="F4257">
        <v>0</v>
      </c>
    </row>
    <row r="4258" spans="1:6" x14ac:dyDescent="0.25">
      <c r="A4258">
        <v>4256</v>
      </c>
      <c r="B4258">
        <v>2</v>
      </c>
      <c r="C4258">
        <v>24</v>
      </c>
      <c r="D4258">
        <v>1</v>
      </c>
      <c r="E4258">
        <v>11</v>
      </c>
      <c r="F4258">
        <v>0</v>
      </c>
    </row>
    <row r="4259" spans="1:6" x14ac:dyDescent="0.25">
      <c r="A4259">
        <v>4257</v>
      </c>
      <c r="B4259">
        <v>2</v>
      </c>
      <c r="C4259">
        <v>24</v>
      </c>
      <c r="D4259">
        <v>1</v>
      </c>
      <c r="E4259">
        <v>11</v>
      </c>
      <c r="F4259">
        <v>0</v>
      </c>
    </row>
    <row r="4260" spans="1:6" x14ac:dyDescent="0.25">
      <c r="A4260">
        <v>4258</v>
      </c>
      <c r="B4260">
        <v>2</v>
      </c>
      <c r="C4260">
        <v>24</v>
      </c>
      <c r="D4260">
        <v>1</v>
      </c>
      <c r="E4260">
        <v>11</v>
      </c>
      <c r="F4260">
        <v>0</v>
      </c>
    </row>
    <row r="4261" spans="1:6" x14ac:dyDescent="0.25">
      <c r="A4261">
        <v>4259</v>
      </c>
      <c r="B4261">
        <v>2</v>
      </c>
      <c r="C4261">
        <v>24</v>
      </c>
      <c r="D4261">
        <v>1</v>
      </c>
      <c r="E4261">
        <v>11</v>
      </c>
      <c r="F4261">
        <v>0</v>
      </c>
    </row>
    <row r="4262" spans="1:6" x14ac:dyDescent="0.25">
      <c r="A4262">
        <v>4260</v>
      </c>
      <c r="B4262">
        <v>2</v>
      </c>
      <c r="C4262">
        <v>24</v>
      </c>
      <c r="D4262">
        <v>1</v>
      </c>
      <c r="E4262">
        <v>11</v>
      </c>
      <c r="F4262">
        <v>0</v>
      </c>
    </row>
    <row r="4263" spans="1:6" x14ac:dyDescent="0.25">
      <c r="A4263">
        <v>4261</v>
      </c>
      <c r="B4263">
        <v>2</v>
      </c>
      <c r="C4263">
        <v>24</v>
      </c>
      <c r="D4263">
        <v>1</v>
      </c>
      <c r="E4263">
        <v>11</v>
      </c>
      <c r="F4263">
        <v>0</v>
      </c>
    </row>
    <row r="4264" spans="1:6" x14ac:dyDescent="0.25">
      <c r="A4264">
        <v>4262</v>
      </c>
      <c r="B4264">
        <v>2</v>
      </c>
      <c r="C4264">
        <v>24</v>
      </c>
      <c r="D4264">
        <v>1</v>
      </c>
      <c r="E4264">
        <v>11</v>
      </c>
      <c r="F4264">
        <v>0</v>
      </c>
    </row>
    <row r="4265" spans="1:6" x14ac:dyDescent="0.25">
      <c r="A4265">
        <v>4263</v>
      </c>
      <c r="B4265">
        <v>2</v>
      </c>
      <c r="C4265">
        <v>24</v>
      </c>
      <c r="D4265">
        <v>1</v>
      </c>
      <c r="E4265">
        <v>12</v>
      </c>
      <c r="F4265">
        <v>0</v>
      </c>
    </row>
    <row r="4266" spans="1:6" x14ac:dyDescent="0.25">
      <c r="A4266">
        <v>4264</v>
      </c>
      <c r="B4266">
        <v>2</v>
      </c>
      <c r="C4266">
        <v>24</v>
      </c>
      <c r="D4266">
        <v>1</v>
      </c>
      <c r="E4266">
        <v>12</v>
      </c>
      <c r="F4266">
        <v>0</v>
      </c>
    </row>
    <row r="4267" spans="1:6" x14ac:dyDescent="0.25">
      <c r="A4267">
        <v>4265</v>
      </c>
      <c r="B4267">
        <v>2</v>
      </c>
      <c r="C4267">
        <v>24</v>
      </c>
      <c r="D4267">
        <v>1</v>
      </c>
      <c r="E4267">
        <v>12</v>
      </c>
      <c r="F4267">
        <v>0</v>
      </c>
    </row>
    <row r="4268" spans="1:6" x14ac:dyDescent="0.25">
      <c r="A4268">
        <v>4266</v>
      </c>
      <c r="B4268">
        <v>2</v>
      </c>
      <c r="C4268">
        <v>24</v>
      </c>
      <c r="D4268">
        <v>1</v>
      </c>
      <c r="E4268">
        <v>12</v>
      </c>
      <c r="F4268">
        <v>0</v>
      </c>
    </row>
    <row r="4269" spans="1:6" x14ac:dyDescent="0.25">
      <c r="A4269">
        <v>4267</v>
      </c>
      <c r="B4269">
        <v>2</v>
      </c>
      <c r="C4269">
        <v>24</v>
      </c>
      <c r="D4269">
        <v>1</v>
      </c>
      <c r="E4269">
        <v>12</v>
      </c>
      <c r="F4269">
        <v>0</v>
      </c>
    </row>
    <row r="4270" spans="1:6" x14ac:dyDescent="0.25">
      <c r="A4270">
        <v>4268</v>
      </c>
      <c r="B4270">
        <v>2</v>
      </c>
      <c r="C4270">
        <v>24</v>
      </c>
      <c r="D4270">
        <v>1</v>
      </c>
      <c r="E4270">
        <v>12</v>
      </c>
      <c r="F4270">
        <v>0</v>
      </c>
    </row>
    <row r="4271" spans="1:6" x14ac:dyDescent="0.25">
      <c r="A4271">
        <v>4269</v>
      </c>
      <c r="B4271">
        <v>2</v>
      </c>
      <c r="C4271">
        <v>24</v>
      </c>
      <c r="D4271">
        <v>1</v>
      </c>
      <c r="E4271">
        <v>12</v>
      </c>
      <c r="F4271">
        <v>0</v>
      </c>
    </row>
    <row r="4272" spans="1:6" x14ac:dyDescent="0.25">
      <c r="A4272">
        <v>4270</v>
      </c>
      <c r="B4272">
        <v>2</v>
      </c>
      <c r="C4272">
        <v>24</v>
      </c>
      <c r="D4272">
        <v>1</v>
      </c>
      <c r="E4272">
        <v>12</v>
      </c>
      <c r="F4272">
        <v>0</v>
      </c>
    </row>
    <row r="4273" spans="1:6" x14ac:dyDescent="0.25">
      <c r="A4273">
        <v>4271</v>
      </c>
      <c r="B4273">
        <v>2</v>
      </c>
      <c r="C4273">
        <v>24</v>
      </c>
      <c r="D4273">
        <v>1</v>
      </c>
      <c r="E4273">
        <v>12</v>
      </c>
      <c r="F4273">
        <v>1</v>
      </c>
    </row>
    <row r="4274" spans="1:6" x14ac:dyDescent="0.25">
      <c r="A4274">
        <v>4272</v>
      </c>
      <c r="B4274">
        <v>2</v>
      </c>
      <c r="C4274">
        <v>24</v>
      </c>
      <c r="D4274">
        <v>1</v>
      </c>
      <c r="E4274">
        <v>12</v>
      </c>
      <c r="F4274">
        <v>1</v>
      </c>
    </row>
    <row r="4275" spans="1:6" x14ac:dyDescent="0.25">
      <c r="A4275">
        <v>4273</v>
      </c>
      <c r="B4275">
        <v>2</v>
      </c>
      <c r="C4275">
        <v>24</v>
      </c>
      <c r="D4275">
        <v>1</v>
      </c>
      <c r="E4275">
        <v>12</v>
      </c>
      <c r="F4275">
        <v>1</v>
      </c>
    </row>
    <row r="4276" spans="1:6" x14ac:dyDescent="0.25">
      <c r="A4276">
        <v>4274</v>
      </c>
      <c r="B4276">
        <v>2</v>
      </c>
      <c r="C4276">
        <v>24</v>
      </c>
      <c r="D4276">
        <v>1</v>
      </c>
      <c r="E4276">
        <v>13</v>
      </c>
      <c r="F4276">
        <v>0</v>
      </c>
    </row>
    <row r="4277" spans="1:6" x14ac:dyDescent="0.25">
      <c r="A4277">
        <v>4275</v>
      </c>
      <c r="B4277">
        <v>2</v>
      </c>
      <c r="C4277">
        <v>24</v>
      </c>
      <c r="D4277">
        <v>1</v>
      </c>
      <c r="E4277">
        <v>13</v>
      </c>
      <c r="F4277">
        <v>0</v>
      </c>
    </row>
    <row r="4278" spans="1:6" x14ac:dyDescent="0.25">
      <c r="A4278">
        <v>4276</v>
      </c>
      <c r="B4278">
        <v>2</v>
      </c>
      <c r="C4278">
        <v>24</v>
      </c>
      <c r="D4278">
        <v>1</v>
      </c>
      <c r="E4278">
        <v>13</v>
      </c>
      <c r="F4278">
        <v>0</v>
      </c>
    </row>
    <row r="4279" spans="1:6" x14ac:dyDescent="0.25">
      <c r="A4279">
        <v>4277</v>
      </c>
      <c r="B4279">
        <v>2</v>
      </c>
      <c r="C4279">
        <v>24</v>
      </c>
      <c r="D4279">
        <v>1</v>
      </c>
      <c r="E4279">
        <v>13</v>
      </c>
      <c r="F4279">
        <v>0</v>
      </c>
    </row>
    <row r="4280" spans="1:6" x14ac:dyDescent="0.25">
      <c r="A4280">
        <v>4278</v>
      </c>
      <c r="B4280">
        <v>2</v>
      </c>
      <c r="C4280">
        <v>24</v>
      </c>
      <c r="D4280">
        <v>1</v>
      </c>
      <c r="E4280">
        <v>13</v>
      </c>
      <c r="F4280">
        <v>0</v>
      </c>
    </row>
    <row r="4281" spans="1:6" x14ac:dyDescent="0.25">
      <c r="A4281">
        <v>4279</v>
      </c>
      <c r="B4281">
        <v>2</v>
      </c>
      <c r="C4281">
        <v>24</v>
      </c>
      <c r="D4281">
        <v>1</v>
      </c>
      <c r="E4281">
        <v>13</v>
      </c>
      <c r="F4281">
        <v>0</v>
      </c>
    </row>
    <row r="4282" spans="1:6" x14ac:dyDescent="0.25">
      <c r="A4282">
        <v>4280</v>
      </c>
      <c r="B4282">
        <v>2</v>
      </c>
      <c r="C4282">
        <v>24</v>
      </c>
      <c r="D4282">
        <v>1</v>
      </c>
      <c r="E4282">
        <v>13</v>
      </c>
      <c r="F4282">
        <v>0</v>
      </c>
    </row>
    <row r="4283" spans="1:6" x14ac:dyDescent="0.25">
      <c r="A4283">
        <v>4281</v>
      </c>
      <c r="B4283">
        <v>2</v>
      </c>
      <c r="C4283">
        <v>24</v>
      </c>
      <c r="D4283">
        <v>1</v>
      </c>
      <c r="E4283">
        <v>13</v>
      </c>
      <c r="F4283">
        <v>0</v>
      </c>
    </row>
    <row r="4284" spans="1:6" x14ac:dyDescent="0.25">
      <c r="A4284">
        <v>4282</v>
      </c>
      <c r="B4284">
        <v>2</v>
      </c>
      <c r="C4284">
        <v>24</v>
      </c>
      <c r="D4284">
        <v>1</v>
      </c>
      <c r="E4284">
        <v>13</v>
      </c>
      <c r="F4284">
        <v>1</v>
      </c>
    </row>
    <row r="4285" spans="1:6" x14ac:dyDescent="0.25">
      <c r="A4285">
        <v>4283</v>
      </c>
      <c r="B4285">
        <v>2</v>
      </c>
      <c r="C4285">
        <v>24</v>
      </c>
      <c r="D4285">
        <v>1</v>
      </c>
      <c r="E4285">
        <v>14</v>
      </c>
      <c r="F4285">
        <v>0</v>
      </c>
    </row>
    <row r="4286" spans="1:6" x14ac:dyDescent="0.25">
      <c r="A4286">
        <v>4284</v>
      </c>
      <c r="B4286">
        <v>2</v>
      </c>
      <c r="C4286">
        <v>24</v>
      </c>
      <c r="D4286">
        <v>1</v>
      </c>
      <c r="E4286">
        <v>14</v>
      </c>
      <c r="F4286">
        <v>0</v>
      </c>
    </row>
    <row r="4287" spans="1:6" x14ac:dyDescent="0.25">
      <c r="A4287">
        <v>4285</v>
      </c>
      <c r="B4287">
        <v>2</v>
      </c>
      <c r="C4287">
        <v>24</v>
      </c>
      <c r="D4287">
        <v>1</v>
      </c>
      <c r="E4287">
        <v>14</v>
      </c>
      <c r="F4287">
        <v>0</v>
      </c>
    </row>
    <row r="4288" spans="1:6" x14ac:dyDescent="0.25">
      <c r="A4288">
        <v>4286</v>
      </c>
      <c r="B4288">
        <v>2</v>
      </c>
      <c r="C4288">
        <v>24</v>
      </c>
      <c r="D4288">
        <v>1</v>
      </c>
      <c r="E4288">
        <v>14</v>
      </c>
      <c r="F4288">
        <v>0</v>
      </c>
    </row>
    <row r="4289" spans="1:6" x14ac:dyDescent="0.25">
      <c r="A4289">
        <v>4287</v>
      </c>
      <c r="B4289">
        <v>2</v>
      </c>
      <c r="C4289">
        <v>24</v>
      </c>
      <c r="D4289">
        <v>1</v>
      </c>
      <c r="E4289">
        <v>14</v>
      </c>
      <c r="F4289">
        <v>0</v>
      </c>
    </row>
    <row r="4290" spans="1:6" x14ac:dyDescent="0.25">
      <c r="A4290">
        <v>4288</v>
      </c>
      <c r="B4290">
        <v>2</v>
      </c>
      <c r="C4290">
        <v>24</v>
      </c>
      <c r="D4290">
        <v>1</v>
      </c>
      <c r="E4290">
        <v>14</v>
      </c>
      <c r="F4290">
        <v>0</v>
      </c>
    </row>
    <row r="4291" spans="1:6" x14ac:dyDescent="0.25">
      <c r="A4291">
        <v>4289</v>
      </c>
      <c r="B4291">
        <v>2</v>
      </c>
      <c r="C4291">
        <v>24</v>
      </c>
      <c r="D4291">
        <v>1</v>
      </c>
      <c r="E4291">
        <v>14</v>
      </c>
      <c r="F4291">
        <v>0</v>
      </c>
    </row>
    <row r="4292" spans="1:6" x14ac:dyDescent="0.25">
      <c r="A4292">
        <v>4290</v>
      </c>
      <c r="B4292">
        <v>2</v>
      </c>
      <c r="C4292">
        <v>24</v>
      </c>
      <c r="D4292">
        <v>1</v>
      </c>
      <c r="E4292">
        <v>14</v>
      </c>
      <c r="F4292">
        <v>0</v>
      </c>
    </row>
    <row r="4293" spans="1:6" x14ac:dyDescent="0.25">
      <c r="A4293">
        <v>4291</v>
      </c>
      <c r="B4293">
        <v>2</v>
      </c>
      <c r="C4293">
        <v>24</v>
      </c>
      <c r="D4293">
        <v>1</v>
      </c>
      <c r="E4293">
        <v>14</v>
      </c>
      <c r="F4293">
        <v>1</v>
      </c>
    </row>
    <row r="4294" spans="1:6" x14ac:dyDescent="0.25">
      <c r="A4294">
        <v>4292</v>
      </c>
      <c r="B4294">
        <v>2</v>
      </c>
      <c r="C4294">
        <v>24</v>
      </c>
      <c r="D4294">
        <v>1</v>
      </c>
      <c r="E4294">
        <v>14</v>
      </c>
      <c r="F4294">
        <v>1</v>
      </c>
    </row>
    <row r="4295" spans="1:6" x14ac:dyDescent="0.25">
      <c r="A4295">
        <v>4293</v>
      </c>
      <c r="B4295">
        <v>2</v>
      </c>
      <c r="C4295">
        <v>24</v>
      </c>
      <c r="D4295">
        <v>1</v>
      </c>
      <c r="E4295">
        <v>15</v>
      </c>
      <c r="F4295">
        <v>0</v>
      </c>
    </row>
    <row r="4296" spans="1:6" x14ac:dyDescent="0.25">
      <c r="A4296">
        <v>4294</v>
      </c>
      <c r="B4296">
        <v>2</v>
      </c>
      <c r="C4296">
        <v>24</v>
      </c>
      <c r="D4296">
        <v>1</v>
      </c>
      <c r="E4296">
        <v>15</v>
      </c>
      <c r="F4296">
        <v>0</v>
      </c>
    </row>
    <row r="4297" spans="1:6" x14ac:dyDescent="0.25">
      <c r="A4297">
        <v>4295</v>
      </c>
      <c r="B4297">
        <v>2</v>
      </c>
      <c r="C4297">
        <v>24</v>
      </c>
      <c r="D4297">
        <v>1</v>
      </c>
      <c r="E4297">
        <v>15</v>
      </c>
      <c r="F4297">
        <v>0</v>
      </c>
    </row>
    <row r="4298" spans="1:6" x14ac:dyDescent="0.25">
      <c r="A4298">
        <v>4296</v>
      </c>
      <c r="B4298">
        <v>2</v>
      </c>
      <c r="C4298">
        <v>24</v>
      </c>
      <c r="D4298">
        <v>1</v>
      </c>
      <c r="E4298">
        <v>15</v>
      </c>
      <c r="F4298">
        <v>0</v>
      </c>
    </row>
    <row r="4299" spans="1:6" x14ac:dyDescent="0.25">
      <c r="A4299">
        <v>4297</v>
      </c>
      <c r="B4299">
        <v>2</v>
      </c>
      <c r="C4299">
        <v>24</v>
      </c>
      <c r="D4299">
        <v>1</v>
      </c>
      <c r="E4299">
        <v>15</v>
      </c>
      <c r="F4299">
        <v>0</v>
      </c>
    </row>
    <row r="4300" spans="1:6" x14ac:dyDescent="0.25">
      <c r="A4300">
        <v>4298</v>
      </c>
      <c r="B4300">
        <v>2</v>
      </c>
      <c r="C4300">
        <v>24</v>
      </c>
      <c r="D4300">
        <v>1</v>
      </c>
      <c r="E4300">
        <v>15</v>
      </c>
      <c r="F4300">
        <v>0</v>
      </c>
    </row>
    <row r="4301" spans="1:6" x14ac:dyDescent="0.25">
      <c r="A4301">
        <v>4299</v>
      </c>
      <c r="B4301">
        <v>2</v>
      </c>
      <c r="C4301">
        <v>24</v>
      </c>
      <c r="D4301">
        <v>1</v>
      </c>
      <c r="E4301">
        <v>15</v>
      </c>
      <c r="F4301">
        <v>0</v>
      </c>
    </row>
    <row r="4302" spans="1:6" x14ac:dyDescent="0.25">
      <c r="A4302">
        <v>4300</v>
      </c>
      <c r="B4302">
        <v>2</v>
      </c>
      <c r="C4302">
        <v>24</v>
      </c>
      <c r="D4302">
        <v>1</v>
      </c>
      <c r="E4302">
        <v>15</v>
      </c>
      <c r="F4302">
        <v>0</v>
      </c>
    </row>
    <row r="4303" spans="1:6" x14ac:dyDescent="0.25">
      <c r="A4303">
        <v>4301</v>
      </c>
      <c r="B4303">
        <v>2</v>
      </c>
      <c r="C4303">
        <v>24</v>
      </c>
      <c r="D4303">
        <v>1</v>
      </c>
      <c r="E4303">
        <v>15</v>
      </c>
      <c r="F4303">
        <v>0</v>
      </c>
    </row>
    <row r="4304" spans="1:6" x14ac:dyDescent="0.25">
      <c r="A4304">
        <v>4302</v>
      </c>
      <c r="B4304">
        <v>2</v>
      </c>
      <c r="C4304">
        <v>24</v>
      </c>
      <c r="D4304">
        <v>1</v>
      </c>
      <c r="E4304">
        <v>15</v>
      </c>
      <c r="F4304">
        <v>1</v>
      </c>
    </row>
    <row r="4305" spans="1:6" x14ac:dyDescent="0.25">
      <c r="A4305">
        <v>4303</v>
      </c>
      <c r="B4305">
        <v>2</v>
      </c>
      <c r="C4305">
        <v>24</v>
      </c>
      <c r="D4305">
        <v>1</v>
      </c>
      <c r="E4305">
        <v>15</v>
      </c>
      <c r="F4305">
        <v>1</v>
      </c>
    </row>
    <row r="4306" spans="1:6" x14ac:dyDescent="0.25">
      <c r="A4306">
        <v>4304</v>
      </c>
      <c r="B4306">
        <v>2</v>
      </c>
      <c r="C4306">
        <v>24</v>
      </c>
      <c r="D4306">
        <v>1</v>
      </c>
      <c r="E4306">
        <v>16</v>
      </c>
      <c r="F4306">
        <v>0</v>
      </c>
    </row>
    <row r="4307" spans="1:6" x14ac:dyDescent="0.25">
      <c r="A4307">
        <v>4305</v>
      </c>
      <c r="B4307">
        <v>2</v>
      </c>
      <c r="C4307">
        <v>24</v>
      </c>
      <c r="D4307">
        <v>1</v>
      </c>
      <c r="E4307">
        <v>16</v>
      </c>
      <c r="F4307">
        <v>0</v>
      </c>
    </row>
    <row r="4308" spans="1:6" x14ac:dyDescent="0.25">
      <c r="A4308">
        <v>4306</v>
      </c>
      <c r="B4308">
        <v>2</v>
      </c>
      <c r="C4308">
        <v>24</v>
      </c>
      <c r="D4308">
        <v>1</v>
      </c>
      <c r="E4308">
        <v>16</v>
      </c>
      <c r="F4308">
        <v>0</v>
      </c>
    </row>
    <row r="4309" spans="1:6" x14ac:dyDescent="0.25">
      <c r="A4309">
        <v>4307</v>
      </c>
      <c r="B4309">
        <v>2</v>
      </c>
      <c r="C4309">
        <v>24</v>
      </c>
      <c r="D4309">
        <v>1</v>
      </c>
      <c r="E4309">
        <v>16</v>
      </c>
      <c r="F4309">
        <v>0</v>
      </c>
    </row>
    <row r="4310" spans="1:6" x14ac:dyDescent="0.25">
      <c r="A4310">
        <v>4308</v>
      </c>
      <c r="B4310">
        <v>2</v>
      </c>
      <c r="C4310">
        <v>24</v>
      </c>
      <c r="D4310">
        <v>1</v>
      </c>
      <c r="E4310">
        <v>16</v>
      </c>
      <c r="F4310">
        <v>0</v>
      </c>
    </row>
    <row r="4311" spans="1:6" x14ac:dyDescent="0.25">
      <c r="A4311">
        <v>4309</v>
      </c>
      <c r="B4311">
        <v>2</v>
      </c>
      <c r="C4311">
        <v>24</v>
      </c>
      <c r="D4311">
        <v>1</v>
      </c>
      <c r="E4311">
        <v>16</v>
      </c>
      <c r="F4311">
        <v>0</v>
      </c>
    </row>
    <row r="4312" spans="1:6" x14ac:dyDescent="0.25">
      <c r="A4312">
        <v>4310</v>
      </c>
      <c r="B4312">
        <v>2</v>
      </c>
      <c r="C4312">
        <v>24</v>
      </c>
      <c r="D4312">
        <v>1</v>
      </c>
      <c r="E4312">
        <v>16</v>
      </c>
      <c r="F4312">
        <v>0</v>
      </c>
    </row>
    <row r="4313" spans="1:6" x14ac:dyDescent="0.25">
      <c r="A4313">
        <v>4311</v>
      </c>
      <c r="B4313">
        <v>2</v>
      </c>
      <c r="C4313">
        <v>24</v>
      </c>
      <c r="D4313">
        <v>1</v>
      </c>
      <c r="E4313">
        <v>16</v>
      </c>
      <c r="F4313">
        <v>0</v>
      </c>
    </row>
    <row r="4314" spans="1:6" x14ac:dyDescent="0.25">
      <c r="A4314">
        <v>4312</v>
      </c>
      <c r="B4314">
        <v>2</v>
      </c>
      <c r="C4314">
        <v>24</v>
      </c>
      <c r="D4314">
        <v>1</v>
      </c>
      <c r="E4314">
        <v>16</v>
      </c>
      <c r="F4314">
        <v>1</v>
      </c>
    </row>
    <row r="4315" spans="1:6" x14ac:dyDescent="0.25">
      <c r="A4315">
        <v>4313</v>
      </c>
      <c r="B4315">
        <v>2</v>
      </c>
      <c r="C4315">
        <v>24</v>
      </c>
      <c r="D4315">
        <v>1</v>
      </c>
      <c r="E4315">
        <v>16</v>
      </c>
      <c r="F4315">
        <v>1</v>
      </c>
    </row>
    <row r="4316" spans="1:6" x14ac:dyDescent="0.25">
      <c r="A4316">
        <v>4314</v>
      </c>
      <c r="B4316">
        <v>2</v>
      </c>
      <c r="C4316">
        <v>24</v>
      </c>
      <c r="D4316">
        <v>1</v>
      </c>
      <c r="E4316">
        <v>17</v>
      </c>
      <c r="F4316">
        <v>0</v>
      </c>
    </row>
    <row r="4317" spans="1:6" x14ac:dyDescent="0.25">
      <c r="A4317">
        <v>4315</v>
      </c>
      <c r="B4317">
        <v>2</v>
      </c>
      <c r="C4317">
        <v>24</v>
      </c>
      <c r="D4317">
        <v>1</v>
      </c>
      <c r="E4317">
        <v>17</v>
      </c>
      <c r="F4317">
        <v>0</v>
      </c>
    </row>
    <row r="4318" spans="1:6" x14ac:dyDescent="0.25">
      <c r="A4318">
        <v>4316</v>
      </c>
      <c r="B4318">
        <v>2</v>
      </c>
      <c r="C4318">
        <v>24</v>
      </c>
      <c r="D4318">
        <v>1</v>
      </c>
      <c r="E4318">
        <v>17</v>
      </c>
      <c r="F4318">
        <v>0</v>
      </c>
    </row>
    <row r="4319" spans="1:6" x14ac:dyDescent="0.25">
      <c r="A4319">
        <v>4317</v>
      </c>
      <c r="B4319">
        <v>2</v>
      </c>
      <c r="C4319">
        <v>24</v>
      </c>
      <c r="D4319">
        <v>1</v>
      </c>
      <c r="E4319">
        <v>17</v>
      </c>
      <c r="F4319">
        <v>0</v>
      </c>
    </row>
    <row r="4320" spans="1:6" x14ac:dyDescent="0.25">
      <c r="A4320">
        <v>4318</v>
      </c>
      <c r="B4320">
        <v>2</v>
      </c>
      <c r="C4320">
        <v>24</v>
      </c>
      <c r="D4320">
        <v>1</v>
      </c>
      <c r="E4320">
        <v>17</v>
      </c>
      <c r="F4320">
        <v>0</v>
      </c>
    </row>
    <row r="4321" spans="1:6" x14ac:dyDescent="0.25">
      <c r="A4321">
        <v>4319</v>
      </c>
      <c r="B4321">
        <v>2</v>
      </c>
      <c r="C4321">
        <v>24</v>
      </c>
      <c r="D4321">
        <v>1</v>
      </c>
      <c r="E4321">
        <v>17</v>
      </c>
      <c r="F4321">
        <v>0</v>
      </c>
    </row>
    <row r="4322" spans="1:6" x14ac:dyDescent="0.25">
      <c r="A4322">
        <v>4320</v>
      </c>
      <c r="B4322">
        <v>2</v>
      </c>
      <c r="C4322">
        <v>24</v>
      </c>
      <c r="D4322">
        <v>1</v>
      </c>
      <c r="E4322">
        <v>17</v>
      </c>
      <c r="F4322">
        <v>0</v>
      </c>
    </row>
    <row r="4323" spans="1:6" x14ac:dyDescent="0.25">
      <c r="A4323">
        <v>4321</v>
      </c>
      <c r="B4323">
        <v>2</v>
      </c>
      <c r="C4323">
        <v>24</v>
      </c>
      <c r="D4323">
        <v>1</v>
      </c>
      <c r="E4323">
        <v>17</v>
      </c>
      <c r="F4323">
        <v>0</v>
      </c>
    </row>
    <row r="4324" spans="1:6" x14ac:dyDescent="0.25">
      <c r="A4324">
        <v>4322</v>
      </c>
      <c r="B4324">
        <v>2</v>
      </c>
      <c r="C4324">
        <v>24</v>
      </c>
      <c r="D4324">
        <v>1</v>
      </c>
      <c r="E4324">
        <v>17</v>
      </c>
      <c r="F4324">
        <v>1</v>
      </c>
    </row>
    <row r="4325" spans="1:6" x14ac:dyDescent="0.25">
      <c r="A4325">
        <v>4323</v>
      </c>
      <c r="B4325">
        <v>2</v>
      </c>
      <c r="C4325">
        <v>24</v>
      </c>
      <c r="D4325">
        <v>1</v>
      </c>
      <c r="E4325">
        <v>18</v>
      </c>
      <c r="F4325">
        <v>1</v>
      </c>
    </row>
    <row r="4326" spans="1:6" x14ac:dyDescent="0.25">
      <c r="A4326">
        <v>4324</v>
      </c>
      <c r="B4326">
        <v>2</v>
      </c>
      <c r="C4326">
        <v>24</v>
      </c>
      <c r="D4326">
        <v>1</v>
      </c>
      <c r="E4326">
        <v>19</v>
      </c>
      <c r="F4326">
        <v>0</v>
      </c>
    </row>
    <row r="4327" spans="1:6" x14ac:dyDescent="0.25">
      <c r="A4327">
        <v>4325</v>
      </c>
      <c r="B4327">
        <v>2</v>
      </c>
      <c r="C4327">
        <v>24</v>
      </c>
      <c r="D4327">
        <v>1</v>
      </c>
      <c r="E4327">
        <v>19</v>
      </c>
      <c r="F4327">
        <v>0</v>
      </c>
    </row>
    <row r="4328" spans="1:6" x14ac:dyDescent="0.25">
      <c r="A4328">
        <v>4326</v>
      </c>
      <c r="B4328">
        <v>2</v>
      </c>
      <c r="C4328">
        <v>24</v>
      </c>
      <c r="D4328">
        <v>1</v>
      </c>
      <c r="E4328">
        <v>19</v>
      </c>
      <c r="F4328">
        <v>0</v>
      </c>
    </row>
    <row r="4329" spans="1:6" x14ac:dyDescent="0.25">
      <c r="A4329">
        <v>4327</v>
      </c>
      <c r="B4329">
        <v>2</v>
      </c>
      <c r="C4329">
        <v>24</v>
      </c>
      <c r="D4329">
        <v>1</v>
      </c>
      <c r="E4329">
        <v>19</v>
      </c>
      <c r="F4329">
        <v>0</v>
      </c>
    </row>
    <row r="4330" spans="1:6" x14ac:dyDescent="0.25">
      <c r="A4330">
        <v>4328</v>
      </c>
      <c r="B4330">
        <v>2</v>
      </c>
      <c r="C4330">
        <v>24</v>
      </c>
      <c r="D4330">
        <v>1</v>
      </c>
      <c r="E4330">
        <v>19</v>
      </c>
      <c r="F4330">
        <v>0</v>
      </c>
    </row>
    <row r="4331" spans="1:6" x14ac:dyDescent="0.25">
      <c r="A4331">
        <v>4329</v>
      </c>
      <c r="B4331">
        <v>2</v>
      </c>
      <c r="C4331">
        <v>24</v>
      </c>
      <c r="D4331">
        <v>1</v>
      </c>
      <c r="E4331">
        <v>19</v>
      </c>
      <c r="F4331">
        <v>0</v>
      </c>
    </row>
    <row r="4332" spans="1:6" x14ac:dyDescent="0.25">
      <c r="A4332">
        <v>4330</v>
      </c>
      <c r="B4332">
        <v>2</v>
      </c>
      <c r="C4332">
        <v>24</v>
      </c>
      <c r="D4332">
        <v>1</v>
      </c>
      <c r="E4332">
        <v>19</v>
      </c>
      <c r="F4332">
        <v>0</v>
      </c>
    </row>
    <row r="4333" spans="1:6" x14ac:dyDescent="0.25">
      <c r="A4333">
        <v>4331</v>
      </c>
      <c r="B4333">
        <v>2</v>
      </c>
      <c r="C4333">
        <v>24</v>
      </c>
      <c r="D4333">
        <v>1</v>
      </c>
      <c r="E4333">
        <v>19</v>
      </c>
      <c r="F4333">
        <v>0</v>
      </c>
    </row>
    <row r="4334" spans="1:6" x14ac:dyDescent="0.25">
      <c r="A4334">
        <v>4332</v>
      </c>
      <c r="B4334">
        <v>2</v>
      </c>
      <c r="C4334">
        <v>24</v>
      </c>
      <c r="D4334">
        <v>1</v>
      </c>
      <c r="E4334">
        <v>19</v>
      </c>
      <c r="F4334">
        <v>1</v>
      </c>
    </row>
    <row r="4335" spans="1:6" x14ac:dyDescent="0.25">
      <c r="A4335">
        <v>4333</v>
      </c>
      <c r="B4335">
        <v>2</v>
      </c>
      <c r="C4335">
        <v>24</v>
      </c>
      <c r="D4335">
        <v>1</v>
      </c>
      <c r="E4335">
        <v>19</v>
      </c>
      <c r="F4335">
        <v>1</v>
      </c>
    </row>
    <row r="4336" spans="1:6" x14ac:dyDescent="0.25">
      <c r="A4336">
        <v>4334</v>
      </c>
      <c r="B4336">
        <v>2</v>
      </c>
      <c r="C4336">
        <v>24</v>
      </c>
      <c r="D4336">
        <v>1</v>
      </c>
      <c r="E4336">
        <v>19</v>
      </c>
      <c r="F4336">
        <v>1</v>
      </c>
    </row>
    <row r="4337" spans="1:6" x14ac:dyDescent="0.25">
      <c r="A4337">
        <v>4335</v>
      </c>
      <c r="B4337">
        <v>2</v>
      </c>
      <c r="C4337">
        <v>24</v>
      </c>
      <c r="D4337">
        <v>1</v>
      </c>
      <c r="E4337">
        <v>19</v>
      </c>
      <c r="F4337">
        <v>1</v>
      </c>
    </row>
    <row r="4338" spans="1:6" x14ac:dyDescent="0.25">
      <c r="A4338">
        <v>4336</v>
      </c>
      <c r="B4338">
        <v>2</v>
      </c>
      <c r="C4338">
        <v>24</v>
      </c>
      <c r="D4338">
        <v>1</v>
      </c>
      <c r="E4338">
        <v>19</v>
      </c>
      <c r="F4338">
        <v>1</v>
      </c>
    </row>
    <row r="4339" spans="1:6" x14ac:dyDescent="0.25">
      <c r="A4339">
        <v>4337</v>
      </c>
      <c r="B4339">
        <v>2</v>
      </c>
      <c r="C4339">
        <v>24</v>
      </c>
      <c r="D4339">
        <v>1</v>
      </c>
      <c r="E4339">
        <v>20</v>
      </c>
      <c r="F4339">
        <v>1</v>
      </c>
    </row>
    <row r="4340" spans="1:6" x14ac:dyDescent="0.25">
      <c r="A4340">
        <v>4338</v>
      </c>
      <c r="B4340">
        <v>2</v>
      </c>
      <c r="C4340">
        <v>24</v>
      </c>
      <c r="D4340">
        <v>1</v>
      </c>
      <c r="E4340">
        <v>20</v>
      </c>
      <c r="F4340">
        <v>1</v>
      </c>
    </row>
    <row r="4341" spans="1:6" x14ac:dyDescent="0.25">
      <c r="A4341">
        <v>4339</v>
      </c>
      <c r="B4341">
        <v>2</v>
      </c>
      <c r="C4341">
        <v>24</v>
      </c>
      <c r="D4341">
        <v>1</v>
      </c>
      <c r="E4341">
        <v>21</v>
      </c>
      <c r="F4341">
        <v>0</v>
      </c>
    </row>
    <row r="4342" spans="1:6" x14ac:dyDescent="0.25">
      <c r="A4342">
        <v>4340</v>
      </c>
      <c r="B4342">
        <v>2</v>
      </c>
      <c r="C4342">
        <v>24</v>
      </c>
      <c r="D4342">
        <v>1</v>
      </c>
      <c r="E4342">
        <v>21</v>
      </c>
      <c r="F4342">
        <v>0</v>
      </c>
    </row>
    <row r="4343" spans="1:6" x14ac:dyDescent="0.25">
      <c r="A4343">
        <v>4341</v>
      </c>
      <c r="B4343">
        <v>2</v>
      </c>
      <c r="C4343">
        <v>24</v>
      </c>
      <c r="D4343">
        <v>1</v>
      </c>
      <c r="E4343">
        <v>21</v>
      </c>
      <c r="F4343">
        <v>0</v>
      </c>
    </row>
    <row r="4344" spans="1:6" x14ac:dyDescent="0.25">
      <c r="A4344">
        <v>4342</v>
      </c>
      <c r="B4344">
        <v>2</v>
      </c>
      <c r="C4344">
        <v>24</v>
      </c>
      <c r="D4344">
        <v>1</v>
      </c>
      <c r="E4344">
        <v>21</v>
      </c>
      <c r="F4344">
        <v>0</v>
      </c>
    </row>
    <row r="4345" spans="1:6" x14ac:dyDescent="0.25">
      <c r="A4345">
        <v>4343</v>
      </c>
      <c r="B4345">
        <v>2</v>
      </c>
      <c r="C4345">
        <v>24</v>
      </c>
      <c r="D4345">
        <v>1</v>
      </c>
      <c r="E4345">
        <v>21</v>
      </c>
      <c r="F4345">
        <v>0</v>
      </c>
    </row>
    <row r="4346" spans="1:6" x14ac:dyDescent="0.25">
      <c r="A4346">
        <v>4344</v>
      </c>
      <c r="B4346">
        <v>2</v>
      </c>
      <c r="C4346">
        <v>24</v>
      </c>
      <c r="D4346">
        <v>1</v>
      </c>
      <c r="E4346">
        <v>21</v>
      </c>
      <c r="F4346">
        <v>0</v>
      </c>
    </row>
    <row r="4347" spans="1:6" x14ac:dyDescent="0.25">
      <c r="A4347">
        <v>4345</v>
      </c>
      <c r="B4347">
        <v>2</v>
      </c>
      <c r="C4347">
        <v>24</v>
      </c>
      <c r="D4347">
        <v>1</v>
      </c>
      <c r="E4347">
        <v>21</v>
      </c>
      <c r="F4347">
        <v>0</v>
      </c>
    </row>
    <row r="4348" spans="1:6" x14ac:dyDescent="0.25">
      <c r="A4348">
        <v>4346</v>
      </c>
      <c r="B4348">
        <v>2</v>
      </c>
      <c r="C4348">
        <v>24</v>
      </c>
      <c r="D4348">
        <v>1</v>
      </c>
      <c r="E4348">
        <v>21</v>
      </c>
      <c r="F4348">
        <v>0</v>
      </c>
    </row>
    <row r="4349" spans="1:6" x14ac:dyDescent="0.25">
      <c r="A4349">
        <v>4347</v>
      </c>
      <c r="B4349">
        <v>2</v>
      </c>
      <c r="C4349">
        <v>24</v>
      </c>
      <c r="D4349">
        <v>1</v>
      </c>
      <c r="E4349">
        <v>21</v>
      </c>
      <c r="F4349">
        <v>1</v>
      </c>
    </row>
    <row r="4350" spans="1:6" x14ac:dyDescent="0.25">
      <c r="A4350">
        <v>4348</v>
      </c>
      <c r="B4350">
        <v>2</v>
      </c>
      <c r="C4350">
        <v>24</v>
      </c>
      <c r="D4350">
        <v>1</v>
      </c>
      <c r="E4350">
        <v>22</v>
      </c>
      <c r="F4350">
        <v>1</v>
      </c>
    </row>
    <row r="4351" spans="1:6" x14ac:dyDescent="0.25">
      <c r="A4351">
        <v>4349</v>
      </c>
      <c r="B4351">
        <v>2</v>
      </c>
      <c r="C4351">
        <v>24</v>
      </c>
      <c r="D4351">
        <v>1</v>
      </c>
      <c r="E4351">
        <v>22</v>
      </c>
      <c r="F4351">
        <v>1</v>
      </c>
    </row>
    <row r="4352" spans="1:6" x14ac:dyDescent="0.25">
      <c r="A4352">
        <v>4350</v>
      </c>
      <c r="B4352">
        <v>2</v>
      </c>
      <c r="C4352">
        <v>24</v>
      </c>
      <c r="D4352">
        <v>1</v>
      </c>
      <c r="E4352">
        <v>23</v>
      </c>
      <c r="F4352">
        <v>0</v>
      </c>
    </row>
    <row r="4353" spans="1:6" x14ac:dyDescent="0.25">
      <c r="A4353">
        <v>4351</v>
      </c>
      <c r="B4353">
        <v>2</v>
      </c>
      <c r="C4353">
        <v>24</v>
      </c>
      <c r="D4353">
        <v>1</v>
      </c>
      <c r="E4353">
        <v>23</v>
      </c>
      <c r="F4353">
        <v>0</v>
      </c>
    </row>
    <row r="4354" spans="1:6" x14ac:dyDescent="0.25">
      <c r="A4354">
        <v>4352</v>
      </c>
      <c r="B4354">
        <v>2</v>
      </c>
      <c r="C4354">
        <v>24</v>
      </c>
      <c r="D4354">
        <v>1</v>
      </c>
      <c r="E4354">
        <v>23</v>
      </c>
      <c r="F4354">
        <v>0</v>
      </c>
    </row>
    <row r="4355" spans="1:6" x14ac:dyDescent="0.25">
      <c r="A4355">
        <v>4353</v>
      </c>
      <c r="B4355">
        <v>2</v>
      </c>
      <c r="C4355">
        <v>24</v>
      </c>
      <c r="D4355">
        <v>1</v>
      </c>
      <c r="E4355">
        <v>23</v>
      </c>
      <c r="F4355">
        <v>0</v>
      </c>
    </row>
    <row r="4356" spans="1:6" x14ac:dyDescent="0.25">
      <c r="A4356">
        <v>4354</v>
      </c>
      <c r="B4356">
        <v>2</v>
      </c>
      <c r="C4356">
        <v>24</v>
      </c>
      <c r="D4356">
        <v>1</v>
      </c>
      <c r="E4356">
        <v>23</v>
      </c>
      <c r="F4356">
        <v>0</v>
      </c>
    </row>
    <row r="4357" spans="1:6" x14ac:dyDescent="0.25">
      <c r="A4357">
        <v>4355</v>
      </c>
      <c r="B4357">
        <v>2</v>
      </c>
      <c r="C4357">
        <v>24</v>
      </c>
      <c r="D4357">
        <v>1</v>
      </c>
      <c r="E4357">
        <v>23</v>
      </c>
      <c r="F4357">
        <v>0</v>
      </c>
    </row>
    <row r="4358" spans="1:6" x14ac:dyDescent="0.25">
      <c r="A4358">
        <v>4356</v>
      </c>
      <c r="B4358">
        <v>2</v>
      </c>
      <c r="C4358">
        <v>24</v>
      </c>
      <c r="D4358">
        <v>1</v>
      </c>
      <c r="E4358">
        <v>23</v>
      </c>
      <c r="F4358">
        <v>0</v>
      </c>
    </row>
    <row r="4359" spans="1:6" x14ac:dyDescent="0.25">
      <c r="A4359">
        <v>4357</v>
      </c>
      <c r="B4359">
        <v>2</v>
      </c>
      <c r="C4359">
        <v>24</v>
      </c>
      <c r="D4359">
        <v>1</v>
      </c>
      <c r="E4359">
        <v>23</v>
      </c>
      <c r="F4359">
        <v>0</v>
      </c>
    </row>
    <row r="4360" spans="1:6" x14ac:dyDescent="0.25">
      <c r="A4360">
        <v>4358</v>
      </c>
      <c r="B4360">
        <v>2</v>
      </c>
      <c r="C4360">
        <v>24</v>
      </c>
      <c r="D4360">
        <v>1</v>
      </c>
      <c r="E4360">
        <v>23</v>
      </c>
      <c r="F4360">
        <v>0</v>
      </c>
    </row>
    <row r="4361" spans="1:6" x14ac:dyDescent="0.25">
      <c r="A4361">
        <v>4359</v>
      </c>
      <c r="B4361">
        <v>2</v>
      </c>
      <c r="C4361">
        <v>24</v>
      </c>
      <c r="D4361">
        <v>1</v>
      </c>
      <c r="E4361">
        <v>24</v>
      </c>
      <c r="F4361">
        <v>1</v>
      </c>
    </row>
    <row r="4362" spans="1:6" x14ac:dyDescent="0.25">
      <c r="A4362">
        <v>4360</v>
      </c>
      <c r="B4362">
        <v>2</v>
      </c>
      <c r="C4362">
        <v>24</v>
      </c>
      <c r="D4362">
        <v>1</v>
      </c>
      <c r="E4362">
        <v>24</v>
      </c>
      <c r="F4362">
        <v>1</v>
      </c>
    </row>
    <row r="4363" spans="1:6" x14ac:dyDescent="0.25">
      <c r="A4363">
        <v>4361</v>
      </c>
      <c r="B4363">
        <v>2</v>
      </c>
      <c r="C4363">
        <v>24</v>
      </c>
      <c r="D4363">
        <v>1</v>
      </c>
      <c r="E4363">
        <v>25</v>
      </c>
      <c r="F4363">
        <v>0</v>
      </c>
    </row>
    <row r="4364" spans="1:6" x14ac:dyDescent="0.25">
      <c r="A4364">
        <v>4362</v>
      </c>
      <c r="B4364">
        <v>2</v>
      </c>
      <c r="C4364">
        <v>24</v>
      </c>
      <c r="D4364">
        <v>1</v>
      </c>
      <c r="E4364">
        <v>25</v>
      </c>
      <c r="F4364">
        <v>0</v>
      </c>
    </row>
    <row r="4365" spans="1:6" x14ac:dyDescent="0.25">
      <c r="A4365">
        <v>4363</v>
      </c>
      <c r="B4365">
        <v>2</v>
      </c>
      <c r="C4365">
        <v>24</v>
      </c>
      <c r="D4365">
        <v>1</v>
      </c>
      <c r="E4365">
        <v>25</v>
      </c>
      <c r="F4365">
        <v>0</v>
      </c>
    </row>
    <row r="4366" spans="1:6" x14ac:dyDescent="0.25">
      <c r="A4366">
        <v>4364</v>
      </c>
      <c r="B4366">
        <v>2</v>
      </c>
      <c r="C4366">
        <v>24</v>
      </c>
      <c r="D4366">
        <v>1</v>
      </c>
      <c r="E4366">
        <v>25</v>
      </c>
      <c r="F4366">
        <v>0</v>
      </c>
    </row>
    <row r="4367" spans="1:6" x14ac:dyDescent="0.25">
      <c r="A4367">
        <v>4365</v>
      </c>
      <c r="B4367">
        <v>2</v>
      </c>
      <c r="C4367">
        <v>24</v>
      </c>
      <c r="D4367">
        <v>1</v>
      </c>
      <c r="E4367">
        <v>25</v>
      </c>
      <c r="F4367">
        <v>0</v>
      </c>
    </row>
    <row r="4368" spans="1:6" x14ac:dyDescent="0.25">
      <c r="A4368">
        <v>4366</v>
      </c>
      <c r="B4368">
        <v>2</v>
      </c>
      <c r="C4368">
        <v>24</v>
      </c>
      <c r="D4368">
        <v>1</v>
      </c>
      <c r="E4368">
        <v>25</v>
      </c>
      <c r="F4368">
        <v>0</v>
      </c>
    </row>
    <row r="4369" spans="1:6" x14ac:dyDescent="0.25">
      <c r="A4369">
        <v>4367</v>
      </c>
      <c r="B4369">
        <v>2</v>
      </c>
      <c r="C4369">
        <v>24</v>
      </c>
      <c r="D4369">
        <v>1</v>
      </c>
      <c r="E4369">
        <v>25</v>
      </c>
      <c r="F4369">
        <v>0</v>
      </c>
    </row>
    <row r="4370" spans="1:6" x14ac:dyDescent="0.25">
      <c r="A4370">
        <v>4368</v>
      </c>
      <c r="B4370">
        <v>2</v>
      </c>
      <c r="C4370">
        <v>24</v>
      </c>
      <c r="D4370">
        <v>1</v>
      </c>
      <c r="E4370">
        <v>25</v>
      </c>
      <c r="F4370">
        <v>0</v>
      </c>
    </row>
    <row r="4371" spans="1:6" x14ac:dyDescent="0.25">
      <c r="A4371">
        <v>4369</v>
      </c>
      <c r="B4371">
        <v>2</v>
      </c>
      <c r="C4371">
        <v>24</v>
      </c>
      <c r="D4371">
        <v>1</v>
      </c>
      <c r="E4371">
        <v>25</v>
      </c>
      <c r="F4371">
        <v>1</v>
      </c>
    </row>
    <row r="4372" spans="1:6" x14ac:dyDescent="0.25">
      <c r="A4372">
        <v>4370</v>
      </c>
      <c r="B4372">
        <v>2</v>
      </c>
      <c r="C4372">
        <v>24</v>
      </c>
      <c r="D4372">
        <v>1</v>
      </c>
      <c r="E4372">
        <v>25</v>
      </c>
      <c r="F4372">
        <v>1</v>
      </c>
    </row>
    <row r="4373" spans="1:6" x14ac:dyDescent="0.25">
      <c r="A4373">
        <v>4371</v>
      </c>
      <c r="B4373">
        <v>2</v>
      </c>
      <c r="C4373">
        <v>24</v>
      </c>
      <c r="D4373">
        <v>2</v>
      </c>
      <c r="E4373">
        <v>1</v>
      </c>
      <c r="F4373">
        <v>1</v>
      </c>
    </row>
    <row r="4374" spans="1:6" x14ac:dyDescent="0.25">
      <c r="A4374">
        <v>4372</v>
      </c>
      <c r="B4374">
        <v>2</v>
      </c>
      <c r="C4374">
        <v>24</v>
      </c>
      <c r="D4374">
        <v>2</v>
      </c>
      <c r="E4374">
        <v>1</v>
      </c>
      <c r="F4374">
        <v>1</v>
      </c>
    </row>
    <row r="4375" spans="1:6" x14ac:dyDescent="0.25">
      <c r="A4375">
        <v>4373</v>
      </c>
      <c r="B4375">
        <v>2</v>
      </c>
      <c r="C4375">
        <v>24</v>
      </c>
      <c r="D4375">
        <v>2</v>
      </c>
      <c r="E4375">
        <v>1</v>
      </c>
      <c r="F4375">
        <v>1</v>
      </c>
    </row>
    <row r="4376" spans="1:6" x14ac:dyDescent="0.25">
      <c r="A4376">
        <v>4374</v>
      </c>
      <c r="B4376">
        <v>2</v>
      </c>
      <c r="C4376">
        <v>24</v>
      </c>
      <c r="D4376">
        <v>2</v>
      </c>
      <c r="E4376">
        <v>2</v>
      </c>
      <c r="F4376">
        <v>1</v>
      </c>
    </row>
    <row r="4377" spans="1:6" x14ac:dyDescent="0.25">
      <c r="A4377">
        <v>4375</v>
      </c>
      <c r="B4377">
        <v>2</v>
      </c>
      <c r="C4377">
        <v>24</v>
      </c>
      <c r="D4377">
        <v>2</v>
      </c>
      <c r="E4377">
        <v>2</v>
      </c>
      <c r="F4377">
        <v>1</v>
      </c>
    </row>
    <row r="4378" spans="1:6" x14ac:dyDescent="0.25">
      <c r="A4378">
        <v>4376</v>
      </c>
      <c r="B4378">
        <v>2</v>
      </c>
      <c r="C4378">
        <v>24</v>
      </c>
      <c r="D4378">
        <v>2</v>
      </c>
      <c r="E4378">
        <v>3</v>
      </c>
      <c r="F4378">
        <v>1</v>
      </c>
    </row>
    <row r="4379" spans="1:6" x14ac:dyDescent="0.25">
      <c r="A4379">
        <v>4377</v>
      </c>
      <c r="B4379">
        <v>2</v>
      </c>
      <c r="C4379">
        <v>24</v>
      </c>
      <c r="D4379">
        <v>2</v>
      </c>
      <c r="E4379">
        <v>3</v>
      </c>
      <c r="F4379">
        <v>1</v>
      </c>
    </row>
    <row r="4380" spans="1:6" x14ac:dyDescent="0.25">
      <c r="A4380">
        <v>4378</v>
      </c>
      <c r="B4380">
        <v>2</v>
      </c>
      <c r="C4380">
        <v>24</v>
      </c>
      <c r="D4380">
        <v>2</v>
      </c>
      <c r="E4380">
        <v>4</v>
      </c>
      <c r="F4380">
        <v>1</v>
      </c>
    </row>
    <row r="4381" spans="1:6" x14ac:dyDescent="0.25">
      <c r="A4381">
        <v>4379</v>
      </c>
      <c r="B4381">
        <v>2</v>
      </c>
      <c r="C4381">
        <v>24</v>
      </c>
      <c r="D4381">
        <v>2</v>
      </c>
      <c r="E4381">
        <v>5</v>
      </c>
      <c r="F4381">
        <v>1</v>
      </c>
    </row>
    <row r="4382" spans="1:6" x14ac:dyDescent="0.25">
      <c r="A4382">
        <v>4380</v>
      </c>
      <c r="B4382">
        <v>2</v>
      </c>
      <c r="C4382">
        <v>24</v>
      </c>
      <c r="D4382">
        <v>2</v>
      </c>
      <c r="E4382">
        <v>5</v>
      </c>
      <c r="F4382">
        <v>1</v>
      </c>
    </row>
    <row r="4383" spans="1:6" x14ac:dyDescent="0.25">
      <c r="A4383">
        <v>4381</v>
      </c>
      <c r="B4383">
        <v>2</v>
      </c>
      <c r="C4383">
        <v>24</v>
      </c>
      <c r="D4383">
        <v>2</v>
      </c>
      <c r="E4383">
        <v>5</v>
      </c>
      <c r="F4383">
        <v>1</v>
      </c>
    </row>
    <row r="4384" spans="1:6" x14ac:dyDescent="0.25">
      <c r="A4384">
        <v>4382</v>
      </c>
      <c r="B4384">
        <v>2</v>
      </c>
      <c r="C4384">
        <v>24</v>
      </c>
      <c r="D4384">
        <v>2</v>
      </c>
      <c r="E4384">
        <v>6</v>
      </c>
      <c r="F4384">
        <v>1</v>
      </c>
    </row>
    <row r="4385" spans="1:6" x14ac:dyDescent="0.25">
      <c r="A4385">
        <v>4383</v>
      </c>
      <c r="B4385">
        <v>2</v>
      </c>
      <c r="C4385">
        <v>24</v>
      </c>
      <c r="D4385">
        <v>2</v>
      </c>
      <c r="E4385">
        <v>6</v>
      </c>
      <c r="F4385">
        <v>1</v>
      </c>
    </row>
    <row r="4386" spans="1:6" x14ac:dyDescent="0.25">
      <c r="A4386">
        <v>4384</v>
      </c>
      <c r="B4386">
        <v>2</v>
      </c>
      <c r="C4386">
        <v>24</v>
      </c>
      <c r="D4386">
        <v>2</v>
      </c>
      <c r="E4386">
        <v>7</v>
      </c>
      <c r="F4386">
        <v>1</v>
      </c>
    </row>
    <row r="4387" spans="1:6" x14ac:dyDescent="0.25">
      <c r="A4387">
        <v>4385</v>
      </c>
      <c r="B4387">
        <v>2</v>
      </c>
      <c r="C4387">
        <v>24</v>
      </c>
      <c r="D4387">
        <v>2</v>
      </c>
      <c r="E4387">
        <v>8</v>
      </c>
      <c r="F4387">
        <v>1</v>
      </c>
    </row>
    <row r="4388" spans="1:6" x14ac:dyDescent="0.25">
      <c r="A4388">
        <v>4386</v>
      </c>
      <c r="B4388">
        <v>2</v>
      </c>
      <c r="C4388">
        <v>24</v>
      </c>
      <c r="D4388">
        <v>2</v>
      </c>
      <c r="E4388">
        <v>8</v>
      </c>
      <c r="F4388">
        <v>1</v>
      </c>
    </row>
    <row r="4389" spans="1:6" x14ac:dyDescent="0.25">
      <c r="A4389">
        <v>4387</v>
      </c>
      <c r="B4389">
        <v>2</v>
      </c>
      <c r="C4389">
        <v>24</v>
      </c>
      <c r="D4389">
        <v>2</v>
      </c>
      <c r="E4389">
        <v>9</v>
      </c>
      <c r="F4389">
        <v>0</v>
      </c>
    </row>
    <row r="4390" spans="1:6" x14ac:dyDescent="0.25">
      <c r="A4390">
        <v>4388</v>
      </c>
      <c r="B4390">
        <v>2</v>
      </c>
      <c r="C4390">
        <v>24</v>
      </c>
      <c r="D4390">
        <v>2</v>
      </c>
      <c r="E4390">
        <v>9</v>
      </c>
      <c r="F4390">
        <v>0</v>
      </c>
    </row>
    <row r="4391" spans="1:6" x14ac:dyDescent="0.25">
      <c r="A4391">
        <v>4389</v>
      </c>
      <c r="B4391">
        <v>2</v>
      </c>
      <c r="C4391">
        <v>24</v>
      </c>
      <c r="D4391">
        <v>2</v>
      </c>
      <c r="E4391">
        <v>9</v>
      </c>
      <c r="F4391">
        <v>0</v>
      </c>
    </row>
    <row r="4392" spans="1:6" x14ac:dyDescent="0.25">
      <c r="A4392">
        <v>4390</v>
      </c>
      <c r="B4392">
        <v>2</v>
      </c>
      <c r="C4392">
        <v>24</v>
      </c>
      <c r="D4392">
        <v>2</v>
      </c>
      <c r="E4392">
        <v>9</v>
      </c>
      <c r="F4392">
        <v>0</v>
      </c>
    </row>
    <row r="4393" spans="1:6" x14ac:dyDescent="0.25">
      <c r="A4393">
        <v>4391</v>
      </c>
      <c r="B4393">
        <v>2</v>
      </c>
      <c r="C4393">
        <v>24</v>
      </c>
      <c r="D4393">
        <v>2</v>
      </c>
      <c r="E4393">
        <v>9</v>
      </c>
      <c r="F4393">
        <v>0</v>
      </c>
    </row>
    <row r="4394" spans="1:6" x14ac:dyDescent="0.25">
      <c r="A4394">
        <v>4392</v>
      </c>
      <c r="B4394">
        <v>2</v>
      </c>
      <c r="C4394">
        <v>24</v>
      </c>
      <c r="D4394">
        <v>2</v>
      </c>
      <c r="E4394">
        <v>9</v>
      </c>
      <c r="F4394">
        <v>0</v>
      </c>
    </row>
    <row r="4395" spans="1:6" x14ac:dyDescent="0.25">
      <c r="A4395">
        <v>4393</v>
      </c>
      <c r="B4395">
        <v>2</v>
      </c>
      <c r="C4395">
        <v>24</v>
      </c>
      <c r="D4395">
        <v>2</v>
      </c>
      <c r="E4395">
        <v>9</v>
      </c>
      <c r="F4395">
        <v>0</v>
      </c>
    </row>
    <row r="4396" spans="1:6" x14ac:dyDescent="0.25">
      <c r="A4396">
        <v>4394</v>
      </c>
      <c r="B4396">
        <v>2</v>
      </c>
      <c r="C4396">
        <v>24</v>
      </c>
      <c r="D4396">
        <v>2</v>
      </c>
      <c r="E4396">
        <v>9</v>
      </c>
      <c r="F4396">
        <v>1</v>
      </c>
    </row>
    <row r="4397" spans="1:6" x14ac:dyDescent="0.25">
      <c r="A4397">
        <v>4395</v>
      </c>
      <c r="B4397">
        <v>2</v>
      </c>
      <c r="C4397">
        <v>24</v>
      </c>
      <c r="D4397">
        <v>2</v>
      </c>
      <c r="E4397">
        <v>9</v>
      </c>
      <c r="F4397">
        <v>1</v>
      </c>
    </row>
    <row r="4398" spans="1:6" x14ac:dyDescent="0.25">
      <c r="A4398">
        <v>4396</v>
      </c>
      <c r="B4398">
        <v>2</v>
      </c>
      <c r="C4398">
        <v>24</v>
      </c>
      <c r="D4398">
        <v>2</v>
      </c>
      <c r="E4398">
        <v>10</v>
      </c>
      <c r="F4398">
        <v>0</v>
      </c>
    </row>
    <row r="4399" spans="1:6" x14ac:dyDescent="0.25">
      <c r="A4399">
        <v>4397</v>
      </c>
      <c r="B4399">
        <v>2</v>
      </c>
      <c r="C4399">
        <v>24</v>
      </c>
      <c r="D4399">
        <v>2</v>
      </c>
      <c r="E4399">
        <v>10</v>
      </c>
      <c r="F4399">
        <v>0</v>
      </c>
    </row>
    <row r="4400" spans="1:6" x14ac:dyDescent="0.25">
      <c r="A4400">
        <v>4398</v>
      </c>
      <c r="B4400">
        <v>2</v>
      </c>
      <c r="C4400">
        <v>24</v>
      </c>
      <c r="D4400">
        <v>2</v>
      </c>
      <c r="E4400">
        <v>10</v>
      </c>
      <c r="F4400">
        <v>0</v>
      </c>
    </row>
    <row r="4401" spans="1:6" x14ac:dyDescent="0.25">
      <c r="A4401">
        <v>4399</v>
      </c>
      <c r="B4401">
        <v>2</v>
      </c>
      <c r="C4401">
        <v>24</v>
      </c>
      <c r="D4401">
        <v>2</v>
      </c>
      <c r="E4401">
        <v>10</v>
      </c>
      <c r="F4401">
        <v>0</v>
      </c>
    </row>
    <row r="4402" spans="1:6" x14ac:dyDescent="0.25">
      <c r="A4402">
        <v>4400</v>
      </c>
      <c r="B4402">
        <v>2</v>
      </c>
      <c r="C4402">
        <v>24</v>
      </c>
      <c r="D4402">
        <v>2</v>
      </c>
      <c r="E4402">
        <v>10</v>
      </c>
      <c r="F4402">
        <v>0</v>
      </c>
    </row>
    <row r="4403" spans="1:6" x14ac:dyDescent="0.25">
      <c r="A4403">
        <v>4401</v>
      </c>
      <c r="B4403">
        <v>2</v>
      </c>
      <c r="C4403">
        <v>24</v>
      </c>
      <c r="D4403">
        <v>2</v>
      </c>
      <c r="E4403">
        <v>10</v>
      </c>
      <c r="F4403">
        <v>0</v>
      </c>
    </row>
    <row r="4404" spans="1:6" x14ac:dyDescent="0.25">
      <c r="A4404">
        <v>4402</v>
      </c>
      <c r="B4404">
        <v>2</v>
      </c>
      <c r="C4404">
        <v>24</v>
      </c>
      <c r="D4404">
        <v>2</v>
      </c>
      <c r="E4404">
        <v>10</v>
      </c>
      <c r="F4404">
        <v>0</v>
      </c>
    </row>
    <row r="4405" spans="1:6" x14ac:dyDescent="0.25">
      <c r="A4405">
        <v>4403</v>
      </c>
      <c r="B4405">
        <v>2</v>
      </c>
      <c r="C4405">
        <v>24</v>
      </c>
      <c r="D4405">
        <v>2</v>
      </c>
      <c r="E4405">
        <v>10</v>
      </c>
      <c r="F4405">
        <v>0</v>
      </c>
    </row>
    <row r="4406" spans="1:6" x14ac:dyDescent="0.25">
      <c r="A4406">
        <v>4404</v>
      </c>
      <c r="B4406">
        <v>2</v>
      </c>
      <c r="C4406">
        <v>24</v>
      </c>
      <c r="D4406">
        <v>2</v>
      </c>
      <c r="E4406">
        <v>10</v>
      </c>
      <c r="F4406">
        <v>0</v>
      </c>
    </row>
    <row r="4407" spans="1:6" x14ac:dyDescent="0.25">
      <c r="A4407">
        <v>4405</v>
      </c>
      <c r="B4407">
        <v>2</v>
      </c>
      <c r="C4407">
        <v>24</v>
      </c>
      <c r="D4407">
        <v>2</v>
      </c>
      <c r="E4407">
        <v>10</v>
      </c>
      <c r="F4407">
        <v>1</v>
      </c>
    </row>
    <row r="4408" spans="1:6" x14ac:dyDescent="0.25">
      <c r="A4408">
        <v>4406</v>
      </c>
      <c r="B4408">
        <v>2</v>
      </c>
      <c r="C4408">
        <v>24</v>
      </c>
      <c r="D4408">
        <v>2</v>
      </c>
      <c r="E4408">
        <v>10</v>
      </c>
      <c r="F4408">
        <v>1</v>
      </c>
    </row>
    <row r="4409" spans="1:6" x14ac:dyDescent="0.25">
      <c r="A4409">
        <v>4407</v>
      </c>
      <c r="B4409">
        <v>2</v>
      </c>
      <c r="C4409">
        <v>24</v>
      </c>
      <c r="D4409">
        <v>2</v>
      </c>
      <c r="E4409">
        <v>10</v>
      </c>
      <c r="F4409">
        <v>1</v>
      </c>
    </row>
    <row r="4410" spans="1:6" x14ac:dyDescent="0.25">
      <c r="A4410">
        <v>4408</v>
      </c>
      <c r="B4410">
        <v>2</v>
      </c>
      <c r="C4410">
        <v>24</v>
      </c>
      <c r="D4410">
        <v>2</v>
      </c>
      <c r="E4410">
        <v>11</v>
      </c>
      <c r="F4410">
        <v>0</v>
      </c>
    </row>
    <row r="4411" spans="1:6" x14ac:dyDescent="0.25">
      <c r="A4411">
        <v>4409</v>
      </c>
      <c r="B4411">
        <v>2</v>
      </c>
      <c r="C4411">
        <v>24</v>
      </c>
      <c r="D4411">
        <v>2</v>
      </c>
      <c r="E4411">
        <v>11</v>
      </c>
      <c r="F4411">
        <v>0</v>
      </c>
    </row>
    <row r="4412" spans="1:6" x14ac:dyDescent="0.25">
      <c r="A4412">
        <v>4410</v>
      </c>
      <c r="B4412">
        <v>2</v>
      </c>
      <c r="C4412">
        <v>24</v>
      </c>
      <c r="D4412">
        <v>2</v>
      </c>
      <c r="E4412">
        <v>11</v>
      </c>
      <c r="F4412">
        <v>0</v>
      </c>
    </row>
    <row r="4413" spans="1:6" x14ac:dyDescent="0.25">
      <c r="A4413">
        <v>4411</v>
      </c>
      <c r="B4413">
        <v>2</v>
      </c>
      <c r="C4413">
        <v>24</v>
      </c>
      <c r="D4413">
        <v>2</v>
      </c>
      <c r="E4413">
        <v>11</v>
      </c>
      <c r="F4413">
        <v>0</v>
      </c>
    </row>
    <row r="4414" spans="1:6" x14ac:dyDescent="0.25">
      <c r="A4414">
        <v>4412</v>
      </c>
      <c r="B4414">
        <v>2</v>
      </c>
      <c r="C4414">
        <v>24</v>
      </c>
      <c r="D4414">
        <v>2</v>
      </c>
      <c r="E4414">
        <v>11</v>
      </c>
      <c r="F4414">
        <v>0</v>
      </c>
    </row>
    <row r="4415" spans="1:6" x14ac:dyDescent="0.25">
      <c r="A4415">
        <v>4413</v>
      </c>
      <c r="B4415">
        <v>2</v>
      </c>
      <c r="C4415">
        <v>24</v>
      </c>
      <c r="D4415">
        <v>2</v>
      </c>
      <c r="E4415">
        <v>11</v>
      </c>
      <c r="F4415">
        <v>0</v>
      </c>
    </row>
    <row r="4416" spans="1:6" x14ac:dyDescent="0.25">
      <c r="A4416">
        <v>4414</v>
      </c>
      <c r="B4416">
        <v>2</v>
      </c>
      <c r="C4416">
        <v>24</v>
      </c>
      <c r="D4416">
        <v>2</v>
      </c>
      <c r="E4416">
        <v>11</v>
      </c>
      <c r="F4416">
        <v>0</v>
      </c>
    </row>
    <row r="4417" spans="1:6" x14ac:dyDescent="0.25">
      <c r="A4417">
        <v>4415</v>
      </c>
      <c r="B4417">
        <v>2</v>
      </c>
      <c r="C4417">
        <v>24</v>
      </c>
      <c r="D4417">
        <v>2</v>
      </c>
      <c r="E4417">
        <v>11</v>
      </c>
      <c r="F4417">
        <v>0</v>
      </c>
    </row>
    <row r="4418" spans="1:6" x14ac:dyDescent="0.25">
      <c r="A4418">
        <v>4416</v>
      </c>
      <c r="B4418">
        <v>2</v>
      </c>
      <c r="C4418">
        <v>24</v>
      </c>
      <c r="D4418">
        <v>2</v>
      </c>
      <c r="E4418">
        <v>11</v>
      </c>
      <c r="F4418">
        <v>1</v>
      </c>
    </row>
    <row r="4419" spans="1:6" x14ac:dyDescent="0.25">
      <c r="A4419">
        <v>4417</v>
      </c>
      <c r="B4419">
        <v>2</v>
      </c>
      <c r="C4419">
        <v>24</v>
      </c>
      <c r="D4419">
        <v>2</v>
      </c>
      <c r="E4419">
        <v>11</v>
      </c>
      <c r="F4419">
        <v>1</v>
      </c>
    </row>
    <row r="4420" spans="1:6" x14ac:dyDescent="0.25">
      <c r="A4420">
        <v>4418</v>
      </c>
      <c r="B4420">
        <v>2</v>
      </c>
      <c r="C4420">
        <v>24</v>
      </c>
      <c r="D4420">
        <v>2</v>
      </c>
      <c r="E4420">
        <v>11</v>
      </c>
      <c r="F4420">
        <v>1</v>
      </c>
    </row>
    <row r="4421" spans="1:6" x14ac:dyDescent="0.25">
      <c r="A4421">
        <v>4419</v>
      </c>
      <c r="B4421">
        <v>2</v>
      </c>
      <c r="C4421">
        <v>24</v>
      </c>
      <c r="D4421">
        <v>2</v>
      </c>
      <c r="E4421">
        <v>11</v>
      </c>
      <c r="F4421">
        <v>1</v>
      </c>
    </row>
    <row r="4422" spans="1:6" x14ac:dyDescent="0.25">
      <c r="A4422">
        <v>4420</v>
      </c>
      <c r="B4422">
        <v>2</v>
      </c>
      <c r="C4422">
        <v>24</v>
      </c>
      <c r="D4422">
        <v>2</v>
      </c>
      <c r="E4422">
        <v>11</v>
      </c>
      <c r="F4422">
        <v>1</v>
      </c>
    </row>
    <row r="4423" spans="1:6" x14ac:dyDescent="0.25">
      <c r="A4423">
        <v>4421</v>
      </c>
      <c r="B4423">
        <v>2</v>
      </c>
      <c r="C4423">
        <v>24</v>
      </c>
      <c r="D4423">
        <v>2</v>
      </c>
      <c r="E4423">
        <v>11</v>
      </c>
      <c r="F4423">
        <v>1</v>
      </c>
    </row>
    <row r="4424" spans="1:6" x14ac:dyDescent="0.25">
      <c r="A4424">
        <v>4422</v>
      </c>
      <c r="B4424">
        <v>2</v>
      </c>
      <c r="C4424">
        <v>24</v>
      </c>
      <c r="D4424">
        <v>2</v>
      </c>
      <c r="E4424">
        <v>12</v>
      </c>
      <c r="F4424">
        <v>0</v>
      </c>
    </row>
    <row r="4425" spans="1:6" x14ac:dyDescent="0.25">
      <c r="A4425">
        <v>4423</v>
      </c>
      <c r="B4425">
        <v>2</v>
      </c>
      <c r="C4425">
        <v>24</v>
      </c>
      <c r="D4425">
        <v>2</v>
      </c>
      <c r="E4425">
        <v>12</v>
      </c>
      <c r="F4425">
        <v>0</v>
      </c>
    </row>
    <row r="4426" spans="1:6" x14ac:dyDescent="0.25">
      <c r="A4426">
        <v>4424</v>
      </c>
      <c r="B4426">
        <v>2</v>
      </c>
      <c r="C4426">
        <v>24</v>
      </c>
      <c r="D4426">
        <v>2</v>
      </c>
      <c r="E4426">
        <v>12</v>
      </c>
      <c r="F4426">
        <v>0</v>
      </c>
    </row>
    <row r="4427" spans="1:6" x14ac:dyDescent="0.25">
      <c r="A4427">
        <v>4425</v>
      </c>
      <c r="B4427">
        <v>2</v>
      </c>
      <c r="C4427">
        <v>24</v>
      </c>
      <c r="D4427">
        <v>2</v>
      </c>
      <c r="E4427">
        <v>12</v>
      </c>
      <c r="F4427">
        <v>0</v>
      </c>
    </row>
    <row r="4428" spans="1:6" x14ac:dyDescent="0.25">
      <c r="A4428">
        <v>4426</v>
      </c>
      <c r="B4428">
        <v>2</v>
      </c>
      <c r="C4428">
        <v>24</v>
      </c>
      <c r="D4428">
        <v>2</v>
      </c>
      <c r="E4428">
        <v>12</v>
      </c>
      <c r="F4428">
        <v>0</v>
      </c>
    </row>
    <row r="4429" spans="1:6" x14ac:dyDescent="0.25">
      <c r="A4429">
        <v>4427</v>
      </c>
      <c r="B4429">
        <v>2</v>
      </c>
      <c r="C4429">
        <v>24</v>
      </c>
      <c r="D4429">
        <v>2</v>
      </c>
      <c r="E4429">
        <v>12</v>
      </c>
      <c r="F4429">
        <v>0</v>
      </c>
    </row>
    <row r="4430" spans="1:6" x14ac:dyDescent="0.25">
      <c r="A4430">
        <v>4428</v>
      </c>
      <c r="B4430">
        <v>2</v>
      </c>
      <c r="C4430">
        <v>24</v>
      </c>
      <c r="D4430">
        <v>2</v>
      </c>
      <c r="E4430">
        <v>12</v>
      </c>
      <c r="F4430">
        <v>0</v>
      </c>
    </row>
    <row r="4431" spans="1:6" x14ac:dyDescent="0.25">
      <c r="A4431">
        <v>4429</v>
      </c>
      <c r="B4431">
        <v>2</v>
      </c>
      <c r="C4431">
        <v>24</v>
      </c>
      <c r="D4431">
        <v>2</v>
      </c>
      <c r="E4431">
        <v>12</v>
      </c>
      <c r="F4431">
        <v>0</v>
      </c>
    </row>
    <row r="4432" spans="1:6" x14ac:dyDescent="0.25">
      <c r="A4432">
        <v>4430</v>
      </c>
      <c r="B4432">
        <v>2</v>
      </c>
      <c r="C4432">
        <v>24</v>
      </c>
      <c r="D4432">
        <v>2</v>
      </c>
      <c r="E4432">
        <v>13</v>
      </c>
      <c r="F4432">
        <v>0</v>
      </c>
    </row>
    <row r="4433" spans="1:6" x14ac:dyDescent="0.25">
      <c r="A4433">
        <v>4431</v>
      </c>
      <c r="B4433">
        <v>2</v>
      </c>
      <c r="C4433">
        <v>24</v>
      </c>
      <c r="D4433">
        <v>2</v>
      </c>
      <c r="E4433">
        <v>13</v>
      </c>
      <c r="F4433">
        <v>0</v>
      </c>
    </row>
    <row r="4434" spans="1:6" x14ac:dyDescent="0.25">
      <c r="A4434">
        <v>4432</v>
      </c>
      <c r="B4434">
        <v>2</v>
      </c>
      <c r="C4434">
        <v>24</v>
      </c>
      <c r="D4434">
        <v>2</v>
      </c>
      <c r="E4434">
        <v>13</v>
      </c>
      <c r="F4434">
        <v>0</v>
      </c>
    </row>
    <row r="4435" spans="1:6" x14ac:dyDescent="0.25">
      <c r="A4435">
        <v>4433</v>
      </c>
      <c r="B4435">
        <v>2</v>
      </c>
      <c r="C4435">
        <v>24</v>
      </c>
      <c r="D4435">
        <v>2</v>
      </c>
      <c r="E4435">
        <v>13</v>
      </c>
      <c r="F4435">
        <v>0</v>
      </c>
    </row>
    <row r="4436" spans="1:6" x14ac:dyDescent="0.25">
      <c r="A4436">
        <v>4434</v>
      </c>
      <c r="B4436">
        <v>2</v>
      </c>
      <c r="C4436">
        <v>24</v>
      </c>
      <c r="D4436">
        <v>2</v>
      </c>
      <c r="E4436">
        <v>13</v>
      </c>
      <c r="F4436">
        <v>0</v>
      </c>
    </row>
    <row r="4437" spans="1:6" x14ac:dyDescent="0.25">
      <c r="A4437">
        <v>4435</v>
      </c>
      <c r="B4437">
        <v>2</v>
      </c>
      <c r="C4437">
        <v>24</v>
      </c>
      <c r="D4437">
        <v>2</v>
      </c>
      <c r="E4437">
        <v>13</v>
      </c>
      <c r="F4437">
        <v>0</v>
      </c>
    </row>
    <row r="4438" spans="1:6" x14ac:dyDescent="0.25">
      <c r="A4438">
        <v>4436</v>
      </c>
      <c r="B4438">
        <v>2</v>
      </c>
      <c r="C4438">
        <v>24</v>
      </c>
      <c r="D4438">
        <v>2</v>
      </c>
      <c r="E4438">
        <v>13</v>
      </c>
      <c r="F4438">
        <v>0</v>
      </c>
    </row>
    <row r="4439" spans="1:6" x14ac:dyDescent="0.25">
      <c r="A4439">
        <v>4437</v>
      </c>
      <c r="B4439">
        <v>2</v>
      </c>
      <c r="C4439">
        <v>24</v>
      </c>
      <c r="D4439">
        <v>2</v>
      </c>
      <c r="E4439">
        <v>13</v>
      </c>
      <c r="F4439">
        <v>0</v>
      </c>
    </row>
    <row r="4440" spans="1:6" x14ac:dyDescent="0.25">
      <c r="A4440">
        <v>4438</v>
      </c>
      <c r="B4440">
        <v>2</v>
      </c>
      <c r="C4440">
        <v>24</v>
      </c>
      <c r="D4440">
        <v>2</v>
      </c>
      <c r="E4440">
        <v>13</v>
      </c>
      <c r="F4440">
        <v>1</v>
      </c>
    </row>
    <row r="4441" spans="1:6" x14ac:dyDescent="0.25">
      <c r="A4441">
        <v>4439</v>
      </c>
      <c r="B4441">
        <v>2</v>
      </c>
      <c r="C4441">
        <v>24</v>
      </c>
      <c r="D4441">
        <v>2</v>
      </c>
      <c r="E4441">
        <v>13</v>
      </c>
      <c r="F4441">
        <v>1</v>
      </c>
    </row>
    <row r="4442" spans="1:6" x14ac:dyDescent="0.25">
      <c r="A4442">
        <v>4440</v>
      </c>
      <c r="B4442">
        <v>2</v>
      </c>
      <c r="C4442">
        <v>24</v>
      </c>
      <c r="D4442">
        <v>2</v>
      </c>
      <c r="E4442">
        <v>13</v>
      </c>
      <c r="F4442">
        <v>1</v>
      </c>
    </row>
    <row r="4443" spans="1:6" x14ac:dyDescent="0.25">
      <c r="A4443">
        <v>4441</v>
      </c>
      <c r="B4443">
        <v>2</v>
      </c>
      <c r="C4443">
        <v>24</v>
      </c>
      <c r="D4443">
        <v>2</v>
      </c>
      <c r="E4443">
        <v>13</v>
      </c>
      <c r="F4443">
        <v>1</v>
      </c>
    </row>
    <row r="4444" spans="1:6" x14ac:dyDescent="0.25">
      <c r="A4444">
        <v>4442</v>
      </c>
      <c r="B4444">
        <v>2</v>
      </c>
      <c r="C4444">
        <v>24</v>
      </c>
      <c r="D4444">
        <v>2</v>
      </c>
      <c r="E4444">
        <v>13</v>
      </c>
      <c r="F4444">
        <v>1</v>
      </c>
    </row>
    <row r="4445" spans="1:6" x14ac:dyDescent="0.25">
      <c r="A4445">
        <v>4443</v>
      </c>
      <c r="B4445">
        <v>2</v>
      </c>
      <c r="C4445">
        <v>24</v>
      </c>
      <c r="D4445">
        <v>2</v>
      </c>
      <c r="E4445">
        <v>13</v>
      </c>
      <c r="F4445">
        <v>1</v>
      </c>
    </row>
    <row r="4446" spans="1:6" x14ac:dyDescent="0.25">
      <c r="A4446">
        <v>4444</v>
      </c>
      <c r="B4446">
        <v>2</v>
      </c>
      <c r="C4446">
        <v>24</v>
      </c>
      <c r="D4446">
        <v>2</v>
      </c>
      <c r="E4446">
        <v>14</v>
      </c>
      <c r="F4446">
        <v>0</v>
      </c>
    </row>
    <row r="4447" spans="1:6" x14ac:dyDescent="0.25">
      <c r="A4447">
        <v>4445</v>
      </c>
      <c r="B4447">
        <v>2</v>
      </c>
      <c r="C4447">
        <v>24</v>
      </c>
      <c r="D4447">
        <v>2</v>
      </c>
      <c r="E4447">
        <v>14</v>
      </c>
      <c r="F4447">
        <v>0</v>
      </c>
    </row>
    <row r="4448" spans="1:6" x14ac:dyDescent="0.25">
      <c r="A4448">
        <v>4446</v>
      </c>
      <c r="B4448">
        <v>2</v>
      </c>
      <c r="C4448">
        <v>24</v>
      </c>
      <c r="D4448">
        <v>2</v>
      </c>
      <c r="E4448">
        <v>14</v>
      </c>
      <c r="F4448">
        <v>0</v>
      </c>
    </row>
    <row r="4449" spans="1:6" x14ac:dyDescent="0.25">
      <c r="A4449">
        <v>4447</v>
      </c>
      <c r="B4449">
        <v>2</v>
      </c>
      <c r="C4449">
        <v>24</v>
      </c>
      <c r="D4449">
        <v>2</v>
      </c>
      <c r="E4449">
        <v>14</v>
      </c>
      <c r="F4449">
        <v>0</v>
      </c>
    </row>
    <row r="4450" spans="1:6" x14ac:dyDescent="0.25">
      <c r="A4450">
        <v>4448</v>
      </c>
      <c r="B4450">
        <v>2</v>
      </c>
      <c r="C4450">
        <v>24</v>
      </c>
      <c r="D4450">
        <v>2</v>
      </c>
      <c r="E4450">
        <v>14</v>
      </c>
      <c r="F4450">
        <v>0</v>
      </c>
    </row>
    <row r="4451" spans="1:6" x14ac:dyDescent="0.25">
      <c r="A4451">
        <v>4449</v>
      </c>
      <c r="B4451">
        <v>2</v>
      </c>
      <c r="C4451">
        <v>24</v>
      </c>
      <c r="D4451">
        <v>2</v>
      </c>
      <c r="E4451">
        <v>14</v>
      </c>
      <c r="F4451">
        <v>0</v>
      </c>
    </row>
    <row r="4452" spans="1:6" x14ac:dyDescent="0.25">
      <c r="A4452">
        <v>4450</v>
      </c>
      <c r="B4452">
        <v>2</v>
      </c>
      <c r="C4452">
        <v>24</v>
      </c>
      <c r="D4452">
        <v>2</v>
      </c>
      <c r="E4452">
        <v>14</v>
      </c>
      <c r="F4452">
        <v>0</v>
      </c>
    </row>
    <row r="4453" spans="1:6" x14ac:dyDescent="0.25">
      <c r="A4453">
        <v>4451</v>
      </c>
      <c r="B4453">
        <v>2</v>
      </c>
      <c r="C4453">
        <v>24</v>
      </c>
      <c r="D4453">
        <v>2</v>
      </c>
      <c r="E4453">
        <v>14</v>
      </c>
      <c r="F4453">
        <v>0</v>
      </c>
    </row>
    <row r="4454" spans="1:6" x14ac:dyDescent="0.25">
      <c r="A4454">
        <v>4452</v>
      </c>
      <c r="B4454">
        <v>2</v>
      </c>
      <c r="C4454">
        <v>24</v>
      </c>
      <c r="D4454">
        <v>2</v>
      </c>
      <c r="E4454">
        <v>14</v>
      </c>
      <c r="F4454">
        <v>1</v>
      </c>
    </row>
    <row r="4455" spans="1:6" x14ac:dyDescent="0.25">
      <c r="A4455">
        <v>4453</v>
      </c>
      <c r="B4455">
        <v>2</v>
      </c>
      <c r="C4455">
        <v>24</v>
      </c>
      <c r="D4455">
        <v>2</v>
      </c>
      <c r="E4455">
        <v>15</v>
      </c>
      <c r="F4455">
        <v>0</v>
      </c>
    </row>
    <row r="4456" spans="1:6" x14ac:dyDescent="0.25">
      <c r="A4456">
        <v>4454</v>
      </c>
      <c r="B4456">
        <v>2</v>
      </c>
      <c r="C4456">
        <v>24</v>
      </c>
      <c r="D4456">
        <v>2</v>
      </c>
      <c r="E4456">
        <v>15</v>
      </c>
      <c r="F4456">
        <v>0</v>
      </c>
    </row>
    <row r="4457" spans="1:6" x14ac:dyDescent="0.25">
      <c r="A4457">
        <v>4455</v>
      </c>
      <c r="B4457">
        <v>2</v>
      </c>
      <c r="C4457">
        <v>24</v>
      </c>
      <c r="D4457">
        <v>2</v>
      </c>
      <c r="E4457">
        <v>15</v>
      </c>
      <c r="F4457">
        <v>0</v>
      </c>
    </row>
    <row r="4458" spans="1:6" x14ac:dyDescent="0.25">
      <c r="A4458">
        <v>4456</v>
      </c>
      <c r="B4458">
        <v>2</v>
      </c>
      <c r="C4458">
        <v>24</v>
      </c>
      <c r="D4458">
        <v>2</v>
      </c>
      <c r="E4458">
        <v>15</v>
      </c>
      <c r="F4458">
        <v>0</v>
      </c>
    </row>
    <row r="4459" spans="1:6" x14ac:dyDescent="0.25">
      <c r="A4459">
        <v>4457</v>
      </c>
      <c r="B4459">
        <v>2</v>
      </c>
      <c r="C4459">
        <v>24</v>
      </c>
      <c r="D4459">
        <v>2</v>
      </c>
      <c r="E4459">
        <v>15</v>
      </c>
      <c r="F4459">
        <v>0</v>
      </c>
    </row>
    <row r="4460" spans="1:6" x14ac:dyDescent="0.25">
      <c r="A4460">
        <v>4458</v>
      </c>
      <c r="B4460">
        <v>2</v>
      </c>
      <c r="C4460">
        <v>24</v>
      </c>
      <c r="D4460">
        <v>2</v>
      </c>
      <c r="E4460">
        <v>15</v>
      </c>
      <c r="F4460">
        <v>0</v>
      </c>
    </row>
    <row r="4461" spans="1:6" x14ac:dyDescent="0.25">
      <c r="A4461">
        <v>4459</v>
      </c>
      <c r="B4461">
        <v>2</v>
      </c>
      <c r="C4461">
        <v>24</v>
      </c>
      <c r="D4461">
        <v>2</v>
      </c>
      <c r="E4461">
        <v>15</v>
      </c>
      <c r="F4461">
        <v>0</v>
      </c>
    </row>
    <row r="4462" spans="1:6" x14ac:dyDescent="0.25">
      <c r="A4462">
        <v>4460</v>
      </c>
      <c r="B4462">
        <v>2</v>
      </c>
      <c r="C4462">
        <v>24</v>
      </c>
      <c r="D4462">
        <v>2</v>
      </c>
      <c r="E4462">
        <v>15</v>
      </c>
      <c r="F4462">
        <v>0</v>
      </c>
    </row>
    <row r="4463" spans="1:6" x14ac:dyDescent="0.25">
      <c r="A4463">
        <v>4461</v>
      </c>
      <c r="B4463">
        <v>2</v>
      </c>
      <c r="C4463">
        <v>24</v>
      </c>
      <c r="D4463">
        <v>2</v>
      </c>
      <c r="E4463">
        <v>15</v>
      </c>
      <c r="F4463">
        <v>1</v>
      </c>
    </row>
    <row r="4464" spans="1:6" x14ac:dyDescent="0.25">
      <c r="A4464">
        <v>4462</v>
      </c>
      <c r="B4464">
        <v>2</v>
      </c>
      <c r="C4464">
        <v>24</v>
      </c>
      <c r="D4464">
        <v>2</v>
      </c>
      <c r="E4464">
        <v>16</v>
      </c>
      <c r="F4464">
        <v>0</v>
      </c>
    </row>
    <row r="4465" spans="1:6" x14ac:dyDescent="0.25">
      <c r="A4465">
        <v>4463</v>
      </c>
      <c r="B4465">
        <v>2</v>
      </c>
      <c r="C4465">
        <v>24</v>
      </c>
      <c r="D4465">
        <v>2</v>
      </c>
      <c r="E4465">
        <v>16</v>
      </c>
      <c r="F4465">
        <v>0</v>
      </c>
    </row>
    <row r="4466" spans="1:6" x14ac:dyDescent="0.25">
      <c r="A4466">
        <v>4464</v>
      </c>
      <c r="B4466">
        <v>2</v>
      </c>
      <c r="C4466">
        <v>24</v>
      </c>
      <c r="D4466">
        <v>2</v>
      </c>
      <c r="E4466">
        <v>16</v>
      </c>
      <c r="F4466">
        <v>0</v>
      </c>
    </row>
    <row r="4467" spans="1:6" x14ac:dyDescent="0.25">
      <c r="A4467">
        <v>4465</v>
      </c>
      <c r="B4467">
        <v>2</v>
      </c>
      <c r="C4467">
        <v>24</v>
      </c>
      <c r="D4467">
        <v>2</v>
      </c>
      <c r="E4467">
        <v>16</v>
      </c>
      <c r="F4467">
        <v>0</v>
      </c>
    </row>
    <row r="4468" spans="1:6" x14ac:dyDescent="0.25">
      <c r="A4468">
        <v>4466</v>
      </c>
      <c r="B4468">
        <v>2</v>
      </c>
      <c r="C4468">
        <v>24</v>
      </c>
      <c r="D4468">
        <v>2</v>
      </c>
      <c r="E4468">
        <v>16</v>
      </c>
      <c r="F4468">
        <v>0</v>
      </c>
    </row>
    <row r="4469" spans="1:6" x14ac:dyDescent="0.25">
      <c r="A4469">
        <v>4467</v>
      </c>
      <c r="B4469">
        <v>2</v>
      </c>
      <c r="C4469">
        <v>24</v>
      </c>
      <c r="D4469">
        <v>2</v>
      </c>
      <c r="E4469">
        <v>16</v>
      </c>
      <c r="F4469">
        <v>0</v>
      </c>
    </row>
    <row r="4470" spans="1:6" x14ac:dyDescent="0.25">
      <c r="A4470">
        <v>4468</v>
      </c>
      <c r="B4470">
        <v>2</v>
      </c>
      <c r="C4470">
        <v>24</v>
      </c>
      <c r="D4470">
        <v>2</v>
      </c>
      <c r="E4470">
        <v>16</v>
      </c>
      <c r="F4470">
        <v>0</v>
      </c>
    </row>
    <row r="4471" spans="1:6" x14ac:dyDescent="0.25">
      <c r="A4471">
        <v>4469</v>
      </c>
      <c r="B4471">
        <v>2</v>
      </c>
      <c r="C4471">
        <v>24</v>
      </c>
      <c r="D4471">
        <v>2</v>
      </c>
      <c r="E4471">
        <v>16</v>
      </c>
      <c r="F4471">
        <v>0</v>
      </c>
    </row>
    <row r="4472" spans="1:6" x14ac:dyDescent="0.25">
      <c r="A4472">
        <v>4470</v>
      </c>
      <c r="B4472">
        <v>2</v>
      </c>
      <c r="C4472">
        <v>24</v>
      </c>
      <c r="D4472">
        <v>2</v>
      </c>
      <c r="E4472">
        <v>16</v>
      </c>
      <c r="F4472">
        <v>1</v>
      </c>
    </row>
    <row r="4473" spans="1:6" x14ac:dyDescent="0.25">
      <c r="A4473">
        <v>4471</v>
      </c>
      <c r="B4473">
        <v>2</v>
      </c>
      <c r="C4473">
        <v>24</v>
      </c>
      <c r="D4473">
        <v>2</v>
      </c>
      <c r="E4473">
        <v>16</v>
      </c>
      <c r="F4473">
        <v>1</v>
      </c>
    </row>
    <row r="4474" spans="1:6" x14ac:dyDescent="0.25">
      <c r="A4474">
        <v>4472</v>
      </c>
      <c r="B4474">
        <v>2</v>
      </c>
      <c r="C4474">
        <v>24</v>
      </c>
      <c r="D4474">
        <v>2</v>
      </c>
      <c r="E4474">
        <v>16</v>
      </c>
      <c r="F4474">
        <v>1</v>
      </c>
    </row>
    <row r="4475" spans="1:6" x14ac:dyDescent="0.25">
      <c r="A4475">
        <v>4473</v>
      </c>
      <c r="B4475">
        <v>2</v>
      </c>
      <c r="C4475">
        <v>24</v>
      </c>
      <c r="D4475">
        <v>2</v>
      </c>
      <c r="E4475">
        <v>16</v>
      </c>
      <c r="F4475">
        <v>1</v>
      </c>
    </row>
    <row r="4476" spans="1:6" x14ac:dyDescent="0.25">
      <c r="A4476">
        <v>4474</v>
      </c>
      <c r="B4476">
        <v>2</v>
      </c>
      <c r="C4476">
        <v>24</v>
      </c>
      <c r="D4476">
        <v>2</v>
      </c>
      <c r="E4476">
        <v>17</v>
      </c>
      <c r="F4476">
        <v>0</v>
      </c>
    </row>
    <row r="4477" spans="1:6" x14ac:dyDescent="0.25">
      <c r="A4477">
        <v>4475</v>
      </c>
      <c r="B4477">
        <v>2</v>
      </c>
      <c r="C4477">
        <v>24</v>
      </c>
      <c r="D4477">
        <v>2</v>
      </c>
      <c r="E4477">
        <v>17</v>
      </c>
      <c r="F4477">
        <v>0</v>
      </c>
    </row>
    <row r="4478" spans="1:6" x14ac:dyDescent="0.25">
      <c r="A4478">
        <v>4476</v>
      </c>
      <c r="B4478">
        <v>2</v>
      </c>
      <c r="C4478">
        <v>24</v>
      </c>
      <c r="D4478">
        <v>2</v>
      </c>
      <c r="E4478">
        <v>17</v>
      </c>
      <c r="F4478">
        <v>0</v>
      </c>
    </row>
    <row r="4479" spans="1:6" x14ac:dyDescent="0.25">
      <c r="A4479">
        <v>4477</v>
      </c>
      <c r="B4479">
        <v>2</v>
      </c>
      <c r="C4479">
        <v>24</v>
      </c>
      <c r="D4479">
        <v>2</v>
      </c>
      <c r="E4479">
        <v>17</v>
      </c>
      <c r="F4479">
        <v>0</v>
      </c>
    </row>
    <row r="4480" spans="1:6" x14ac:dyDescent="0.25">
      <c r="A4480">
        <v>4478</v>
      </c>
      <c r="B4480">
        <v>2</v>
      </c>
      <c r="C4480">
        <v>24</v>
      </c>
      <c r="D4480">
        <v>2</v>
      </c>
      <c r="E4480">
        <v>17</v>
      </c>
      <c r="F4480">
        <v>0</v>
      </c>
    </row>
    <row r="4481" spans="1:6" x14ac:dyDescent="0.25">
      <c r="A4481">
        <v>4479</v>
      </c>
      <c r="B4481">
        <v>2</v>
      </c>
      <c r="C4481">
        <v>24</v>
      </c>
      <c r="D4481">
        <v>2</v>
      </c>
      <c r="E4481">
        <v>17</v>
      </c>
      <c r="F4481">
        <v>0</v>
      </c>
    </row>
    <row r="4482" spans="1:6" x14ac:dyDescent="0.25">
      <c r="A4482">
        <v>4480</v>
      </c>
      <c r="B4482">
        <v>2</v>
      </c>
      <c r="C4482">
        <v>24</v>
      </c>
      <c r="D4482">
        <v>2</v>
      </c>
      <c r="E4482">
        <v>17</v>
      </c>
      <c r="F4482">
        <v>0</v>
      </c>
    </row>
    <row r="4483" spans="1:6" x14ac:dyDescent="0.25">
      <c r="A4483">
        <v>4481</v>
      </c>
      <c r="B4483">
        <v>2</v>
      </c>
      <c r="C4483">
        <v>24</v>
      </c>
      <c r="D4483">
        <v>2</v>
      </c>
      <c r="E4483">
        <v>17</v>
      </c>
      <c r="F4483">
        <v>0</v>
      </c>
    </row>
    <row r="4484" spans="1:6" x14ac:dyDescent="0.25">
      <c r="A4484">
        <v>4482</v>
      </c>
      <c r="B4484">
        <v>2</v>
      </c>
      <c r="C4484">
        <v>24</v>
      </c>
      <c r="D4484">
        <v>2</v>
      </c>
      <c r="E4484">
        <v>17</v>
      </c>
      <c r="F4484">
        <v>1</v>
      </c>
    </row>
    <row r="4485" spans="1:6" x14ac:dyDescent="0.25">
      <c r="A4485">
        <v>4483</v>
      </c>
      <c r="B4485">
        <v>2</v>
      </c>
      <c r="C4485">
        <v>24</v>
      </c>
      <c r="D4485">
        <v>2</v>
      </c>
      <c r="E4485">
        <v>18</v>
      </c>
      <c r="F4485">
        <v>1</v>
      </c>
    </row>
    <row r="4486" spans="1:6" x14ac:dyDescent="0.25">
      <c r="A4486">
        <v>4484</v>
      </c>
      <c r="B4486">
        <v>2</v>
      </c>
      <c r="C4486">
        <v>24</v>
      </c>
      <c r="D4486">
        <v>2</v>
      </c>
      <c r="E4486">
        <v>18</v>
      </c>
      <c r="F4486">
        <v>1</v>
      </c>
    </row>
    <row r="4487" spans="1:6" x14ac:dyDescent="0.25">
      <c r="A4487">
        <v>4485</v>
      </c>
      <c r="B4487">
        <v>2</v>
      </c>
      <c r="C4487">
        <v>24</v>
      </c>
      <c r="D4487">
        <v>2</v>
      </c>
      <c r="E4487">
        <v>19</v>
      </c>
      <c r="F4487">
        <v>0</v>
      </c>
    </row>
    <row r="4488" spans="1:6" x14ac:dyDescent="0.25">
      <c r="A4488">
        <v>4486</v>
      </c>
      <c r="B4488">
        <v>2</v>
      </c>
      <c r="C4488">
        <v>24</v>
      </c>
      <c r="D4488">
        <v>2</v>
      </c>
      <c r="E4488">
        <v>19</v>
      </c>
      <c r="F4488">
        <v>0</v>
      </c>
    </row>
    <row r="4489" spans="1:6" x14ac:dyDescent="0.25">
      <c r="A4489">
        <v>4487</v>
      </c>
      <c r="B4489">
        <v>2</v>
      </c>
      <c r="C4489">
        <v>24</v>
      </c>
      <c r="D4489">
        <v>2</v>
      </c>
      <c r="E4489">
        <v>19</v>
      </c>
      <c r="F4489">
        <v>0</v>
      </c>
    </row>
    <row r="4490" spans="1:6" x14ac:dyDescent="0.25">
      <c r="A4490">
        <v>4488</v>
      </c>
      <c r="B4490">
        <v>2</v>
      </c>
      <c r="C4490">
        <v>24</v>
      </c>
      <c r="D4490">
        <v>2</v>
      </c>
      <c r="E4490">
        <v>19</v>
      </c>
      <c r="F4490">
        <v>0</v>
      </c>
    </row>
    <row r="4491" spans="1:6" x14ac:dyDescent="0.25">
      <c r="A4491">
        <v>4489</v>
      </c>
      <c r="B4491">
        <v>2</v>
      </c>
      <c r="C4491">
        <v>24</v>
      </c>
      <c r="D4491">
        <v>2</v>
      </c>
      <c r="E4491">
        <v>19</v>
      </c>
      <c r="F4491">
        <v>0</v>
      </c>
    </row>
    <row r="4492" spans="1:6" x14ac:dyDescent="0.25">
      <c r="A4492">
        <v>4490</v>
      </c>
      <c r="B4492">
        <v>2</v>
      </c>
      <c r="C4492">
        <v>24</v>
      </c>
      <c r="D4492">
        <v>2</v>
      </c>
      <c r="E4492">
        <v>19</v>
      </c>
      <c r="F4492">
        <v>0</v>
      </c>
    </row>
    <row r="4493" spans="1:6" x14ac:dyDescent="0.25">
      <c r="A4493">
        <v>4491</v>
      </c>
      <c r="B4493">
        <v>2</v>
      </c>
      <c r="C4493">
        <v>24</v>
      </c>
      <c r="D4493">
        <v>2</v>
      </c>
      <c r="E4493">
        <v>19</v>
      </c>
      <c r="F4493">
        <v>0</v>
      </c>
    </row>
    <row r="4494" spans="1:6" x14ac:dyDescent="0.25">
      <c r="A4494">
        <v>4492</v>
      </c>
      <c r="B4494">
        <v>2</v>
      </c>
      <c r="C4494">
        <v>24</v>
      </c>
      <c r="D4494">
        <v>2</v>
      </c>
      <c r="E4494">
        <v>19</v>
      </c>
      <c r="F4494">
        <v>0</v>
      </c>
    </row>
    <row r="4495" spans="1:6" x14ac:dyDescent="0.25">
      <c r="A4495">
        <v>4493</v>
      </c>
      <c r="B4495">
        <v>2</v>
      </c>
      <c r="C4495">
        <v>24</v>
      </c>
      <c r="D4495">
        <v>2</v>
      </c>
      <c r="E4495">
        <v>19</v>
      </c>
      <c r="F4495">
        <v>1</v>
      </c>
    </row>
    <row r="4496" spans="1:6" x14ac:dyDescent="0.25">
      <c r="A4496">
        <v>4494</v>
      </c>
      <c r="B4496">
        <v>2</v>
      </c>
      <c r="C4496">
        <v>24</v>
      </c>
      <c r="D4496">
        <v>2</v>
      </c>
      <c r="E4496">
        <v>19</v>
      </c>
      <c r="F4496">
        <v>1</v>
      </c>
    </row>
    <row r="4497" spans="1:6" x14ac:dyDescent="0.25">
      <c r="A4497">
        <v>4495</v>
      </c>
      <c r="B4497">
        <v>2</v>
      </c>
      <c r="C4497">
        <v>24</v>
      </c>
      <c r="D4497">
        <v>2</v>
      </c>
      <c r="E4497">
        <v>19</v>
      </c>
      <c r="F4497">
        <v>1</v>
      </c>
    </row>
    <row r="4498" spans="1:6" x14ac:dyDescent="0.25">
      <c r="A4498">
        <v>4496</v>
      </c>
      <c r="B4498">
        <v>2</v>
      </c>
      <c r="C4498">
        <v>24</v>
      </c>
      <c r="D4498">
        <v>2</v>
      </c>
      <c r="E4498">
        <v>21</v>
      </c>
      <c r="F4498">
        <v>0</v>
      </c>
    </row>
    <row r="4499" spans="1:6" x14ac:dyDescent="0.25">
      <c r="A4499">
        <v>4497</v>
      </c>
      <c r="B4499">
        <v>2</v>
      </c>
      <c r="C4499">
        <v>24</v>
      </c>
      <c r="D4499">
        <v>2</v>
      </c>
      <c r="E4499">
        <v>21</v>
      </c>
      <c r="F4499">
        <v>0</v>
      </c>
    </row>
    <row r="4500" spans="1:6" x14ac:dyDescent="0.25">
      <c r="A4500">
        <v>4498</v>
      </c>
      <c r="B4500">
        <v>2</v>
      </c>
      <c r="C4500">
        <v>24</v>
      </c>
      <c r="D4500">
        <v>2</v>
      </c>
      <c r="E4500">
        <v>21</v>
      </c>
      <c r="F4500">
        <v>0</v>
      </c>
    </row>
    <row r="4501" spans="1:6" x14ac:dyDescent="0.25">
      <c r="A4501">
        <v>4499</v>
      </c>
      <c r="B4501">
        <v>2</v>
      </c>
      <c r="C4501">
        <v>24</v>
      </c>
      <c r="D4501">
        <v>2</v>
      </c>
      <c r="E4501">
        <v>21</v>
      </c>
      <c r="F4501">
        <v>0</v>
      </c>
    </row>
    <row r="4502" spans="1:6" x14ac:dyDescent="0.25">
      <c r="A4502">
        <v>4500</v>
      </c>
      <c r="B4502">
        <v>2</v>
      </c>
      <c r="C4502">
        <v>24</v>
      </c>
      <c r="D4502">
        <v>2</v>
      </c>
      <c r="E4502">
        <v>21</v>
      </c>
      <c r="F4502">
        <v>0</v>
      </c>
    </row>
    <row r="4503" spans="1:6" x14ac:dyDescent="0.25">
      <c r="A4503">
        <v>4501</v>
      </c>
      <c r="B4503">
        <v>2</v>
      </c>
      <c r="C4503">
        <v>24</v>
      </c>
      <c r="D4503">
        <v>2</v>
      </c>
      <c r="E4503">
        <v>21</v>
      </c>
      <c r="F4503">
        <v>0</v>
      </c>
    </row>
    <row r="4504" spans="1:6" x14ac:dyDescent="0.25">
      <c r="A4504">
        <v>4502</v>
      </c>
      <c r="B4504">
        <v>2</v>
      </c>
      <c r="C4504">
        <v>24</v>
      </c>
      <c r="D4504">
        <v>2</v>
      </c>
      <c r="E4504">
        <v>21</v>
      </c>
      <c r="F4504">
        <v>0</v>
      </c>
    </row>
    <row r="4505" spans="1:6" x14ac:dyDescent="0.25">
      <c r="A4505">
        <v>4503</v>
      </c>
      <c r="B4505">
        <v>2</v>
      </c>
      <c r="C4505">
        <v>24</v>
      </c>
      <c r="D4505">
        <v>2</v>
      </c>
      <c r="E4505">
        <v>21</v>
      </c>
      <c r="F4505">
        <v>0</v>
      </c>
    </row>
    <row r="4506" spans="1:6" x14ac:dyDescent="0.25">
      <c r="A4506">
        <v>4504</v>
      </c>
      <c r="B4506">
        <v>2</v>
      </c>
      <c r="C4506">
        <v>24</v>
      </c>
      <c r="D4506">
        <v>2</v>
      </c>
      <c r="E4506">
        <v>22</v>
      </c>
      <c r="F4506">
        <v>1</v>
      </c>
    </row>
    <row r="4507" spans="1:6" x14ac:dyDescent="0.25">
      <c r="A4507">
        <v>4505</v>
      </c>
      <c r="B4507">
        <v>2</v>
      </c>
      <c r="C4507">
        <v>24</v>
      </c>
      <c r="D4507">
        <v>2</v>
      </c>
      <c r="E4507">
        <v>22</v>
      </c>
      <c r="F4507">
        <v>1</v>
      </c>
    </row>
    <row r="4508" spans="1:6" x14ac:dyDescent="0.25">
      <c r="A4508">
        <v>4506</v>
      </c>
      <c r="B4508">
        <v>2</v>
      </c>
      <c r="C4508">
        <v>24</v>
      </c>
      <c r="D4508">
        <v>2</v>
      </c>
      <c r="E4508">
        <v>23</v>
      </c>
      <c r="F4508">
        <v>0</v>
      </c>
    </row>
    <row r="4509" spans="1:6" x14ac:dyDescent="0.25">
      <c r="A4509">
        <v>4507</v>
      </c>
      <c r="B4509">
        <v>2</v>
      </c>
      <c r="C4509">
        <v>24</v>
      </c>
      <c r="D4509">
        <v>2</v>
      </c>
      <c r="E4509">
        <v>23</v>
      </c>
      <c r="F4509">
        <v>0</v>
      </c>
    </row>
    <row r="4510" spans="1:6" x14ac:dyDescent="0.25">
      <c r="A4510">
        <v>4508</v>
      </c>
      <c r="B4510">
        <v>2</v>
      </c>
      <c r="C4510">
        <v>24</v>
      </c>
      <c r="D4510">
        <v>2</v>
      </c>
      <c r="E4510">
        <v>23</v>
      </c>
      <c r="F4510">
        <v>0</v>
      </c>
    </row>
    <row r="4511" spans="1:6" x14ac:dyDescent="0.25">
      <c r="A4511">
        <v>4509</v>
      </c>
      <c r="B4511">
        <v>2</v>
      </c>
      <c r="C4511">
        <v>24</v>
      </c>
      <c r="D4511">
        <v>2</v>
      </c>
      <c r="E4511">
        <v>23</v>
      </c>
      <c r="F4511">
        <v>0</v>
      </c>
    </row>
    <row r="4512" spans="1:6" x14ac:dyDescent="0.25">
      <c r="A4512">
        <v>4510</v>
      </c>
      <c r="B4512">
        <v>2</v>
      </c>
      <c r="C4512">
        <v>24</v>
      </c>
      <c r="D4512">
        <v>2</v>
      </c>
      <c r="E4512">
        <v>23</v>
      </c>
      <c r="F4512">
        <v>0</v>
      </c>
    </row>
    <row r="4513" spans="1:6" x14ac:dyDescent="0.25">
      <c r="A4513">
        <v>4511</v>
      </c>
      <c r="B4513">
        <v>2</v>
      </c>
      <c r="C4513">
        <v>24</v>
      </c>
      <c r="D4513">
        <v>2</v>
      </c>
      <c r="E4513">
        <v>23</v>
      </c>
      <c r="F4513">
        <v>0</v>
      </c>
    </row>
    <row r="4514" spans="1:6" x14ac:dyDescent="0.25">
      <c r="A4514">
        <v>4512</v>
      </c>
      <c r="B4514">
        <v>2</v>
      </c>
      <c r="C4514">
        <v>24</v>
      </c>
      <c r="D4514">
        <v>2</v>
      </c>
      <c r="E4514">
        <v>23</v>
      </c>
      <c r="F4514">
        <v>0</v>
      </c>
    </row>
    <row r="4515" spans="1:6" x14ac:dyDescent="0.25">
      <c r="A4515">
        <v>4513</v>
      </c>
      <c r="B4515">
        <v>2</v>
      </c>
      <c r="C4515">
        <v>24</v>
      </c>
      <c r="D4515">
        <v>2</v>
      </c>
      <c r="E4515">
        <v>23</v>
      </c>
      <c r="F4515">
        <v>1</v>
      </c>
    </row>
    <row r="4516" spans="1:6" x14ac:dyDescent="0.25">
      <c r="A4516">
        <v>4514</v>
      </c>
      <c r="B4516">
        <v>2</v>
      </c>
      <c r="C4516">
        <v>24</v>
      </c>
      <c r="D4516">
        <v>2</v>
      </c>
      <c r="E4516">
        <v>24</v>
      </c>
      <c r="F4516">
        <v>1</v>
      </c>
    </row>
    <row r="4517" spans="1:6" x14ac:dyDescent="0.25">
      <c r="A4517">
        <v>4515</v>
      </c>
      <c r="B4517">
        <v>2</v>
      </c>
      <c r="C4517">
        <v>24</v>
      </c>
      <c r="D4517">
        <v>2</v>
      </c>
      <c r="E4517">
        <v>25</v>
      </c>
      <c r="F4517">
        <v>0</v>
      </c>
    </row>
    <row r="4518" spans="1:6" x14ac:dyDescent="0.25">
      <c r="A4518">
        <v>4516</v>
      </c>
      <c r="B4518">
        <v>2</v>
      </c>
      <c r="C4518">
        <v>24</v>
      </c>
      <c r="D4518">
        <v>2</v>
      </c>
      <c r="E4518">
        <v>25</v>
      </c>
      <c r="F4518">
        <v>0</v>
      </c>
    </row>
    <row r="4519" spans="1:6" x14ac:dyDescent="0.25">
      <c r="A4519">
        <v>4517</v>
      </c>
      <c r="B4519">
        <v>2</v>
      </c>
      <c r="C4519">
        <v>24</v>
      </c>
      <c r="D4519">
        <v>2</v>
      </c>
      <c r="E4519">
        <v>25</v>
      </c>
      <c r="F4519">
        <v>0</v>
      </c>
    </row>
    <row r="4520" spans="1:6" x14ac:dyDescent="0.25">
      <c r="A4520">
        <v>4518</v>
      </c>
      <c r="B4520">
        <v>2</v>
      </c>
      <c r="C4520">
        <v>24</v>
      </c>
      <c r="D4520">
        <v>2</v>
      </c>
      <c r="E4520">
        <v>25</v>
      </c>
      <c r="F4520">
        <v>0</v>
      </c>
    </row>
    <row r="4521" spans="1:6" x14ac:dyDescent="0.25">
      <c r="A4521">
        <v>4519</v>
      </c>
      <c r="B4521">
        <v>2</v>
      </c>
      <c r="C4521">
        <v>24</v>
      </c>
      <c r="D4521">
        <v>2</v>
      </c>
      <c r="E4521">
        <v>25</v>
      </c>
      <c r="F4521">
        <v>0</v>
      </c>
    </row>
    <row r="4522" spans="1:6" x14ac:dyDescent="0.25">
      <c r="A4522">
        <v>4520</v>
      </c>
      <c r="B4522">
        <v>2</v>
      </c>
      <c r="C4522">
        <v>24</v>
      </c>
      <c r="D4522">
        <v>2</v>
      </c>
      <c r="E4522">
        <v>25</v>
      </c>
      <c r="F4522">
        <v>0</v>
      </c>
    </row>
    <row r="4523" spans="1:6" x14ac:dyDescent="0.25">
      <c r="A4523">
        <v>4521</v>
      </c>
      <c r="B4523">
        <v>2</v>
      </c>
      <c r="C4523">
        <v>24</v>
      </c>
      <c r="D4523">
        <v>2</v>
      </c>
      <c r="E4523">
        <v>25</v>
      </c>
      <c r="F4523">
        <v>0</v>
      </c>
    </row>
    <row r="4524" spans="1:6" x14ac:dyDescent="0.25">
      <c r="A4524">
        <v>4522</v>
      </c>
      <c r="B4524">
        <v>2</v>
      </c>
      <c r="C4524">
        <v>24</v>
      </c>
      <c r="D4524">
        <v>2</v>
      </c>
      <c r="E4524">
        <v>25</v>
      </c>
      <c r="F4524">
        <v>0</v>
      </c>
    </row>
    <row r="4525" spans="1:6" x14ac:dyDescent="0.25">
      <c r="A4525">
        <v>4523</v>
      </c>
      <c r="B4525">
        <v>2</v>
      </c>
      <c r="C4525">
        <v>24</v>
      </c>
      <c r="D4525">
        <v>2</v>
      </c>
      <c r="E4525">
        <v>25</v>
      </c>
      <c r="F4525">
        <v>1</v>
      </c>
    </row>
    <row r="4526" spans="1:6" x14ac:dyDescent="0.25">
      <c r="A4526">
        <v>4524</v>
      </c>
      <c r="B4526">
        <v>2</v>
      </c>
      <c r="C4526">
        <v>24</v>
      </c>
      <c r="D4526">
        <v>3</v>
      </c>
      <c r="E4526">
        <v>1</v>
      </c>
      <c r="F4526">
        <v>1</v>
      </c>
    </row>
    <row r="4527" spans="1:6" x14ac:dyDescent="0.25">
      <c r="A4527">
        <v>4525</v>
      </c>
      <c r="B4527">
        <v>2</v>
      </c>
      <c r="C4527">
        <v>24</v>
      </c>
      <c r="D4527">
        <v>3</v>
      </c>
      <c r="E4527">
        <v>1</v>
      </c>
      <c r="F4527">
        <v>1</v>
      </c>
    </row>
    <row r="4528" spans="1:6" x14ac:dyDescent="0.25">
      <c r="A4528">
        <v>4526</v>
      </c>
      <c r="B4528">
        <v>2</v>
      </c>
      <c r="C4528">
        <v>24</v>
      </c>
      <c r="D4528">
        <v>3</v>
      </c>
      <c r="E4528">
        <v>2</v>
      </c>
      <c r="F4528">
        <v>1</v>
      </c>
    </row>
    <row r="4529" spans="1:6" x14ac:dyDescent="0.25">
      <c r="A4529">
        <v>4527</v>
      </c>
      <c r="B4529">
        <v>2</v>
      </c>
      <c r="C4529">
        <v>24</v>
      </c>
      <c r="D4529">
        <v>3</v>
      </c>
      <c r="E4529">
        <v>2</v>
      </c>
      <c r="F4529">
        <v>1</v>
      </c>
    </row>
    <row r="4530" spans="1:6" x14ac:dyDescent="0.25">
      <c r="A4530">
        <v>4528</v>
      </c>
      <c r="B4530">
        <v>2</v>
      </c>
      <c r="C4530">
        <v>24</v>
      </c>
      <c r="D4530">
        <v>3</v>
      </c>
      <c r="E4530">
        <v>2</v>
      </c>
      <c r="F4530">
        <v>1</v>
      </c>
    </row>
    <row r="4531" spans="1:6" x14ac:dyDescent="0.25">
      <c r="A4531">
        <v>4529</v>
      </c>
      <c r="B4531">
        <v>2</v>
      </c>
      <c r="C4531">
        <v>24</v>
      </c>
      <c r="D4531">
        <v>3</v>
      </c>
      <c r="E4531">
        <v>3</v>
      </c>
      <c r="F4531">
        <v>1</v>
      </c>
    </row>
    <row r="4532" spans="1:6" x14ac:dyDescent="0.25">
      <c r="A4532">
        <v>4530</v>
      </c>
      <c r="B4532">
        <v>2</v>
      </c>
      <c r="C4532">
        <v>24</v>
      </c>
      <c r="D4532">
        <v>3</v>
      </c>
      <c r="E4532">
        <v>4</v>
      </c>
      <c r="F4532">
        <v>1</v>
      </c>
    </row>
    <row r="4533" spans="1:6" x14ac:dyDescent="0.25">
      <c r="A4533">
        <v>4531</v>
      </c>
      <c r="B4533">
        <v>2</v>
      </c>
      <c r="C4533">
        <v>24</v>
      </c>
      <c r="D4533">
        <v>3</v>
      </c>
      <c r="E4533">
        <v>4</v>
      </c>
      <c r="F4533">
        <v>1</v>
      </c>
    </row>
    <row r="4534" spans="1:6" x14ac:dyDescent="0.25">
      <c r="A4534">
        <v>4532</v>
      </c>
      <c r="B4534">
        <v>2</v>
      </c>
      <c r="C4534">
        <v>24</v>
      </c>
      <c r="D4534">
        <v>3</v>
      </c>
      <c r="E4534">
        <v>5</v>
      </c>
      <c r="F4534">
        <v>1</v>
      </c>
    </row>
    <row r="4535" spans="1:6" x14ac:dyDescent="0.25">
      <c r="A4535">
        <v>4533</v>
      </c>
      <c r="B4535">
        <v>2</v>
      </c>
      <c r="C4535">
        <v>24</v>
      </c>
      <c r="D4535">
        <v>3</v>
      </c>
      <c r="E4535">
        <v>5</v>
      </c>
      <c r="F4535">
        <v>1</v>
      </c>
    </row>
    <row r="4536" spans="1:6" x14ac:dyDescent="0.25">
      <c r="A4536">
        <v>4534</v>
      </c>
      <c r="B4536">
        <v>2</v>
      </c>
      <c r="C4536">
        <v>24</v>
      </c>
      <c r="D4536">
        <v>3</v>
      </c>
      <c r="E4536">
        <v>5</v>
      </c>
      <c r="F4536">
        <v>1</v>
      </c>
    </row>
    <row r="4537" spans="1:6" x14ac:dyDescent="0.25">
      <c r="A4537">
        <v>4535</v>
      </c>
      <c r="B4537">
        <v>2</v>
      </c>
      <c r="C4537">
        <v>24</v>
      </c>
      <c r="D4537">
        <v>3</v>
      </c>
      <c r="E4537">
        <v>6</v>
      </c>
      <c r="F4537">
        <v>1</v>
      </c>
    </row>
    <row r="4538" spans="1:6" x14ac:dyDescent="0.25">
      <c r="A4538">
        <v>4536</v>
      </c>
      <c r="B4538">
        <v>2</v>
      </c>
      <c r="C4538">
        <v>24</v>
      </c>
      <c r="D4538">
        <v>3</v>
      </c>
      <c r="E4538">
        <v>6</v>
      </c>
      <c r="F4538">
        <v>1</v>
      </c>
    </row>
    <row r="4539" spans="1:6" x14ac:dyDescent="0.25">
      <c r="A4539">
        <v>4537</v>
      </c>
      <c r="B4539">
        <v>2</v>
      </c>
      <c r="C4539">
        <v>24</v>
      </c>
      <c r="D4539">
        <v>3</v>
      </c>
      <c r="E4539">
        <v>6</v>
      </c>
      <c r="F4539">
        <v>1</v>
      </c>
    </row>
    <row r="4540" spans="1:6" x14ac:dyDescent="0.25">
      <c r="A4540">
        <v>4538</v>
      </c>
      <c r="B4540">
        <v>2</v>
      </c>
      <c r="C4540">
        <v>24</v>
      </c>
      <c r="D4540">
        <v>3</v>
      </c>
      <c r="E4540">
        <v>7</v>
      </c>
      <c r="F4540">
        <v>1</v>
      </c>
    </row>
    <row r="4541" spans="1:6" x14ac:dyDescent="0.25">
      <c r="A4541">
        <v>4539</v>
      </c>
      <c r="B4541">
        <v>2</v>
      </c>
      <c r="C4541">
        <v>24</v>
      </c>
      <c r="D4541">
        <v>3</v>
      </c>
      <c r="E4541">
        <v>7</v>
      </c>
      <c r="F4541">
        <v>1</v>
      </c>
    </row>
    <row r="4542" spans="1:6" x14ac:dyDescent="0.25">
      <c r="A4542">
        <v>4540</v>
      </c>
      <c r="B4542">
        <v>2</v>
      </c>
      <c r="C4542">
        <v>24</v>
      </c>
      <c r="D4542">
        <v>3</v>
      </c>
      <c r="E4542">
        <v>8</v>
      </c>
      <c r="F4542">
        <v>1</v>
      </c>
    </row>
    <row r="4543" spans="1:6" x14ac:dyDescent="0.25">
      <c r="A4543">
        <v>4541</v>
      </c>
      <c r="B4543">
        <v>2</v>
      </c>
      <c r="C4543">
        <v>24</v>
      </c>
      <c r="D4543">
        <v>3</v>
      </c>
      <c r="E4543">
        <v>8</v>
      </c>
      <c r="F4543">
        <v>1</v>
      </c>
    </row>
    <row r="4544" spans="1:6" x14ac:dyDescent="0.25">
      <c r="A4544">
        <v>4542</v>
      </c>
      <c r="B4544">
        <v>2</v>
      </c>
      <c r="C4544">
        <v>24</v>
      </c>
      <c r="D4544">
        <v>3</v>
      </c>
      <c r="E4544">
        <v>8</v>
      </c>
      <c r="F4544">
        <v>1</v>
      </c>
    </row>
    <row r="4545" spans="1:6" x14ac:dyDescent="0.25">
      <c r="A4545">
        <v>4543</v>
      </c>
      <c r="B4545">
        <v>2</v>
      </c>
      <c r="C4545">
        <v>24</v>
      </c>
      <c r="D4545">
        <v>3</v>
      </c>
      <c r="E4545">
        <v>9</v>
      </c>
      <c r="F4545">
        <v>0</v>
      </c>
    </row>
    <row r="4546" spans="1:6" x14ac:dyDescent="0.25">
      <c r="A4546">
        <v>4544</v>
      </c>
      <c r="B4546">
        <v>2</v>
      </c>
      <c r="C4546">
        <v>24</v>
      </c>
      <c r="D4546">
        <v>3</v>
      </c>
      <c r="E4546">
        <v>9</v>
      </c>
      <c r="F4546">
        <v>0</v>
      </c>
    </row>
    <row r="4547" spans="1:6" x14ac:dyDescent="0.25">
      <c r="A4547">
        <v>4545</v>
      </c>
      <c r="B4547">
        <v>2</v>
      </c>
      <c r="C4547">
        <v>24</v>
      </c>
      <c r="D4547">
        <v>3</v>
      </c>
      <c r="E4547">
        <v>9</v>
      </c>
      <c r="F4547">
        <v>0</v>
      </c>
    </row>
    <row r="4548" spans="1:6" x14ac:dyDescent="0.25">
      <c r="A4548">
        <v>4546</v>
      </c>
      <c r="B4548">
        <v>2</v>
      </c>
      <c r="C4548">
        <v>24</v>
      </c>
      <c r="D4548">
        <v>3</v>
      </c>
      <c r="E4548">
        <v>9</v>
      </c>
      <c r="F4548">
        <v>0</v>
      </c>
    </row>
    <row r="4549" spans="1:6" x14ac:dyDescent="0.25">
      <c r="A4549">
        <v>4547</v>
      </c>
      <c r="B4549">
        <v>2</v>
      </c>
      <c r="C4549">
        <v>24</v>
      </c>
      <c r="D4549">
        <v>3</v>
      </c>
      <c r="E4549">
        <v>9</v>
      </c>
      <c r="F4549">
        <v>0</v>
      </c>
    </row>
    <row r="4550" spans="1:6" x14ac:dyDescent="0.25">
      <c r="A4550">
        <v>4548</v>
      </c>
      <c r="B4550">
        <v>2</v>
      </c>
      <c r="C4550">
        <v>24</v>
      </c>
      <c r="D4550">
        <v>3</v>
      </c>
      <c r="E4550">
        <v>9</v>
      </c>
      <c r="F4550">
        <v>0</v>
      </c>
    </row>
    <row r="4551" spans="1:6" x14ac:dyDescent="0.25">
      <c r="A4551">
        <v>4549</v>
      </c>
      <c r="B4551">
        <v>2</v>
      </c>
      <c r="C4551">
        <v>24</v>
      </c>
      <c r="D4551">
        <v>3</v>
      </c>
      <c r="E4551">
        <v>9</v>
      </c>
      <c r="F4551">
        <v>0</v>
      </c>
    </row>
    <row r="4552" spans="1:6" x14ac:dyDescent="0.25">
      <c r="A4552">
        <v>4550</v>
      </c>
      <c r="B4552">
        <v>2</v>
      </c>
      <c r="C4552">
        <v>24</v>
      </c>
      <c r="D4552">
        <v>3</v>
      </c>
      <c r="E4552">
        <v>9</v>
      </c>
      <c r="F4552">
        <v>0</v>
      </c>
    </row>
    <row r="4553" spans="1:6" x14ac:dyDescent="0.25">
      <c r="A4553">
        <v>4551</v>
      </c>
      <c r="B4553">
        <v>2</v>
      </c>
      <c r="C4553">
        <v>24</v>
      </c>
      <c r="D4553">
        <v>3</v>
      </c>
      <c r="E4553">
        <v>9</v>
      </c>
      <c r="F4553">
        <v>1</v>
      </c>
    </row>
    <row r="4554" spans="1:6" x14ac:dyDescent="0.25">
      <c r="A4554">
        <v>4552</v>
      </c>
      <c r="B4554">
        <v>2</v>
      </c>
      <c r="C4554">
        <v>24</v>
      </c>
      <c r="D4554">
        <v>3</v>
      </c>
      <c r="E4554">
        <v>10</v>
      </c>
      <c r="F4554">
        <v>0</v>
      </c>
    </row>
    <row r="4555" spans="1:6" x14ac:dyDescent="0.25">
      <c r="A4555">
        <v>4553</v>
      </c>
      <c r="B4555">
        <v>2</v>
      </c>
      <c r="C4555">
        <v>24</v>
      </c>
      <c r="D4555">
        <v>3</v>
      </c>
      <c r="E4555">
        <v>10</v>
      </c>
      <c r="F4555">
        <v>0</v>
      </c>
    </row>
    <row r="4556" spans="1:6" x14ac:dyDescent="0.25">
      <c r="A4556">
        <v>4554</v>
      </c>
      <c r="B4556">
        <v>2</v>
      </c>
      <c r="C4556">
        <v>24</v>
      </c>
      <c r="D4556">
        <v>3</v>
      </c>
      <c r="E4556">
        <v>10</v>
      </c>
      <c r="F4556">
        <v>0</v>
      </c>
    </row>
    <row r="4557" spans="1:6" x14ac:dyDescent="0.25">
      <c r="A4557">
        <v>4555</v>
      </c>
      <c r="B4557">
        <v>2</v>
      </c>
      <c r="C4557">
        <v>24</v>
      </c>
      <c r="D4557">
        <v>3</v>
      </c>
      <c r="E4557">
        <v>10</v>
      </c>
      <c r="F4557">
        <v>0</v>
      </c>
    </row>
    <row r="4558" spans="1:6" x14ac:dyDescent="0.25">
      <c r="A4558">
        <v>4556</v>
      </c>
      <c r="B4558">
        <v>2</v>
      </c>
      <c r="C4558">
        <v>24</v>
      </c>
      <c r="D4558">
        <v>3</v>
      </c>
      <c r="E4558">
        <v>10</v>
      </c>
      <c r="F4558">
        <v>0</v>
      </c>
    </row>
    <row r="4559" spans="1:6" x14ac:dyDescent="0.25">
      <c r="A4559">
        <v>4557</v>
      </c>
      <c r="B4559">
        <v>2</v>
      </c>
      <c r="C4559">
        <v>24</v>
      </c>
      <c r="D4559">
        <v>3</v>
      </c>
      <c r="E4559">
        <v>10</v>
      </c>
      <c r="F4559">
        <v>0</v>
      </c>
    </row>
    <row r="4560" spans="1:6" x14ac:dyDescent="0.25">
      <c r="A4560">
        <v>4558</v>
      </c>
      <c r="B4560">
        <v>2</v>
      </c>
      <c r="C4560">
        <v>24</v>
      </c>
      <c r="D4560">
        <v>3</v>
      </c>
      <c r="E4560">
        <v>10</v>
      </c>
      <c r="F4560">
        <v>0</v>
      </c>
    </row>
    <row r="4561" spans="1:6" x14ac:dyDescent="0.25">
      <c r="A4561">
        <v>4559</v>
      </c>
      <c r="B4561">
        <v>2</v>
      </c>
      <c r="C4561">
        <v>24</v>
      </c>
      <c r="D4561">
        <v>3</v>
      </c>
      <c r="E4561">
        <v>10</v>
      </c>
      <c r="F4561">
        <v>0</v>
      </c>
    </row>
    <row r="4562" spans="1:6" x14ac:dyDescent="0.25">
      <c r="A4562">
        <v>4560</v>
      </c>
      <c r="B4562">
        <v>2</v>
      </c>
      <c r="C4562">
        <v>24</v>
      </c>
      <c r="D4562">
        <v>3</v>
      </c>
      <c r="E4562">
        <v>10</v>
      </c>
      <c r="F4562">
        <v>1</v>
      </c>
    </row>
    <row r="4563" spans="1:6" x14ac:dyDescent="0.25">
      <c r="A4563">
        <v>4561</v>
      </c>
      <c r="B4563">
        <v>2</v>
      </c>
      <c r="C4563">
        <v>24</v>
      </c>
      <c r="D4563">
        <v>3</v>
      </c>
      <c r="E4563">
        <v>10</v>
      </c>
      <c r="F4563">
        <v>1</v>
      </c>
    </row>
    <row r="4564" spans="1:6" x14ac:dyDescent="0.25">
      <c r="A4564">
        <v>4562</v>
      </c>
      <c r="B4564">
        <v>2</v>
      </c>
      <c r="C4564">
        <v>24</v>
      </c>
      <c r="D4564">
        <v>3</v>
      </c>
      <c r="E4564">
        <v>10</v>
      </c>
      <c r="F4564">
        <v>1</v>
      </c>
    </row>
    <row r="4565" spans="1:6" x14ac:dyDescent="0.25">
      <c r="A4565">
        <v>4563</v>
      </c>
      <c r="B4565">
        <v>2</v>
      </c>
      <c r="C4565">
        <v>24</v>
      </c>
      <c r="D4565">
        <v>3</v>
      </c>
      <c r="E4565">
        <v>11</v>
      </c>
      <c r="F4565">
        <v>0</v>
      </c>
    </row>
    <row r="4566" spans="1:6" x14ac:dyDescent="0.25">
      <c r="A4566">
        <v>4564</v>
      </c>
      <c r="B4566">
        <v>2</v>
      </c>
      <c r="C4566">
        <v>24</v>
      </c>
      <c r="D4566">
        <v>3</v>
      </c>
      <c r="E4566">
        <v>11</v>
      </c>
      <c r="F4566">
        <v>0</v>
      </c>
    </row>
    <row r="4567" spans="1:6" x14ac:dyDescent="0.25">
      <c r="A4567">
        <v>4565</v>
      </c>
      <c r="B4567">
        <v>2</v>
      </c>
      <c r="C4567">
        <v>24</v>
      </c>
      <c r="D4567">
        <v>3</v>
      </c>
      <c r="E4567">
        <v>11</v>
      </c>
      <c r="F4567">
        <v>0</v>
      </c>
    </row>
    <row r="4568" spans="1:6" x14ac:dyDescent="0.25">
      <c r="A4568">
        <v>4566</v>
      </c>
      <c r="B4568">
        <v>2</v>
      </c>
      <c r="C4568">
        <v>24</v>
      </c>
      <c r="D4568">
        <v>3</v>
      </c>
      <c r="E4568">
        <v>11</v>
      </c>
      <c r="F4568">
        <v>0</v>
      </c>
    </row>
    <row r="4569" spans="1:6" x14ac:dyDescent="0.25">
      <c r="A4569">
        <v>4567</v>
      </c>
      <c r="B4569">
        <v>2</v>
      </c>
      <c r="C4569">
        <v>24</v>
      </c>
      <c r="D4569">
        <v>3</v>
      </c>
      <c r="E4569">
        <v>11</v>
      </c>
      <c r="F4569">
        <v>0</v>
      </c>
    </row>
    <row r="4570" spans="1:6" x14ac:dyDescent="0.25">
      <c r="A4570">
        <v>4568</v>
      </c>
      <c r="B4570">
        <v>2</v>
      </c>
      <c r="C4570">
        <v>24</v>
      </c>
      <c r="D4570">
        <v>3</v>
      </c>
      <c r="E4570">
        <v>11</v>
      </c>
      <c r="F4570">
        <v>0</v>
      </c>
    </row>
    <row r="4571" spans="1:6" x14ac:dyDescent="0.25">
      <c r="A4571">
        <v>4569</v>
      </c>
      <c r="B4571">
        <v>2</v>
      </c>
      <c r="C4571">
        <v>24</v>
      </c>
      <c r="D4571">
        <v>3</v>
      </c>
      <c r="E4571">
        <v>11</v>
      </c>
      <c r="F4571">
        <v>0</v>
      </c>
    </row>
    <row r="4572" spans="1:6" x14ac:dyDescent="0.25">
      <c r="A4572">
        <v>4570</v>
      </c>
      <c r="B4572">
        <v>2</v>
      </c>
      <c r="C4572">
        <v>24</v>
      </c>
      <c r="D4572">
        <v>3</v>
      </c>
      <c r="E4572">
        <v>11</v>
      </c>
      <c r="F4572">
        <v>0</v>
      </c>
    </row>
    <row r="4573" spans="1:6" x14ac:dyDescent="0.25">
      <c r="A4573">
        <v>4571</v>
      </c>
      <c r="B4573">
        <v>2</v>
      </c>
      <c r="C4573">
        <v>24</v>
      </c>
      <c r="D4573">
        <v>3</v>
      </c>
      <c r="E4573">
        <v>11</v>
      </c>
      <c r="F4573">
        <v>1</v>
      </c>
    </row>
    <row r="4574" spans="1:6" x14ac:dyDescent="0.25">
      <c r="A4574">
        <v>4572</v>
      </c>
      <c r="B4574">
        <v>2</v>
      </c>
      <c r="C4574">
        <v>24</v>
      </c>
      <c r="D4574">
        <v>3</v>
      </c>
      <c r="E4574">
        <v>11</v>
      </c>
      <c r="F4574">
        <v>1</v>
      </c>
    </row>
    <row r="4575" spans="1:6" x14ac:dyDescent="0.25">
      <c r="A4575">
        <v>4573</v>
      </c>
      <c r="B4575">
        <v>2</v>
      </c>
      <c r="C4575">
        <v>24</v>
      </c>
      <c r="D4575">
        <v>3</v>
      </c>
      <c r="E4575">
        <v>12</v>
      </c>
      <c r="F4575">
        <v>0</v>
      </c>
    </row>
    <row r="4576" spans="1:6" x14ac:dyDescent="0.25">
      <c r="A4576">
        <v>4574</v>
      </c>
      <c r="B4576">
        <v>2</v>
      </c>
      <c r="C4576">
        <v>24</v>
      </c>
      <c r="D4576">
        <v>3</v>
      </c>
      <c r="E4576">
        <v>12</v>
      </c>
      <c r="F4576">
        <v>0</v>
      </c>
    </row>
    <row r="4577" spans="1:6" x14ac:dyDescent="0.25">
      <c r="A4577">
        <v>4575</v>
      </c>
      <c r="B4577">
        <v>2</v>
      </c>
      <c r="C4577">
        <v>24</v>
      </c>
      <c r="D4577">
        <v>3</v>
      </c>
      <c r="E4577">
        <v>12</v>
      </c>
      <c r="F4577">
        <v>0</v>
      </c>
    </row>
    <row r="4578" spans="1:6" x14ac:dyDescent="0.25">
      <c r="A4578">
        <v>4576</v>
      </c>
      <c r="B4578">
        <v>2</v>
      </c>
      <c r="C4578">
        <v>24</v>
      </c>
      <c r="D4578">
        <v>3</v>
      </c>
      <c r="E4578">
        <v>12</v>
      </c>
      <c r="F4578">
        <v>0</v>
      </c>
    </row>
    <row r="4579" spans="1:6" x14ac:dyDescent="0.25">
      <c r="A4579">
        <v>4577</v>
      </c>
      <c r="B4579">
        <v>2</v>
      </c>
      <c r="C4579">
        <v>24</v>
      </c>
      <c r="D4579">
        <v>3</v>
      </c>
      <c r="E4579">
        <v>12</v>
      </c>
      <c r="F4579">
        <v>0</v>
      </c>
    </row>
    <row r="4580" spans="1:6" x14ac:dyDescent="0.25">
      <c r="A4580">
        <v>4578</v>
      </c>
      <c r="B4580">
        <v>2</v>
      </c>
      <c r="C4580">
        <v>24</v>
      </c>
      <c r="D4580">
        <v>3</v>
      </c>
      <c r="E4580">
        <v>12</v>
      </c>
      <c r="F4580">
        <v>0</v>
      </c>
    </row>
    <row r="4581" spans="1:6" x14ac:dyDescent="0.25">
      <c r="A4581">
        <v>4579</v>
      </c>
      <c r="B4581">
        <v>2</v>
      </c>
      <c r="C4581">
        <v>24</v>
      </c>
      <c r="D4581">
        <v>3</v>
      </c>
      <c r="E4581">
        <v>12</v>
      </c>
      <c r="F4581">
        <v>0</v>
      </c>
    </row>
    <row r="4582" spans="1:6" x14ac:dyDescent="0.25">
      <c r="A4582">
        <v>4580</v>
      </c>
      <c r="B4582">
        <v>2</v>
      </c>
      <c r="C4582">
        <v>24</v>
      </c>
      <c r="D4582">
        <v>3</v>
      </c>
      <c r="E4582">
        <v>12</v>
      </c>
      <c r="F4582">
        <v>0</v>
      </c>
    </row>
    <row r="4583" spans="1:6" x14ac:dyDescent="0.25">
      <c r="A4583">
        <v>4581</v>
      </c>
      <c r="B4583">
        <v>2</v>
      </c>
      <c r="C4583">
        <v>24</v>
      </c>
      <c r="D4583">
        <v>3</v>
      </c>
      <c r="E4583">
        <v>12</v>
      </c>
      <c r="F4583">
        <v>1</v>
      </c>
    </row>
    <row r="4584" spans="1:6" x14ac:dyDescent="0.25">
      <c r="A4584">
        <v>4582</v>
      </c>
      <c r="B4584">
        <v>2</v>
      </c>
      <c r="C4584">
        <v>24</v>
      </c>
      <c r="D4584">
        <v>3</v>
      </c>
      <c r="E4584">
        <v>12</v>
      </c>
      <c r="F4584">
        <v>1</v>
      </c>
    </row>
    <row r="4585" spans="1:6" x14ac:dyDescent="0.25">
      <c r="A4585">
        <v>4583</v>
      </c>
      <c r="B4585">
        <v>2</v>
      </c>
      <c r="C4585">
        <v>24</v>
      </c>
      <c r="D4585">
        <v>3</v>
      </c>
      <c r="E4585">
        <v>13</v>
      </c>
      <c r="F4585">
        <v>0</v>
      </c>
    </row>
    <row r="4586" spans="1:6" x14ac:dyDescent="0.25">
      <c r="A4586">
        <v>4584</v>
      </c>
      <c r="B4586">
        <v>2</v>
      </c>
      <c r="C4586">
        <v>24</v>
      </c>
      <c r="D4586">
        <v>3</v>
      </c>
      <c r="E4586">
        <v>13</v>
      </c>
      <c r="F4586">
        <v>0</v>
      </c>
    </row>
    <row r="4587" spans="1:6" x14ac:dyDescent="0.25">
      <c r="A4587">
        <v>4585</v>
      </c>
      <c r="B4587">
        <v>2</v>
      </c>
      <c r="C4587">
        <v>24</v>
      </c>
      <c r="D4587">
        <v>3</v>
      </c>
      <c r="E4587">
        <v>13</v>
      </c>
      <c r="F4587">
        <v>0</v>
      </c>
    </row>
    <row r="4588" spans="1:6" x14ac:dyDescent="0.25">
      <c r="A4588">
        <v>4586</v>
      </c>
      <c r="B4588">
        <v>2</v>
      </c>
      <c r="C4588">
        <v>24</v>
      </c>
      <c r="D4588">
        <v>3</v>
      </c>
      <c r="E4588">
        <v>13</v>
      </c>
      <c r="F4588">
        <v>0</v>
      </c>
    </row>
    <row r="4589" spans="1:6" x14ac:dyDescent="0.25">
      <c r="A4589">
        <v>4587</v>
      </c>
      <c r="B4589">
        <v>2</v>
      </c>
      <c r="C4589">
        <v>24</v>
      </c>
      <c r="D4589">
        <v>3</v>
      </c>
      <c r="E4589">
        <v>13</v>
      </c>
      <c r="F4589">
        <v>0</v>
      </c>
    </row>
    <row r="4590" spans="1:6" x14ac:dyDescent="0.25">
      <c r="A4590">
        <v>4588</v>
      </c>
      <c r="B4590">
        <v>2</v>
      </c>
      <c r="C4590">
        <v>24</v>
      </c>
      <c r="D4590">
        <v>3</v>
      </c>
      <c r="E4590">
        <v>13</v>
      </c>
      <c r="F4590">
        <v>0</v>
      </c>
    </row>
    <row r="4591" spans="1:6" x14ac:dyDescent="0.25">
      <c r="A4591">
        <v>4589</v>
      </c>
      <c r="B4591">
        <v>2</v>
      </c>
      <c r="C4591">
        <v>24</v>
      </c>
      <c r="D4591">
        <v>3</v>
      </c>
      <c r="E4591">
        <v>13</v>
      </c>
      <c r="F4591">
        <v>0</v>
      </c>
    </row>
    <row r="4592" spans="1:6" x14ac:dyDescent="0.25">
      <c r="A4592">
        <v>4590</v>
      </c>
      <c r="B4592">
        <v>2</v>
      </c>
      <c r="C4592">
        <v>24</v>
      </c>
      <c r="D4592">
        <v>3</v>
      </c>
      <c r="E4592">
        <v>13</v>
      </c>
      <c r="F4592">
        <v>0</v>
      </c>
    </row>
    <row r="4593" spans="1:6" x14ac:dyDescent="0.25">
      <c r="A4593">
        <v>4591</v>
      </c>
      <c r="B4593">
        <v>2</v>
      </c>
      <c r="C4593">
        <v>24</v>
      </c>
      <c r="D4593">
        <v>3</v>
      </c>
      <c r="E4593">
        <v>13</v>
      </c>
      <c r="F4593">
        <v>1</v>
      </c>
    </row>
    <row r="4594" spans="1:6" x14ac:dyDescent="0.25">
      <c r="A4594">
        <v>4592</v>
      </c>
      <c r="B4594">
        <v>2</v>
      </c>
      <c r="C4594">
        <v>24</v>
      </c>
      <c r="D4594">
        <v>3</v>
      </c>
      <c r="E4594">
        <v>13</v>
      </c>
      <c r="F4594">
        <v>1</v>
      </c>
    </row>
    <row r="4595" spans="1:6" x14ac:dyDescent="0.25">
      <c r="A4595">
        <v>4593</v>
      </c>
      <c r="B4595">
        <v>2</v>
      </c>
      <c r="C4595">
        <v>24</v>
      </c>
      <c r="D4595">
        <v>3</v>
      </c>
      <c r="E4595">
        <v>13</v>
      </c>
      <c r="F4595">
        <v>1</v>
      </c>
    </row>
    <row r="4596" spans="1:6" x14ac:dyDescent="0.25">
      <c r="A4596">
        <v>4594</v>
      </c>
      <c r="B4596">
        <v>2</v>
      </c>
      <c r="C4596">
        <v>24</v>
      </c>
      <c r="D4596">
        <v>3</v>
      </c>
      <c r="E4596">
        <v>13</v>
      </c>
      <c r="F4596">
        <v>1</v>
      </c>
    </row>
    <row r="4597" spans="1:6" x14ac:dyDescent="0.25">
      <c r="A4597">
        <v>4595</v>
      </c>
      <c r="B4597">
        <v>2</v>
      </c>
      <c r="C4597">
        <v>24</v>
      </c>
      <c r="D4597">
        <v>3</v>
      </c>
      <c r="E4597">
        <v>14</v>
      </c>
      <c r="F4597">
        <v>0</v>
      </c>
    </row>
    <row r="4598" spans="1:6" x14ac:dyDescent="0.25">
      <c r="A4598">
        <v>4596</v>
      </c>
      <c r="B4598">
        <v>2</v>
      </c>
      <c r="C4598">
        <v>24</v>
      </c>
      <c r="D4598">
        <v>3</v>
      </c>
      <c r="E4598">
        <v>14</v>
      </c>
      <c r="F4598">
        <v>0</v>
      </c>
    </row>
    <row r="4599" spans="1:6" x14ac:dyDescent="0.25">
      <c r="A4599">
        <v>4597</v>
      </c>
      <c r="B4599">
        <v>2</v>
      </c>
      <c r="C4599">
        <v>24</v>
      </c>
      <c r="D4599">
        <v>3</v>
      </c>
      <c r="E4599">
        <v>14</v>
      </c>
      <c r="F4599">
        <v>0</v>
      </c>
    </row>
    <row r="4600" spans="1:6" x14ac:dyDescent="0.25">
      <c r="A4600">
        <v>4598</v>
      </c>
      <c r="B4600">
        <v>2</v>
      </c>
      <c r="C4600">
        <v>24</v>
      </c>
      <c r="D4600">
        <v>3</v>
      </c>
      <c r="E4600">
        <v>14</v>
      </c>
      <c r="F4600">
        <v>0</v>
      </c>
    </row>
    <row r="4601" spans="1:6" x14ac:dyDescent="0.25">
      <c r="A4601">
        <v>4599</v>
      </c>
      <c r="B4601">
        <v>2</v>
      </c>
      <c r="C4601">
        <v>24</v>
      </c>
      <c r="D4601">
        <v>3</v>
      </c>
      <c r="E4601">
        <v>14</v>
      </c>
      <c r="F4601">
        <v>0</v>
      </c>
    </row>
    <row r="4602" spans="1:6" x14ac:dyDescent="0.25">
      <c r="A4602">
        <v>4600</v>
      </c>
      <c r="B4602">
        <v>2</v>
      </c>
      <c r="C4602">
        <v>24</v>
      </c>
      <c r="D4602">
        <v>3</v>
      </c>
      <c r="E4602">
        <v>14</v>
      </c>
      <c r="F4602">
        <v>0</v>
      </c>
    </row>
    <row r="4603" spans="1:6" x14ac:dyDescent="0.25">
      <c r="A4603">
        <v>4601</v>
      </c>
      <c r="B4603">
        <v>2</v>
      </c>
      <c r="C4603">
        <v>24</v>
      </c>
      <c r="D4603">
        <v>3</v>
      </c>
      <c r="E4603">
        <v>14</v>
      </c>
      <c r="F4603">
        <v>0</v>
      </c>
    </row>
    <row r="4604" spans="1:6" x14ac:dyDescent="0.25">
      <c r="A4604">
        <v>4602</v>
      </c>
      <c r="B4604">
        <v>2</v>
      </c>
      <c r="C4604">
        <v>24</v>
      </c>
      <c r="D4604">
        <v>3</v>
      </c>
      <c r="E4604">
        <v>14</v>
      </c>
      <c r="F4604">
        <v>0</v>
      </c>
    </row>
    <row r="4605" spans="1:6" x14ac:dyDescent="0.25">
      <c r="A4605">
        <v>4603</v>
      </c>
      <c r="B4605">
        <v>2</v>
      </c>
      <c r="C4605">
        <v>24</v>
      </c>
      <c r="D4605">
        <v>3</v>
      </c>
      <c r="E4605">
        <v>15</v>
      </c>
      <c r="F4605">
        <v>0</v>
      </c>
    </row>
    <row r="4606" spans="1:6" x14ac:dyDescent="0.25">
      <c r="A4606">
        <v>4604</v>
      </c>
      <c r="B4606">
        <v>2</v>
      </c>
      <c r="C4606">
        <v>24</v>
      </c>
      <c r="D4606">
        <v>3</v>
      </c>
      <c r="E4606">
        <v>15</v>
      </c>
      <c r="F4606">
        <v>0</v>
      </c>
    </row>
    <row r="4607" spans="1:6" x14ac:dyDescent="0.25">
      <c r="A4607">
        <v>4605</v>
      </c>
      <c r="B4607">
        <v>2</v>
      </c>
      <c r="C4607">
        <v>24</v>
      </c>
      <c r="D4607">
        <v>3</v>
      </c>
      <c r="E4607">
        <v>15</v>
      </c>
      <c r="F4607">
        <v>0</v>
      </c>
    </row>
    <row r="4608" spans="1:6" x14ac:dyDescent="0.25">
      <c r="A4608">
        <v>4606</v>
      </c>
      <c r="B4608">
        <v>2</v>
      </c>
      <c r="C4608">
        <v>24</v>
      </c>
      <c r="D4608">
        <v>3</v>
      </c>
      <c r="E4608">
        <v>15</v>
      </c>
      <c r="F4608">
        <v>0</v>
      </c>
    </row>
    <row r="4609" spans="1:6" x14ac:dyDescent="0.25">
      <c r="A4609">
        <v>4607</v>
      </c>
      <c r="B4609">
        <v>2</v>
      </c>
      <c r="C4609">
        <v>24</v>
      </c>
      <c r="D4609">
        <v>3</v>
      </c>
      <c r="E4609">
        <v>15</v>
      </c>
      <c r="F4609">
        <v>0</v>
      </c>
    </row>
    <row r="4610" spans="1:6" x14ac:dyDescent="0.25">
      <c r="A4610">
        <v>4608</v>
      </c>
      <c r="B4610">
        <v>2</v>
      </c>
      <c r="C4610">
        <v>24</v>
      </c>
      <c r="D4610">
        <v>3</v>
      </c>
      <c r="E4610">
        <v>15</v>
      </c>
      <c r="F4610">
        <v>0</v>
      </c>
    </row>
    <row r="4611" spans="1:6" x14ac:dyDescent="0.25">
      <c r="A4611">
        <v>4609</v>
      </c>
      <c r="B4611">
        <v>2</v>
      </c>
      <c r="C4611">
        <v>24</v>
      </c>
      <c r="D4611">
        <v>3</v>
      </c>
      <c r="E4611">
        <v>15</v>
      </c>
      <c r="F4611">
        <v>0</v>
      </c>
    </row>
    <row r="4612" spans="1:6" x14ac:dyDescent="0.25">
      <c r="A4612">
        <v>4610</v>
      </c>
      <c r="B4612">
        <v>2</v>
      </c>
      <c r="C4612">
        <v>24</v>
      </c>
      <c r="D4612">
        <v>3</v>
      </c>
      <c r="E4612">
        <v>15</v>
      </c>
      <c r="F4612">
        <v>0</v>
      </c>
    </row>
    <row r="4613" spans="1:6" x14ac:dyDescent="0.25">
      <c r="A4613">
        <v>4611</v>
      </c>
      <c r="B4613">
        <v>2</v>
      </c>
      <c r="C4613">
        <v>24</v>
      </c>
      <c r="D4613">
        <v>3</v>
      </c>
      <c r="E4613">
        <v>15</v>
      </c>
      <c r="F4613">
        <v>1</v>
      </c>
    </row>
    <row r="4614" spans="1:6" x14ac:dyDescent="0.25">
      <c r="A4614">
        <v>4612</v>
      </c>
      <c r="B4614">
        <v>2</v>
      </c>
      <c r="C4614">
        <v>24</v>
      </c>
      <c r="D4614">
        <v>3</v>
      </c>
      <c r="E4614">
        <v>15</v>
      </c>
      <c r="F4614">
        <v>1</v>
      </c>
    </row>
    <row r="4615" spans="1:6" x14ac:dyDescent="0.25">
      <c r="A4615">
        <v>4613</v>
      </c>
      <c r="B4615">
        <v>2</v>
      </c>
      <c r="C4615">
        <v>24</v>
      </c>
      <c r="D4615">
        <v>3</v>
      </c>
      <c r="E4615">
        <v>16</v>
      </c>
      <c r="F4615">
        <v>0</v>
      </c>
    </row>
    <row r="4616" spans="1:6" x14ac:dyDescent="0.25">
      <c r="A4616">
        <v>4614</v>
      </c>
      <c r="B4616">
        <v>2</v>
      </c>
      <c r="C4616">
        <v>24</v>
      </c>
      <c r="D4616">
        <v>3</v>
      </c>
      <c r="E4616">
        <v>16</v>
      </c>
      <c r="F4616">
        <v>0</v>
      </c>
    </row>
    <row r="4617" spans="1:6" x14ac:dyDescent="0.25">
      <c r="A4617">
        <v>4615</v>
      </c>
      <c r="B4617">
        <v>2</v>
      </c>
      <c r="C4617">
        <v>24</v>
      </c>
      <c r="D4617">
        <v>3</v>
      </c>
      <c r="E4617">
        <v>16</v>
      </c>
      <c r="F4617">
        <v>0</v>
      </c>
    </row>
    <row r="4618" spans="1:6" x14ac:dyDescent="0.25">
      <c r="A4618">
        <v>4616</v>
      </c>
      <c r="B4618">
        <v>2</v>
      </c>
      <c r="C4618">
        <v>24</v>
      </c>
      <c r="D4618">
        <v>3</v>
      </c>
      <c r="E4618">
        <v>16</v>
      </c>
      <c r="F4618">
        <v>0</v>
      </c>
    </row>
    <row r="4619" spans="1:6" x14ac:dyDescent="0.25">
      <c r="A4619">
        <v>4617</v>
      </c>
      <c r="B4619">
        <v>2</v>
      </c>
      <c r="C4619">
        <v>24</v>
      </c>
      <c r="D4619">
        <v>3</v>
      </c>
      <c r="E4619">
        <v>16</v>
      </c>
      <c r="F4619">
        <v>0</v>
      </c>
    </row>
    <row r="4620" spans="1:6" x14ac:dyDescent="0.25">
      <c r="A4620">
        <v>4618</v>
      </c>
      <c r="B4620">
        <v>2</v>
      </c>
      <c r="C4620">
        <v>24</v>
      </c>
      <c r="D4620">
        <v>3</v>
      </c>
      <c r="E4620">
        <v>16</v>
      </c>
      <c r="F4620">
        <v>0</v>
      </c>
    </row>
    <row r="4621" spans="1:6" x14ac:dyDescent="0.25">
      <c r="A4621">
        <v>4619</v>
      </c>
      <c r="B4621">
        <v>2</v>
      </c>
      <c r="C4621">
        <v>24</v>
      </c>
      <c r="D4621">
        <v>3</v>
      </c>
      <c r="E4621">
        <v>16</v>
      </c>
      <c r="F4621">
        <v>0</v>
      </c>
    </row>
    <row r="4622" spans="1:6" x14ac:dyDescent="0.25">
      <c r="A4622">
        <v>4620</v>
      </c>
      <c r="B4622">
        <v>2</v>
      </c>
      <c r="C4622">
        <v>24</v>
      </c>
      <c r="D4622">
        <v>3</v>
      </c>
      <c r="E4622">
        <v>16</v>
      </c>
      <c r="F4622">
        <v>0</v>
      </c>
    </row>
    <row r="4623" spans="1:6" x14ac:dyDescent="0.25">
      <c r="A4623">
        <v>4621</v>
      </c>
      <c r="B4623">
        <v>2</v>
      </c>
      <c r="C4623">
        <v>24</v>
      </c>
      <c r="D4623">
        <v>3</v>
      </c>
      <c r="E4623">
        <v>16</v>
      </c>
      <c r="F4623">
        <v>1</v>
      </c>
    </row>
    <row r="4624" spans="1:6" x14ac:dyDescent="0.25">
      <c r="A4624">
        <v>4622</v>
      </c>
      <c r="B4624">
        <v>2</v>
      </c>
      <c r="C4624">
        <v>24</v>
      </c>
      <c r="D4624">
        <v>3</v>
      </c>
      <c r="E4624">
        <v>16</v>
      </c>
      <c r="F4624">
        <v>1</v>
      </c>
    </row>
    <row r="4625" spans="1:6" x14ac:dyDescent="0.25">
      <c r="A4625">
        <v>4623</v>
      </c>
      <c r="B4625">
        <v>2</v>
      </c>
      <c r="C4625">
        <v>24</v>
      </c>
      <c r="D4625">
        <v>3</v>
      </c>
      <c r="E4625">
        <v>17</v>
      </c>
      <c r="F4625">
        <v>0</v>
      </c>
    </row>
    <row r="4626" spans="1:6" x14ac:dyDescent="0.25">
      <c r="A4626">
        <v>4624</v>
      </c>
      <c r="B4626">
        <v>2</v>
      </c>
      <c r="C4626">
        <v>24</v>
      </c>
      <c r="D4626">
        <v>3</v>
      </c>
      <c r="E4626">
        <v>17</v>
      </c>
      <c r="F4626">
        <v>0</v>
      </c>
    </row>
    <row r="4627" spans="1:6" x14ac:dyDescent="0.25">
      <c r="A4627">
        <v>4625</v>
      </c>
      <c r="B4627">
        <v>2</v>
      </c>
      <c r="C4627">
        <v>24</v>
      </c>
      <c r="D4627">
        <v>3</v>
      </c>
      <c r="E4627">
        <v>17</v>
      </c>
      <c r="F4627">
        <v>0</v>
      </c>
    </row>
    <row r="4628" spans="1:6" x14ac:dyDescent="0.25">
      <c r="A4628">
        <v>4626</v>
      </c>
      <c r="B4628">
        <v>2</v>
      </c>
      <c r="C4628">
        <v>24</v>
      </c>
      <c r="D4628">
        <v>3</v>
      </c>
      <c r="E4628">
        <v>17</v>
      </c>
      <c r="F4628">
        <v>0</v>
      </c>
    </row>
    <row r="4629" spans="1:6" x14ac:dyDescent="0.25">
      <c r="A4629">
        <v>4627</v>
      </c>
      <c r="B4629">
        <v>2</v>
      </c>
      <c r="C4629">
        <v>24</v>
      </c>
      <c r="D4629">
        <v>3</v>
      </c>
      <c r="E4629">
        <v>17</v>
      </c>
      <c r="F4629">
        <v>0</v>
      </c>
    </row>
    <row r="4630" spans="1:6" x14ac:dyDescent="0.25">
      <c r="A4630">
        <v>4628</v>
      </c>
      <c r="B4630">
        <v>2</v>
      </c>
      <c r="C4630">
        <v>24</v>
      </c>
      <c r="D4630">
        <v>3</v>
      </c>
      <c r="E4630">
        <v>17</v>
      </c>
      <c r="F4630">
        <v>0</v>
      </c>
    </row>
    <row r="4631" spans="1:6" x14ac:dyDescent="0.25">
      <c r="A4631">
        <v>4629</v>
      </c>
      <c r="B4631">
        <v>2</v>
      </c>
      <c r="C4631">
        <v>24</v>
      </c>
      <c r="D4631">
        <v>3</v>
      </c>
      <c r="E4631">
        <v>17</v>
      </c>
      <c r="F4631">
        <v>0</v>
      </c>
    </row>
    <row r="4632" spans="1:6" x14ac:dyDescent="0.25">
      <c r="A4632">
        <v>4630</v>
      </c>
      <c r="B4632">
        <v>2</v>
      </c>
      <c r="C4632">
        <v>24</v>
      </c>
      <c r="D4632">
        <v>3</v>
      </c>
      <c r="E4632">
        <v>17</v>
      </c>
      <c r="F4632">
        <v>0</v>
      </c>
    </row>
    <row r="4633" spans="1:6" x14ac:dyDescent="0.25">
      <c r="A4633">
        <v>4631</v>
      </c>
      <c r="B4633">
        <v>2</v>
      </c>
      <c r="C4633">
        <v>24</v>
      </c>
      <c r="D4633">
        <v>3</v>
      </c>
      <c r="E4633">
        <v>17</v>
      </c>
      <c r="F4633">
        <v>1</v>
      </c>
    </row>
    <row r="4634" spans="1:6" x14ac:dyDescent="0.25">
      <c r="A4634">
        <v>4632</v>
      </c>
      <c r="B4634">
        <v>2</v>
      </c>
      <c r="C4634">
        <v>24</v>
      </c>
      <c r="D4634">
        <v>3</v>
      </c>
      <c r="E4634">
        <v>17</v>
      </c>
      <c r="F4634">
        <v>1</v>
      </c>
    </row>
    <row r="4635" spans="1:6" x14ac:dyDescent="0.25">
      <c r="A4635">
        <v>4633</v>
      </c>
      <c r="B4635">
        <v>2</v>
      </c>
      <c r="C4635">
        <v>24</v>
      </c>
      <c r="D4635">
        <v>3</v>
      </c>
      <c r="E4635">
        <v>19</v>
      </c>
      <c r="F4635">
        <v>0</v>
      </c>
    </row>
    <row r="4636" spans="1:6" x14ac:dyDescent="0.25">
      <c r="A4636">
        <v>4634</v>
      </c>
      <c r="B4636">
        <v>2</v>
      </c>
      <c r="C4636">
        <v>24</v>
      </c>
      <c r="D4636">
        <v>3</v>
      </c>
      <c r="E4636">
        <v>19</v>
      </c>
      <c r="F4636">
        <v>0</v>
      </c>
    </row>
    <row r="4637" spans="1:6" x14ac:dyDescent="0.25">
      <c r="A4637">
        <v>4635</v>
      </c>
      <c r="B4637">
        <v>2</v>
      </c>
      <c r="C4637">
        <v>24</v>
      </c>
      <c r="D4637">
        <v>3</v>
      </c>
      <c r="E4637">
        <v>19</v>
      </c>
      <c r="F4637">
        <v>0</v>
      </c>
    </row>
    <row r="4638" spans="1:6" x14ac:dyDescent="0.25">
      <c r="A4638">
        <v>4636</v>
      </c>
      <c r="B4638">
        <v>2</v>
      </c>
      <c r="C4638">
        <v>24</v>
      </c>
      <c r="D4638">
        <v>3</v>
      </c>
      <c r="E4638">
        <v>19</v>
      </c>
      <c r="F4638">
        <v>0</v>
      </c>
    </row>
    <row r="4639" spans="1:6" x14ac:dyDescent="0.25">
      <c r="A4639">
        <v>4637</v>
      </c>
      <c r="B4639">
        <v>2</v>
      </c>
      <c r="C4639">
        <v>24</v>
      </c>
      <c r="D4639">
        <v>3</v>
      </c>
      <c r="E4639">
        <v>19</v>
      </c>
      <c r="F4639">
        <v>0</v>
      </c>
    </row>
    <row r="4640" spans="1:6" x14ac:dyDescent="0.25">
      <c r="A4640">
        <v>4638</v>
      </c>
      <c r="B4640">
        <v>2</v>
      </c>
      <c r="C4640">
        <v>24</v>
      </c>
      <c r="D4640">
        <v>3</v>
      </c>
      <c r="E4640">
        <v>19</v>
      </c>
      <c r="F4640">
        <v>0</v>
      </c>
    </row>
    <row r="4641" spans="1:6" x14ac:dyDescent="0.25">
      <c r="A4641">
        <v>4639</v>
      </c>
      <c r="B4641">
        <v>2</v>
      </c>
      <c r="C4641">
        <v>24</v>
      </c>
      <c r="D4641">
        <v>3</v>
      </c>
      <c r="E4641">
        <v>19</v>
      </c>
      <c r="F4641">
        <v>0</v>
      </c>
    </row>
    <row r="4642" spans="1:6" x14ac:dyDescent="0.25">
      <c r="A4642">
        <v>4640</v>
      </c>
      <c r="B4642">
        <v>2</v>
      </c>
      <c r="C4642">
        <v>24</v>
      </c>
      <c r="D4642">
        <v>3</v>
      </c>
      <c r="E4642">
        <v>19</v>
      </c>
      <c r="F4642">
        <v>0</v>
      </c>
    </row>
    <row r="4643" spans="1:6" x14ac:dyDescent="0.25">
      <c r="A4643">
        <v>4641</v>
      </c>
      <c r="B4643">
        <v>2</v>
      </c>
      <c r="C4643">
        <v>24</v>
      </c>
      <c r="D4643">
        <v>3</v>
      </c>
      <c r="E4643">
        <v>20</v>
      </c>
      <c r="F4643">
        <v>1</v>
      </c>
    </row>
    <row r="4644" spans="1:6" x14ac:dyDescent="0.25">
      <c r="A4644">
        <v>4642</v>
      </c>
      <c r="B4644">
        <v>2</v>
      </c>
      <c r="C4644">
        <v>24</v>
      </c>
      <c r="D4644">
        <v>3</v>
      </c>
      <c r="E4644">
        <v>20</v>
      </c>
      <c r="F4644">
        <v>1</v>
      </c>
    </row>
    <row r="4645" spans="1:6" x14ac:dyDescent="0.25">
      <c r="A4645">
        <v>4643</v>
      </c>
      <c r="B4645">
        <v>2</v>
      </c>
      <c r="C4645">
        <v>24</v>
      </c>
      <c r="D4645">
        <v>3</v>
      </c>
      <c r="E4645">
        <v>21</v>
      </c>
      <c r="F4645">
        <v>0</v>
      </c>
    </row>
    <row r="4646" spans="1:6" x14ac:dyDescent="0.25">
      <c r="A4646">
        <v>4644</v>
      </c>
      <c r="B4646">
        <v>2</v>
      </c>
      <c r="C4646">
        <v>24</v>
      </c>
      <c r="D4646">
        <v>3</v>
      </c>
      <c r="E4646">
        <v>21</v>
      </c>
      <c r="F4646">
        <v>0</v>
      </c>
    </row>
    <row r="4647" spans="1:6" x14ac:dyDescent="0.25">
      <c r="A4647">
        <v>4645</v>
      </c>
      <c r="B4647">
        <v>2</v>
      </c>
      <c r="C4647">
        <v>24</v>
      </c>
      <c r="D4647">
        <v>3</v>
      </c>
      <c r="E4647">
        <v>21</v>
      </c>
      <c r="F4647">
        <v>0</v>
      </c>
    </row>
    <row r="4648" spans="1:6" x14ac:dyDescent="0.25">
      <c r="A4648">
        <v>4646</v>
      </c>
      <c r="B4648">
        <v>2</v>
      </c>
      <c r="C4648">
        <v>24</v>
      </c>
      <c r="D4648">
        <v>3</v>
      </c>
      <c r="E4648">
        <v>21</v>
      </c>
      <c r="F4648">
        <v>0</v>
      </c>
    </row>
    <row r="4649" spans="1:6" x14ac:dyDescent="0.25">
      <c r="A4649">
        <v>4647</v>
      </c>
      <c r="B4649">
        <v>2</v>
      </c>
      <c r="C4649">
        <v>24</v>
      </c>
      <c r="D4649">
        <v>3</v>
      </c>
      <c r="E4649">
        <v>21</v>
      </c>
      <c r="F4649">
        <v>0</v>
      </c>
    </row>
    <row r="4650" spans="1:6" x14ac:dyDescent="0.25">
      <c r="A4650">
        <v>4648</v>
      </c>
      <c r="B4650">
        <v>2</v>
      </c>
      <c r="C4650">
        <v>24</v>
      </c>
      <c r="D4650">
        <v>3</v>
      </c>
      <c r="E4650">
        <v>21</v>
      </c>
      <c r="F4650">
        <v>0</v>
      </c>
    </row>
    <row r="4651" spans="1:6" x14ac:dyDescent="0.25">
      <c r="A4651">
        <v>4649</v>
      </c>
      <c r="B4651">
        <v>2</v>
      </c>
      <c r="C4651">
        <v>24</v>
      </c>
      <c r="D4651">
        <v>3</v>
      </c>
      <c r="E4651">
        <v>21</v>
      </c>
      <c r="F4651">
        <v>0</v>
      </c>
    </row>
    <row r="4652" spans="1:6" x14ac:dyDescent="0.25">
      <c r="A4652">
        <v>4650</v>
      </c>
      <c r="B4652">
        <v>2</v>
      </c>
      <c r="C4652">
        <v>24</v>
      </c>
      <c r="D4652">
        <v>3</v>
      </c>
      <c r="E4652">
        <v>21</v>
      </c>
      <c r="F4652">
        <v>0</v>
      </c>
    </row>
    <row r="4653" spans="1:6" x14ac:dyDescent="0.25">
      <c r="A4653">
        <v>4651</v>
      </c>
      <c r="B4653">
        <v>2</v>
      </c>
      <c r="C4653">
        <v>24</v>
      </c>
      <c r="D4653">
        <v>3</v>
      </c>
      <c r="E4653">
        <v>21</v>
      </c>
      <c r="F4653">
        <v>1</v>
      </c>
    </row>
    <row r="4654" spans="1:6" x14ac:dyDescent="0.25">
      <c r="A4654">
        <v>4652</v>
      </c>
      <c r="B4654">
        <v>2</v>
      </c>
      <c r="C4654">
        <v>24</v>
      </c>
      <c r="D4654">
        <v>3</v>
      </c>
      <c r="E4654">
        <v>22</v>
      </c>
      <c r="F4654">
        <v>1</v>
      </c>
    </row>
    <row r="4655" spans="1:6" x14ac:dyDescent="0.25">
      <c r="A4655">
        <v>4653</v>
      </c>
      <c r="B4655">
        <v>2</v>
      </c>
      <c r="C4655">
        <v>24</v>
      </c>
      <c r="D4655">
        <v>3</v>
      </c>
      <c r="E4655">
        <v>23</v>
      </c>
      <c r="F4655">
        <v>0</v>
      </c>
    </row>
    <row r="4656" spans="1:6" x14ac:dyDescent="0.25">
      <c r="A4656">
        <v>4654</v>
      </c>
      <c r="B4656">
        <v>2</v>
      </c>
      <c r="C4656">
        <v>24</v>
      </c>
      <c r="D4656">
        <v>3</v>
      </c>
      <c r="E4656">
        <v>23</v>
      </c>
      <c r="F4656">
        <v>0</v>
      </c>
    </row>
    <row r="4657" spans="1:6" x14ac:dyDescent="0.25">
      <c r="A4657">
        <v>4655</v>
      </c>
      <c r="B4657">
        <v>2</v>
      </c>
      <c r="C4657">
        <v>24</v>
      </c>
      <c r="D4657">
        <v>3</v>
      </c>
      <c r="E4657">
        <v>23</v>
      </c>
      <c r="F4657">
        <v>0</v>
      </c>
    </row>
    <row r="4658" spans="1:6" x14ac:dyDescent="0.25">
      <c r="A4658">
        <v>4656</v>
      </c>
      <c r="B4658">
        <v>2</v>
      </c>
      <c r="C4658">
        <v>24</v>
      </c>
      <c r="D4658">
        <v>3</v>
      </c>
      <c r="E4658">
        <v>23</v>
      </c>
      <c r="F4658">
        <v>0</v>
      </c>
    </row>
    <row r="4659" spans="1:6" x14ac:dyDescent="0.25">
      <c r="A4659">
        <v>4657</v>
      </c>
      <c r="B4659">
        <v>2</v>
      </c>
      <c r="C4659">
        <v>24</v>
      </c>
      <c r="D4659">
        <v>3</v>
      </c>
      <c r="E4659">
        <v>23</v>
      </c>
      <c r="F4659">
        <v>0</v>
      </c>
    </row>
    <row r="4660" spans="1:6" x14ac:dyDescent="0.25">
      <c r="A4660">
        <v>4658</v>
      </c>
      <c r="B4660">
        <v>2</v>
      </c>
      <c r="C4660">
        <v>24</v>
      </c>
      <c r="D4660">
        <v>3</v>
      </c>
      <c r="E4660">
        <v>23</v>
      </c>
      <c r="F4660">
        <v>0</v>
      </c>
    </row>
    <row r="4661" spans="1:6" x14ac:dyDescent="0.25">
      <c r="A4661">
        <v>4659</v>
      </c>
      <c r="B4661">
        <v>2</v>
      </c>
      <c r="C4661">
        <v>24</v>
      </c>
      <c r="D4661">
        <v>3</v>
      </c>
      <c r="E4661">
        <v>23</v>
      </c>
      <c r="F4661">
        <v>0</v>
      </c>
    </row>
    <row r="4662" spans="1:6" x14ac:dyDescent="0.25">
      <c r="A4662">
        <v>4660</v>
      </c>
      <c r="B4662">
        <v>2</v>
      </c>
      <c r="C4662">
        <v>24</v>
      </c>
      <c r="D4662">
        <v>3</v>
      </c>
      <c r="E4662">
        <v>23</v>
      </c>
      <c r="F4662">
        <v>0</v>
      </c>
    </row>
    <row r="4663" spans="1:6" x14ac:dyDescent="0.25">
      <c r="A4663">
        <v>4661</v>
      </c>
      <c r="B4663">
        <v>2</v>
      </c>
      <c r="C4663">
        <v>24</v>
      </c>
      <c r="D4663">
        <v>3</v>
      </c>
      <c r="E4663">
        <v>23</v>
      </c>
      <c r="F4663">
        <v>1</v>
      </c>
    </row>
    <row r="4664" spans="1:6" x14ac:dyDescent="0.25">
      <c r="A4664">
        <v>4662</v>
      </c>
      <c r="B4664">
        <v>2</v>
      </c>
      <c r="C4664">
        <v>24</v>
      </c>
      <c r="D4664">
        <v>3</v>
      </c>
      <c r="E4664">
        <v>23</v>
      </c>
      <c r="F4664">
        <v>1</v>
      </c>
    </row>
    <row r="4665" spans="1:6" x14ac:dyDescent="0.25">
      <c r="A4665">
        <v>4663</v>
      </c>
      <c r="B4665">
        <v>2</v>
      </c>
      <c r="C4665">
        <v>24</v>
      </c>
      <c r="D4665">
        <v>3</v>
      </c>
      <c r="E4665">
        <v>25</v>
      </c>
      <c r="F4665">
        <v>0</v>
      </c>
    </row>
    <row r="4666" spans="1:6" x14ac:dyDescent="0.25">
      <c r="A4666">
        <v>4664</v>
      </c>
      <c r="B4666">
        <v>2</v>
      </c>
      <c r="C4666">
        <v>24</v>
      </c>
      <c r="D4666">
        <v>3</v>
      </c>
      <c r="E4666">
        <v>25</v>
      </c>
      <c r="F4666">
        <v>0</v>
      </c>
    </row>
    <row r="4667" spans="1:6" x14ac:dyDescent="0.25">
      <c r="A4667">
        <v>4665</v>
      </c>
      <c r="B4667">
        <v>2</v>
      </c>
      <c r="C4667">
        <v>24</v>
      </c>
      <c r="D4667">
        <v>3</v>
      </c>
      <c r="E4667">
        <v>25</v>
      </c>
      <c r="F4667">
        <v>0</v>
      </c>
    </row>
    <row r="4668" spans="1:6" x14ac:dyDescent="0.25">
      <c r="A4668">
        <v>4666</v>
      </c>
      <c r="B4668">
        <v>2</v>
      </c>
      <c r="C4668">
        <v>24</v>
      </c>
      <c r="D4668">
        <v>3</v>
      </c>
      <c r="E4668">
        <v>25</v>
      </c>
      <c r="F4668">
        <v>0</v>
      </c>
    </row>
    <row r="4669" spans="1:6" x14ac:dyDescent="0.25">
      <c r="A4669">
        <v>4667</v>
      </c>
      <c r="B4669">
        <v>2</v>
      </c>
      <c r="C4669">
        <v>24</v>
      </c>
      <c r="D4669">
        <v>3</v>
      </c>
      <c r="E4669">
        <v>25</v>
      </c>
      <c r="F4669">
        <v>0</v>
      </c>
    </row>
    <row r="4670" spans="1:6" x14ac:dyDescent="0.25">
      <c r="A4670">
        <v>4668</v>
      </c>
      <c r="B4670">
        <v>2</v>
      </c>
      <c r="C4670">
        <v>24</v>
      </c>
      <c r="D4670">
        <v>3</v>
      </c>
      <c r="E4670">
        <v>25</v>
      </c>
      <c r="F4670">
        <v>0</v>
      </c>
    </row>
    <row r="4671" spans="1:6" x14ac:dyDescent="0.25">
      <c r="A4671">
        <v>4669</v>
      </c>
      <c r="B4671">
        <v>2</v>
      </c>
      <c r="C4671">
        <v>24</v>
      </c>
      <c r="D4671">
        <v>3</v>
      </c>
      <c r="E4671">
        <v>25</v>
      </c>
      <c r="F4671">
        <v>0</v>
      </c>
    </row>
    <row r="4672" spans="1:6" x14ac:dyDescent="0.25">
      <c r="A4672">
        <v>4670</v>
      </c>
      <c r="B4672">
        <v>2</v>
      </c>
      <c r="C4672">
        <v>24</v>
      </c>
      <c r="D4672">
        <v>3</v>
      </c>
      <c r="E4672">
        <v>25</v>
      </c>
      <c r="F4672">
        <v>0</v>
      </c>
    </row>
    <row r="4673" spans="1:6" x14ac:dyDescent="0.25">
      <c r="A4673">
        <v>4671</v>
      </c>
      <c r="B4673">
        <v>2</v>
      </c>
      <c r="C4673">
        <v>24</v>
      </c>
      <c r="D4673">
        <v>3</v>
      </c>
      <c r="E4673">
        <v>25</v>
      </c>
      <c r="F4673">
        <v>1</v>
      </c>
    </row>
    <row r="4674" spans="1:6" x14ac:dyDescent="0.25">
      <c r="A4674">
        <v>4672</v>
      </c>
      <c r="B4674">
        <v>2</v>
      </c>
      <c r="C4674">
        <v>24</v>
      </c>
      <c r="D4674">
        <v>3</v>
      </c>
      <c r="E4674">
        <v>25</v>
      </c>
      <c r="F4674">
        <v>1</v>
      </c>
    </row>
    <row r="4675" spans="1:6" x14ac:dyDescent="0.25">
      <c r="A4675">
        <v>4673</v>
      </c>
      <c r="B4675">
        <v>2</v>
      </c>
      <c r="C4675">
        <v>24</v>
      </c>
      <c r="D4675">
        <v>4</v>
      </c>
      <c r="E4675">
        <v>1</v>
      </c>
      <c r="F4675">
        <v>1</v>
      </c>
    </row>
    <row r="4676" spans="1:6" x14ac:dyDescent="0.25">
      <c r="A4676">
        <v>4674</v>
      </c>
      <c r="B4676">
        <v>2</v>
      </c>
      <c r="C4676">
        <v>24</v>
      </c>
      <c r="D4676">
        <v>4</v>
      </c>
      <c r="E4676">
        <v>1</v>
      </c>
      <c r="F4676">
        <v>1</v>
      </c>
    </row>
    <row r="4677" spans="1:6" x14ac:dyDescent="0.25">
      <c r="A4677">
        <v>4675</v>
      </c>
      <c r="B4677">
        <v>2</v>
      </c>
      <c r="C4677">
        <v>24</v>
      </c>
      <c r="D4677">
        <v>4</v>
      </c>
      <c r="E4677">
        <v>2</v>
      </c>
      <c r="F4677">
        <v>1</v>
      </c>
    </row>
    <row r="4678" spans="1:6" x14ac:dyDescent="0.25">
      <c r="A4678">
        <v>4676</v>
      </c>
      <c r="B4678">
        <v>2</v>
      </c>
      <c r="C4678">
        <v>24</v>
      </c>
      <c r="D4678">
        <v>4</v>
      </c>
      <c r="E4678">
        <v>2</v>
      </c>
      <c r="F4678">
        <v>1</v>
      </c>
    </row>
    <row r="4679" spans="1:6" x14ac:dyDescent="0.25">
      <c r="A4679">
        <v>4677</v>
      </c>
      <c r="B4679">
        <v>2</v>
      </c>
      <c r="C4679">
        <v>24</v>
      </c>
      <c r="D4679">
        <v>4</v>
      </c>
      <c r="E4679">
        <v>2</v>
      </c>
      <c r="F4679">
        <v>1</v>
      </c>
    </row>
    <row r="4680" spans="1:6" x14ac:dyDescent="0.25">
      <c r="A4680">
        <v>4678</v>
      </c>
      <c r="B4680">
        <v>2</v>
      </c>
      <c r="C4680">
        <v>24</v>
      </c>
      <c r="D4680">
        <v>4</v>
      </c>
      <c r="E4680">
        <v>3</v>
      </c>
      <c r="F4680">
        <v>1</v>
      </c>
    </row>
    <row r="4681" spans="1:6" x14ac:dyDescent="0.25">
      <c r="A4681">
        <v>4679</v>
      </c>
      <c r="B4681">
        <v>2</v>
      </c>
      <c r="C4681">
        <v>24</v>
      </c>
      <c r="D4681">
        <v>4</v>
      </c>
      <c r="E4681">
        <v>3</v>
      </c>
      <c r="F4681">
        <v>1</v>
      </c>
    </row>
    <row r="4682" spans="1:6" x14ac:dyDescent="0.25">
      <c r="A4682">
        <v>4680</v>
      </c>
      <c r="B4682">
        <v>2</v>
      </c>
      <c r="C4682">
        <v>24</v>
      </c>
      <c r="D4682">
        <v>4</v>
      </c>
      <c r="E4682">
        <v>4</v>
      </c>
      <c r="F4682">
        <v>1</v>
      </c>
    </row>
    <row r="4683" spans="1:6" x14ac:dyDescent="0.25">
      <c r="A4683">
        <v>4681</v>
      </c>
      <c r="B4683">
        <v>2</v>
      </c>
      <c r="C4683">
        <v>24</v>
      </c>
      <c r="D4683">
        <v>4</v>
      </c>
      <c r="E4683">
        <v>4</v>
      </c>
      <c r="F4683">
        <v>1</v>
      </c>
    </row>
    <row r="4684" spans="1:6" x14ac:dyDescent="0.25">
      <c r="A4684">
        <v>4682</v>
      </c>
      <c r="B4684">
        <v>2</v>
      </c>
      <c r="C4684">
        <v>24</v>
      </c>
      <c r="D4684">
        <v>4</v>
      </c>
      <c r="E4684">
        <v>5</v>
      </c>
      <c r="F4684">
        <v>1</v>
      </c>
    </row>
    <row r="4685" spans="1:6" x14ac:dyDescent="0.25">
      <c r="A4685">
        <v>4683</v>
      </c>
      <c r="B4685">
        <v>2</v>
      </c>
      <c r="C4685">
        <v>24</v>
      </c>
      <c r="D4685">
        <v>4</v>
      </c>
      <c r="E4685">
        <v>5</v>
      </c>
      <c r="F4685">
        <v>1</v>
      </c>
    </row>
    <row r="4686" spans="1:6" x14ac:dyDescent="0.25">
      <c r="A4686">
        <v>4684</v>
      </c>
      <c r="B4686">
        <v>2</v>
      </c>
      <c r="C4686">
        <v>24</v>
      </c>
      <c r="D4686">
        <v>4</v>
      </c>
      <c r="E4686">
        <v>6</v>
      </c>
      <c r="F4686">
        <v>1</v>
      </c>
    </row>
    <row r="4687" spans="1:6" x14ac:dyDescent="0.25">
      <c r="A4687">
        <v>4685</v>
      </c>
      <c r="B4687">
        <v>2</v>
      </c>
      <c r="C4687">
        <v>24</v>
      </c>
      <c r="D4687">
        <v>4</v>
      </c>
      <c r="E4687">
        <v>6</v>
      </c>
      <c r="F4687">
        <v>1</v>
      </c>
    </row>
    <row r="4688" spans="1:6" x14ac:dyDescent="0.25">
      <c r="A4688">
        <v>4686</v>
      </c>
      <c r="B4688">
        <v>2</v>
      </c>
      <c r="C4688">
        <v>24</v>
      </c>
      <c r="D4688">
        <v>4</v>
      </c>
      <c r="E4688">
        <v>6</v>
      </c>
      <c r="F4688">
        <v>1</v>
      </c>
    </row>
    <row r="4689" spans="1:6" x14ac:dyDescent="0.25">
      <c r="A4689">
        <v>4687</v>
      </c>
      <c r="B4689">
        <v>2</v>
      </c>
      <c r="C4689">
        <v>24</v>
      </c>
      <c r="D4689">
        <v>4</v>
      </c>
      <c r="E4689">
        <v>7</v>
      </c>
      <c r="F4689">
        <v>1</v>
      </c>
    </row>
    <row r="4690" spans="1:6" x14ac:dyDescent="0.25">
      <c r="A4690">
        <v>4688</v>
      </c>
      <c r="B4690">
        <v>2</v>
      </c>
      <c r="C4690">
        <v>24</v>
      </c>
      <c r="D4690">
        <v>4</v>
      </c>
      <c r="E4690">
        <v>7</v>
      </c>
      <c r="F4690">
        <v>1</v>
      </c>
    </row>
    <row r="4691" spans="1:6" x14ac:dyDescent="0.25">
      <c r="A4691">
        <v>4689</v>
      </c>
      <c r="B4691">
        <v>2</v>
      </c>
      <c r="C4691">
        <v>24</v>
      </c>
      <c r="D4691">
        <v>4</v>
      </c>
      <c r="E4691">
        <v>7</v>
      </c>
      <c r="F4691">
        <v>1</v>
      </c>
    </row>
    <row r="4692" spans="1:6" x14ac:dyDescent="0.25">
      <c r="A4692">
        <v>4690</v>
      </c>
      <c r="B4692">
        <v>2</v>
      </c>
      <c r="C4692">
        <v>24</v>
      </c>
      <c r="D4692">
        <v>4</v>
      </c>
      <c r="E4692">
        <v>8</v>
      </c>
      <c r="F4692">
        <v>1</v>
      </c>
    </row>
    <row r="4693" spans="1:6" x14ac:dyDescent="0.25">
      <c r="A4693">
        <v>4691</v>
      </c>
      <c r="B4693">
        <v>2</v>
      </c>
      <c r="C4693">
        <v>24</v>
      </c>
      <c r="D4693">
        <v>4</v>
      </c>
      <c r="E4693">
        <v>8</v>
      </c>
      <c r="F4693">
        <v>1</v>
      </c>
    </row>
    <row r="4694" spans="1:6" x14ac:dyDescent="0.25">
      <c r="A4694">
        <v>4692</v>
      </c>
      <c r="B4694">
        <v>2</v>
      </c>
      <c r="C4694">
        <v>24</v>
      </c>
      <c r="D4694">
        <v>4</v>
      </c>
      <c r="E4694">
        <v>9</v>
      </c>
      <c r="F4694">
        <v>0</v>
      </c>
    </row>
    <row r="4695" spans="1:6" x14ac:dyDescent="0.25">
      <c r="A4695">
        <v>4693</v>
      </c>
      <c r="B4695">
        <v>2</v>
      </c>
      <c r="C4695">
        <v>24</v>
      </c>
      <c r="D4695">
        <v>4</v>
      </c>
      <c r="E4695">
        <v>9</v>
      </c>
      <c r="F4695">
        <v>0</v>
      </c>
    </row>
    <row r="4696" spans="1:6" x14ac:dyDescent="0.25">
      <c r="A4696">
        <v>4694</v>
      </c>
      <c r="B4696">
        <v>2</v>
      </c>
      <c r="C4696">
        <v>24</v>
      </c>
      <c r="D4696">
        <v>4</v>
      </c>
      <c r="E4696">
        <v>9</v>
      </c>
      <c r="F4696">
        <v>0</v>
      </c>
    </row>
    <row r="4697" spans="1:6" x14ac:dyDescent="0.25">
      <c r="A4697">
        <v>4695</v>
      </c>
      <c r="B4697">
        <v>2</v>
      </c>
      <c r="C4697">
        <v>24</v>
      </c>
      <c r="D4697">
        <v>4</v>
      </c>
      <c r="E4697">
        <v>9</v>
      </c>
      <c r="F4697">
        <v>0</v>
      </c>
    </row>
    <row r="4698" spans="1:6" x14ac:dyDescent="0.25">
      <c r="A4698">
        <v>4696</v>
      </c>
      <c r="B4698">
        <v>2</v>
      </c>
      <c r="C4698">
        <v>24</v>
      </c>
      <c r="D4698">
        <v>4</v>
      </c>
      <c r="E4698">
        <v>9</v>
      </c>
      <c r="F4698">
        <v>0</v>
      </c>
    </row>
    <row r="4699" spans="1:6" x14ac:dyDescent="0.25">
      <c r="A4699">
        <v>4697</v>
      </c>
      <c r="B4699">
        <v>2</v>
      </c>
      <c r="C4699">
        <v>24</v>
      </c>
      <c r="D4699">
        <v>4</v>
      </c>
      <c r="E4699">
        <v>9</v>
      </c>
      <c r="F4699">
        <v>0</v>
      </c>
    </row>
    <row r="4700" spans="1:6" x14ac:dyDescent="0.25">
      <c r="A4700">
        <v>4698</v>
      </c>
      <c r="B4700">
        <v>2</v>
      </c>
      <c r="C4700">
        <v>24</v>
      </c>
      <c r="D4700">
        <v>4</v>
      </c>
      <c r="E4700">
        <v>9</v>
      </c>
      <c r="F4700">
        <v>0</v>
      </c>
    </row>
    <row r="4701" spans="1:6" x14ac:dyDescent="0.25">
      <c r="A4701">
        <v>4699</v>
      </c>
      <c r="B4701">
        <v>2</v>
      </c>
      <c r="C4701">
        <v>24</v>
      </c>
      <c r="D4701">
        <v>4</v>
      </c>
      <c r="E4701">
        <v>9</v>
      </c>
      <c r="F4701">
        <v>0</v>
      </c>
    </row>
    <row r="4702" spans="1:6" x14ac:dyDescent="0.25">
      <c r="A4702">
        <v>4700</v>
      </c>
      <c r="B4702">
        <v>2</v>
      </c>
      <c r="C4702">
        <v>24</v>
      </c>
      <c r="D4702">
        <v>4</v>
      </c>
      <c r="E4702">
        <v>9</v>
      </c>
      <c r="F4702">
        <v>1</v>
      </c>
    </row>
    <row r="4703" spans="1:6" x14ac:dyDescent="0.25">
      <c r="A4703">
        <v>4701</v>
      </c>
      <c r="B4703">
        <v>2</v>
      </c>
      <c r="C4703">
        <v>24</v>
      </c>
      <c r="D4703">
        <v>4</v>
      </c>
      <c r="E4703">
        <v>9</v>
      </c>
      <c r="F4703">
        <v>1</v>
      </c>
    </row>
    <row r="4704" spans="1:6" x14ac:dyDescent="0.25">
      <c r="A4704">
        <v>4702</v>
      </c>
      <c r="B4704">
        <v>2</v>
      </c>
      <c r="C4704">
        <v>24</v>
      </c>
      <c r="D4704">
        <v>4</v>
      </c>
      <c r="E4704">
        <v>10</v>
      </c>
      <c r="F4704">
        <v>0</v>
      </c>
    </row>
    <row r="4705" spans="1:6" x14ac:dyDescent="0.25">
      <c r="A4705">
        <v>4703</v>
      </c>
      <c r="B4705">
        <v>2</v>
      </c>
      <c r="C4705">
        <v>24</v>
      </c>
      <c r="D4705">
        <v>4</v>
      </c>
      <c r="E4705">
        <v>10</v>
      </c>
      <c r="F4705">
        <v>0</v>
      </c>
    </row>
    <row r="4706" spans="1:6" x14ac:dyDescent="0.25">
      <c r="A4706">
        <v>4704</v>
      </c>
      <c r="B4706">
        <v>2</v>
      </c>
      <c r="C4706">
        <v>24</v>
      </c>
      <c r="D4706">
        <v>4</v>
      </c>
      <c r="E4706">
        <v>10</v>
      </c>
      <c r="F4706">
        <v>0</v>
      </c>
    </row>
    <row r="4707" spans="1:6" x14ac:dyDescent="0.25">
      <c r="A4707">
        <v>4705</v>
      </c>
      <c r="B4707">
        <v>2</v>
      </c>
      <c r="C4707">
        <v>24</v>
      </c>
      <c r="D4707">
        <v>4</v>
      </c>
      <c r="E4707">
        <v>10</v>
      </c>
      <c r="F4707">
        <v>0</v>
      </c>
    </row>
    <row r="4708" spans="1:6" x14ac:dyDescent="0.25">
      <c r="A4708">
        <v>4706</v>
      </c>
      <c r="B4708">
        <v>2</v>
      </c>
      <c r="C4708">
        <v>24</v>
      </c>
      <c r="D4708">
        <v>4</v>
      </c>
      <c r="E4708">
        <v>10</v>
      </c>
      <c r="F4708">
        <v>0</v>
      </c>
    </row>
    <row r="4709" spans="1:6" x14ac:dyDescent="0.25">
      <c r="A4709">
        <v>4707</v>
      </c>
      <c r="B4709">
        <v>2</v>
      </c>
      <c r="C4709">
        <v>24</v>
      </c>
      <c r="D4709">
        <v>4</v>
      </c>
      <c r="E4709">
        <v>10</v>
      </c>
      <c r="F4709">
        <v>0</v>
      </c>
    </row>
    <row r="4710" spans="1:6" x14ac:dyDescent="0.25">
      <c r="A4710">
        <v>4708</v>
      </c>
      <c r="B4710">
        <v>2</v>
      </c>
      <c r="C4710">
        <v>24</v>
      </c>
      <c r="D4710">
        <v>4</v>
      </c>
      <c r="E4710">
        <v>10</v>
      </c>
      <c r="F4710">
        <v>0</v>
      </c>
    </row>
    <row r="4711" spans="1:6" x14ac:dyDescent="0.25">
      <c r="A4711">
        <v>4709</v>
      </c>
      <c r="B4711">
        <v>2</v>
      </c>
      <c r="C4711">
        <v>24</v>
      </c>
      <c r="D4711">
        <v>4</v>
      </c>
      <c r="E4711">
        <v>10</v>
      </c>
      <c r="F4711">
        <v>0</v>
      </c>
    </row>
    <row r="4712" spans="1:6" x14ac:dyDescent="0.25">
      <c r="A4712">
        <v>4710</v>
      </c>
      <c r="B4712">
        <v>2</v>
      </c>
      <c r="C4712">
        <v>24</v>
      </c>
      <c r="D4712">
        <v>4</v>
      </c>
      <c r="E4712">
        <v>10</v>
      </c>
      <c r="F4712">
        <v>1</v>
      </c>
    </row>
    <row r="4713" spans="1:6" x14ac:dyDescent="0.25">
      <c r="A4713">
        <v>4711</v>
      </c>
      <c r="B4713">
        <v>2</v>
      </c>
      <c r="C4713">
        <v>24</v>
      </c>
      <c r="D4713">
        <v>4</v>
      </c>
      <c r="E4713">
        <v>10</v>
      </c>
      <c r="F4713">
        <v>1</v>
      </c>
    </row>
    <row r="4714" spans="1:6" x14ac:dyDescent="0.25">
      <c r="A4714">
        <v>4712</v>
      </c>
      <c r="B4714">
        <v>2</v>
      </c>
      <c r="C4714">
        <v>24</v>
      </c>
      <c r="D4714">
        <v>4</v>
      </c>
      <c r="E4714">
        <v>11</v>
      </c>
      <c r="F4714">
        <v>0</v>
      </c>
    </row>
    <row r="4715" spans="1:6" x14ac:dyDescent="0.25">
      <c r="A4715">
        <v>4713</v>
      </c>
      <c r="B4715">
        <v>2</v>
      </c>
      <c r="C4715">
        <v>24</v>
      </c>
      <c r="D4715">
        <v>4</v>
      </c>
      <c r="E4715">
        <v>11</v>
      </c>
      <c r="F4715">
        <v>0</v>
      </c>
    </row>
    <row r="4716" spans="1:6" x14ac:dyDescent="0.25">
      <c r="A4716">
        <v>4714</v>
      </c>
      <c r="B4716">
        <v>2</v>
      </c>
      <c r="C4716">
        <v>24</v>
      </c>
      <c r="D4716">
        <v>4</v>
      </c>
      <c r="E4716">
        <v>11</v>
      </c>
      <c r="F4716">
        <v>0</v>
      </c>
    </row>
    <row r="4717" spans="1:6" x14ac:dyDescent="0.25">
      <c r="A4717">
        <v>4715</v>
      </c>
      <c r="B4717">
        <v>2</v>
      </c>
      <c r="C4717">
        <v>24</v>
      </c>
      <c r="D4717">
        <v>4</v>
      </c>
      <c r="E4717">
        <v>11</v>
      </c>
      <c r="F4717">
        <v>0</v>
      </c>
    </row>
    <row r="4718" spans="1:6" x14ac:dyDescent="0.25">
      <c r="A4718">
        <v>4716</v>
      </c>
      <c r="B4718">
        <v>2</v>
      </c>
      <c r="C4718">
        <v>24</v>
      </c>
      <c r="D4718">
        <v>4</v>
      </c>
      <c r="E4718">
        <v>11</v>
      </c>
      <c r="F4718">
        <v>0</v>
      </c>
    </row>
    <row r="4719" spans="1:6" x14ac:dyDescent="0.25">
      <c r="A4719">
        <v>4717</v>
      </c>
      <c r="B4719">
        <v>2</v>
      </c>
      <c r="C4719">
        <v>24</v>
      </c>
      <c r="D4719">
        <v>4</v>
      </c>
      <c r="E4719">
        <v>11</v>
      </c>
      <c r="F4719">
        <v>0</v>
      </c>
    </row>
    <row r="4720" spans="1:6" x14ac:dyDescent="0.25">
      <c r="A4720">
        <v>4718</v>
      </c>
      <c r="B4720">
        <v>2</v>
      </c>
      <c r="C4720">
        <v>24</v>
      </c>
      <c r="D4720">
        <v>4</v>
      </c>
      <c r="E4720">
        <v>11</v>
      </c>
      <c r="F4720">
        <v>0</v>
      </c>
    </row>
    <row r="4721" spans="1:6" x14ac:dyDescent="0.25">
      <c r="A4721">
        <v>4719</v>
      </c>
      <c r="B4721">
        <v>2</v>
      </c>
      <c r="C4721">
        <v>24</v>
      </c>
      <c r="D4721">
        <v>4</v>
      </c>
      <c r="E4721">
        <v>11</v>
      </c>
      <c r="F4721">
        <v>0</v>
      </c>
    </row>
    <row r="4722" spans="1:6" x14ac:dyDescent="0.25">
      <c r="A4722">
        <v>4720</v>
      </c>
      <c r="B4722">
        <v>2</v>
      </c>
      <c r="C4722">
        <v>24</v>
      </c>
      <c r="D4722">
        <v>4</v>
      </c>
      <c r="E4722">
        <v>11</v>
      </c>
      <c r="F4722">
        <v>1</v>
      </c>
    </row>
    <row r="4723" spans="1:6" x14ac:dyDescent="0.25">
      <c r="A4723">
        <v>4721</v>
      </c>
      <c r="B4723">
        <v>2</v>
      </c>
      <c r="C4723">
        <v>24</v>
      </c>
      <c r="D4723">
        <v>4</v>
      </c>
      <c r="E4723">
        <v>11</v>
      </c>
      <c r="F4723">
        <v>1</v>
      </c>
    </row>
    <row r="4724" spans="1:6" x14ac:dyDescent="0.25">
      <c r="A4724">
        <v>4722</v>
      </c>
      <c r="B4724">
        <v>2</v>
      </c>
      <c r="C4724">
        <v>24</v>
      </c>
      <c r="D4724">
        <v>4</v>
      </c>
      <c r="E4724">
        <v>11</v>
      </c>
      <c r="F4724">
        <v>1</v>
      </c>
    </row>
    <row r="4725" spans="1:6" x14ac:dyDescent="0.25">
      <c r="A4725">
        <v>4723</v>
      </c>
      <c r="B4725">
        <v>2</v>
      </c>
      <c r="C4725">
        <v>24</v>
      </c>
      <c r="D4725">
        <v>4</v>
      </c>
      <c r="E4725">
        <v>11</v>
      </c>
      <c r="F4725">
        <v>1</v>
      </c>
    </row>
    <row r="4726" spans="1:6" x14ac:dyDescent="0.25">
      <c r="A4726">
        <v>4724</v>
      </c>
      <c r="B4726">
        <v>2</v>
      </c>
      <c r="C4726">
        <v>24</v>
      </c>
      <c r="D4726">
        <v>4</v>
      </c>
      <c r="E4726">
        <v>12</v>
      </c>
      <c r="F4726">
        <v>0</v>
      </c>
    </row>
    <row r="4727" spans="1:6" x14ac:dyDescent="0.25">
      <c r="A4727">
        <v>4725</v>
      </c>
      <c r="B4727">
        <v>2</v>
      </c>
      <c r="C4727">
        <v>24</v>
      </c>
      <c r="D4727">
        <v>4</v>
      </c>
      <c r="E4727">
        <v>12</v>
      </c>
      <c r="F4727">
        <v>0</v>
      </c>
    </row>
    <row r="4728" spans="1:6" x14ac:dyDescent="0.25">
      <c r="A4728">
        <v>4726</v>
      </c>
      <c r="B4728">
        <v>2</v>
      </c>
      <c r="C4728">
        <v>24</v>
      </c>
      <c r="D4728">
        <v>4</v>
      </c>
      <c r="E4728">
        <v>12</v>
      </c>
      <c r="F4728">
        <v>0</v>
      </c>
    </row>
    <row r="4729" spans="1:6" x14ac:dyDescent="0.25">
      <c r="A4729">
        <v>4727</v>
      </c>
      <c r="B4729">
        <v>2</v>
      </c>
      <c r="C4729">
        <v>24</v>
      </c>
      <c r="D4729">
        <v>4</v>
      </c>
      <c r="E4729">
        <v>12</v>
      </c>
      <c r="F4729">
        <v>0</v>
      </c>
    </row>
    <row r="4730" spans="1:6" x14ac:dyDescent="0.25">
      <c r="A4730">
        <v>4728</v>
      </c>
      <c r="B4730">
        <v>2</v>
      </c>
      <c r="C4730">
        <v>24</v>
      </c>
      <c r="D4730">
        <v>4</v>
      </c>
      <c r="E4730">
        <v>12</v>
      </c>
      <c r="F4730">
        <v>0</v>
      </c>
    </row>
    <row r="4731" spans="1:6" x14ac:dyDescent="0.25">
      <c r="A4731">
        <v>4729</v>
      </c>
      <c r="B4731">
        <v>2</v>
      </c>
      <c r="C4731">
        <v>24</v>
      </c>
      <c r="D4731">
        <v>4</v>
      </c>
      <c r="E4731">
        <v>12</v>
      </c>
      <c r="F4731">
        <v>0</v>
      </c>
    </row>
    <row r="4732" spans="1:6" x14ac:dyDescent="0.25">
      <c r="A4732">
        <v>4730</v>
      </c>
      <c r="B4732">
        <v>2</v>
      </c>
      <c r="C4732">
        <v>24</v>
      </c>
      <c r="D4732">
        <v>4</v>
      </c>
      <c r="E4732">
        <v>12</v>
      </c>
      <c r="F4732">
        <v>0</v>
      </c>
    </row>
    <row r="4733" spans="1:6" x14ac:dyDescent="0.25">
      <c r="A4733">
        <v>4731</v>
      </c>
      <c r="B4733">
        <v>2</v>
      </c>
      <c r="C4733">
        <v>24</v>
      </c>
      <c r="D4733">
        <v>4</v>
      </c>
      <c r="E4733">
        <v>12</v>
      </c>
      <c r="F4733">
        <v>0</v>
      </c>
    </row>
    <row r="4734" spans="1:6" x14ac:dyDescent="0.25">
      <c r="A4734">
        <v>4732</v>
      </c>
      <c r="B4734">
        <v>2</v>
      </c>
      <c r="C4734">
        <v>24</v>
      </c>
      <c r="D4734">
        <v>4</v>
      </c>
      <c r="E4734">
        <v>12</v>
      </c>
      <c r="F4734">
        <v>1</v>
      </c>
    </row>
    <row r="4735" spans="1:6" x14ac:dyDescent="0.25">
      <c r="A4735">
        <v>4733</v>
      </c>
      <c r="B4735">
        <v>2</v>
      </c>
      <c r="C4735">
        <v>24</v>
      </c>
      <c r="D4735">
        <v>4</v>
      </c>
      <c r="E4735">
        <v>13</v>
      </c>
      <c r="F4735">
        <v>0</v>
      </c>
    </row>
    <row r="4736" spans="1:6" x14ac:dyDescent="0.25">
      <c r="A4736">
        <v>4734</v>
      </c>
      <c r="B4736">
        <v>2</v>
      </c>
      <c r="C4736">
        <v>24</v>
      </c>
      <c r="D4736">
        <v>4</v>
      </c>
      <c r="E4736">
        <v>13</v>
      </c>
      <c r="F4736">
        <v>0</v>
      </c>
    </row>
    <row r="4737" spans="1:6" x14ac:dyDescent="0.25">
      <c r="A4737">
        <v>4735</v>
      </c>
      <c r="B4737">
        <v>2</v>
      </c>
      <c r="C4737">
        <v>24</v>
      </c>
      <c r="D4737">
        <v>4</v>
      </c>
      <c r="E4737">
        <v>13</v>
      </c>
      <c r="F4737">
        <v>0</v>
      </c>
    </row>
    <row r="4738" spans="1:6" x14ac:dyDescent="0.25">
      <c r="A4738">
        <v>4736</v>
      </c>
      <c r="B4738">
        <v>2</v>
      </c>
      <c r="C4738">
        <v>24</v>
      </c>
      <c r="D4738">
        <v>4</v>
      </c>
      <c r="E4738">
        <v>13</v>
      </c>
      <c r="F4738">
        <v>0</v>
      </c>
    </row>
    <row r="4739" spans="1:6" x14ac:dyDescent="0.25">
      <c r="A4739">
        <v>4737</v>
      </c>
      <c r="B4739">
        <v>2</v>
      </c>
      <c r="C4739">
        <v>24</v>
      </c>
      <c r="D4739">
        <v>4</v>
      </c>
      <c r="E4739">
        <v>13</v>
      </c>
      <c r="F4739">
        <v>0</v>
      </c>
    </row>
    <row r="4740" spans="1:6" x14ac:dyDescent="0.25">
      <c r="A4740">
        <v>4738</v>
      </c>
      <c r="B4740">
        <v>2</v>
      </c>
      <c r="C4740">
        <v>24</v>
      </c>
      <c r="D4740">
        <v>4</v>
      </c>
      <c r="E4740">
        <v>13</v>
      </c>
      <c r="F4740">
        <v>0</v>
      </c>
    </row>
    <row r="4741" spans="1:6" x14ac:dyDescent="0.25">
      <c r="A4741">
        <v>4739</v>
      </c>
      <c r="B4741">
        <v>2</v>
      </c>
      <c r="C4741">
        <v>24</v>
      </c>
      <c r="D4741">
        <v>4</v>
      </c>
      <c r="E4741">
        <v>13</v>
      </c>
      <c r="F4741">
        <v>0</v>
      </c>
    </row>
    <row r="4742" spans="1:6" x14ac:dyDescent="0.25">
      <c r="A4742">
        <v>4740</v>
      </c>
      <c r="B4742">
        <v>2</v>
      </c>
      <c r="C4742">
        <v>24</v>
      </c>
      <c r="D4742">
        <v>4</v>
      </c>
      <c r="E4742">
        <v>13</v>
      </c>
      <c r="F4742">
        <v>0</v>
      </c>
    </row>
    <row r="4743" spans="1:6" x14ac:dyDescent="0.25">
      <c r="A4743">
        <v>4741</v>
      </c>
      <c r="B4743">
        <v>2</v>
      </c>
      <c r="C4743">
        <v>24</v>
      </c>
      <c r="D4743">
        <v>4</v>
      </c>
      <c r="E4743">
        <v>13</v>
      </c>
      <c r="F4743">
        <v>0</v>
      </c>
    </row>
    <row r="4744" spans="1:6" x14ac:dyDescent="0.25">
      <c r="A4744">
        <v>4742</v>
      </c>
      <c r="B4744">
        <v>2</v>
      </c>
      <c r="C4744">
        <v>24</v>
      </c>
      <c r="D4744">
        <v>4</v>
      </c>
      <c r="E4744">
        <v>13</v>
      </c>
      <c r="F4744">
        <v>1</v>
      </c>
    </row>
    <row r="4745" spans="1:6" x14ac:dyDescent="0.25">
      <c r="A4745">
        <v>4743</v>
      </c>
      <c r="B4745">
        <v>2</v>
      </c>
      <c r="C4745">
        <v>24</v>
      </c>
      <c r="D4745">
        <v>4</v>
      </c>
      <c r="E4745">
        <v>13</v>
      </c>
      <c r="F4745">
        <v>1</v>
      </c>
    </row>
    <row r="4746" spans="1:6" x14ac:dyDescent="0.25">
      <c r="A4746">
        <v>4744</v>
      </c>
      <c r="B4746">
        <v>2</v>
      </c>
      <c r="C4746">
        <v>24</v>
      </c>
      <c r="D4746">
        <v>4</v>
      </c>
      <c r="E4746">
        <v>13</v>
      </c>
      <c r="F4746">
        <v>1</v>
      </c>
    </row>
    <row r="4747" spans="1:6" x14ac:dyDescent="0.25">
      <c r="A4747">
        <v>4745</v>
      </c>
      <c r="B4747">
        <v>2</v>
      </c>
      <c r="C4747">
        <v>24</v>
      </c>
      <c r="D4747">
        <v>4</v>
      </c>
      <c r="E4747">
        <v>14</v>
      </c>
      <c r="F4747">
        <v>0</v>
      </c>
    </row>
    <row r="4748" spans="1:6" x14ac:dyDescent="0.25">
      <c r="A4748">
        <v>4746</v>
      </c>
      <c r="B4748">
        <v>2</v>
      </c>
      <c r="C4748">
        <v>24</v>
      </c>
      <c r="D4748">
        <v>4</v>
      </c>
      <c r="E4748">
        <v>14</v>
      </c>
      <c r="F4748">
        <v>0</v>
      </c>
    </row>
    <row r="4749" spans="1:6" x14ac:dyDescent="0.25">
      <c r="A4749">
        <v>4747</v>
      </c>
      <c r="B4749">
        <v>2</v>
      </c>
      <c r="C4749">
        <v>24</v>
      </c>
      <c r="D4749">
        <v>4</v>
      </c>
      <c r="E4749">
        <v>14</v>
      </c>
      <c r="F4749">
        <v>0</v>
      </c>
    </row>
    <row r="4750" spans="1:6" x14ac:dyDescent="0.25">
      <c r="A4750">
        <v>4748</v>
      </c>
      <c r="B4750">
        <v>2</v>
      </c>
      <c r="C4750">
        <v>24</v>
      </c>
      <c r="D4750">
        <v>4</v>
      </c>
      <c r="E4750">
        <v>14</v>
      </c>
      <c r="F4750">
        <v>0</v>
      </c>
    </row>
    <row r="4751" spans="1:6" x14ac:dyDescent="0.25">
      <c r="A4751">
        <v>4749</v>
      </c>
      <c r="B4751">
        <v>2</v>
      </c>
      <c r="C4751">
        <v>24</v>
      </c>
      <c r="D4751">
        <v>4</v>
      </c>
      <c r="E4751">
        <v>14</v>
      </c>
      <c r="F4751">
        <v>0</v>
      </c>
    </row>
    <row r="4752" spans="1:6" x14ac:dyDescent="0.25">
      <c r="A4752">
        <v>4750</v>
      </c>
      <c r="B4752">
        <v>2</v>
      </c>
      <c r="C4752">
        <v>24</v>
      </c>
      <c r="D4752">
        <v>4</v>
      </c>
      <c r="E4752">
        <v>14</v>
      </c>
      <c r="F4752">
        <v>0</v>
      </c>
    </row>
    <row r="4753" spans="1:6" x14ac:dyDescent="0.25">
      <c r="A4753">
        <v>4751</v>
      </c>
      <c r="B4753">
        <v>2</v>
      </c>
      <c r="C4753">
        <v>24</v>
      </c>
      <c r="D4753">
        <v>4</v>
      </c>
      <c r="E4753">
        <v>14</v>
      </c>
      <c r="F4753">
        <v>0</v>
      </c>
    </row>
    <row r="4754" spans="1:6" x14ac:dyDescent="0.25">
      <c r="A4754">
        <v>4752</v>
      </c>
      <c r="B4754">
        <v>2</v>
      </c>
      <c r="C4754">
        <v>24</v>
      </c>
      <c r="D4754">
        <v>4</v>
      </c>
      <c r="E4754">
        <v>14</v>
      </c>
      <c r="F4754">
        <v>0</v>
      </c>
    </row>
    <row r="4755" spans="1:6" x14ac:dyDescent="0.25">
      <c r="A4755">
        <v>4753</v>
      </c>
      <c r="B4755">
        <v>2</v>
      </c>
      <c r="C4755">
        <v>24</v>
      </c>
      <c r="D4755">
        <v>4</v>
      </c>
      <c r="E4755">
        <v>14</v>
      </c>
      <c r="F4755">
        <v>1</v>
      </c>
    </row>
    <row r="4756" spans="1:6" x14ac:dyDescent="0.25">
      <c r="A4756">
        <v>4754</v>
      </c>
      <c r="B4756">
        <v>2</v>
      </c>
      <c r="C4756">
        <v>24</v>
      </c>
      <c r="D4756">
        <v>4</v>
      </c>
      <c r="E4756">
        <v>14</v>
      </c>
      <c r="F4756">
        <v>1</v>
      </c>
    </row>
    <row r="4757" spans="1:6" x14ac:dyDescent="0.25">
      <c r="A4757">
        <v>4755</v>
      </c>
      <c r="B4757">
        <v>2</v>
      </c>
      <c r="C4757">
        <v>24</v>
      </c>
      <c r="D4757">
        <v>4</v>
      </c>
      <c r="E4757">
        <v>14</v>
      </c>
      <c r="F4757">
        <v>1</v>
      </c>
    </row>
    <row r="4758" spans="1:6" x14ac:dyDescent="0.25">
      <c r="A4758">
        <v>4756</v>
      </c>
      <c r="B4758">
        <v>2</v>
      </c>
      <c r="C4758">
        <v>24</v>
      </c>
      <c r="D4758">
        <v>4</v>
      </c>
      <c r="E4758">
        <v>15</v>
      </c>
      <c r="F4758">
        <v>0</v>
      </c>
    </row>
    <row r="4759" spans="1:6" x14ac:dyDescent="0.25">
      <c r="A4759">
        <v>4757</v>
      </c>
      <c r="B4759">
        <v>2</v>
      </c>
      <c r="C4759">
        <v>24</v>
      </c>
      <c r="D4759">
        <v>4</v>
      </c>
      <c r="E4759">
        <v>15</v>
      </c>
      <c r="F4759">
        <v>0</v>
      </c>
    </row>
    <row r="4760" spans="1:6" x14ac:dyDescent="0.25">
      <c r="A4760">
        <v>4758</v>
      </c>
      <c r="B4760">
        <v>2</v>
      </c>
      <c r="C4760">
        <v>24</v>
      </c>
      <c r="D4760">
        <v>4</v>
      </c>
      <c r="E4760">
        <v>15</v>
      </c>
      <c r="F4760">
        <v>0</v>
      </c>
    </row>
    <row r="4761" spans="1:6" x14ac:dyDescent="0.25">
      <c r="A4761">
        <v>4759</v>
      </c>
      <c r="B4761">
        <v>2</v>
      </c>
      <c r="C4761">
        <v>24</v>
      </c>
      <c r="D4761">
        <v>4</v>
      </c>
      <c r="E4761">
        <v>15</v>
      </c>
      <c r="F4761">
        <v>0</v>
      </c>
    </row>
    <row r="4762" spans="1:6" x14ac:dyDescent="0.25">
      <c r="A4762">
        <v>4760</v>
      </c>
      <c r="B4762">
        <v>2</v>
      </c>
      <c r="C4762">
        <v>24</v>
      </c>
      <c r="D4762">
        <v>4</v>
      </c>
      <c r="E4762">
        <v>15</v>
      </c>
      <c r="F4762">
        <v>0</v>
      </c>
    </row>
    <row r="4763" spans="1:6" x14ac:dyDescent="0.25">
      <c r="A4763">
        <v>4761</v>
      </c>
      <c r="B4763">
        <v>2</v>
      </c>
      <c r="C4763">
        <v>24</v>
      </c>
      <c r="D4763">
        <v>4</v>
      </c>
      <c r="E4763">
        <v>15</v>
      </c>
      <c r="F4763">
        <v>0</v>
      </c>
    </row>
    <row r="4764" spans="1:6" x14ac:dyDescent="0.25">
      <c r="A4764">
        <v>4762</v>
      </c>
      <c r="B4764">
        <v>2</v>
      </c>
      <c r="C4764">
        <v>24</v>
      </c>
      <c r="D4764">
        <v>4</v>
      </c>
      <c r="E4764">
        <v>15</v>
      </c>
      <c r="F4764">
        <v>0</v>
      </c>
    </row>
    <row r="4765" spans="1:6" x14ac:dyDescent="0.25">
      <c r="A4765">
        <v>4763</v>
      </c>
      <c r="B4765">
        <v>2</v>
      </c>
      <c r="C4765">
        <v>24</v>
      </c>
      <c r="D4765">
        <v>4</v>
      </c>
      <c r="E4765">
        <v>15</v>
      </c>
      <c r="F4765">
        <v>0</v>
      </c>
    </row>
    <row r="4766" spans="1:6" x14ac:dyDescent="0.25">
      <c r="A4766">
        <v>4764</v>
      </c>
      <c r="B4766">
        <v>2</v>
      </c>
      <c r="C4766">
        <v>24</v>
      </c>
      <c r="D4766">
        <v>4</v>
      </c>
      <c r="E4766">
        <v>16</v>
      </c>
      <c r="F4766">
        <v>0</v>
      </c>
    </row>
    <row r="4767" spans="1:6" x14ac:dyDescent="0.25">
      <c r="A4767">
        <v>4765</v>
      </c>
      <c r="B4767">
        <v>2</v>
      </c>
      <c r="C4767">
        <v>24</v>
      </c>
      <c r="D4767">
        <v>4</v>
      </c>
      <c r="E4767">
        <v>16</v>
      </c>
      <c r="F4767">
        <v>0</v>
      </c>
    </row>
    <row r="4768" spans="1:6" x14ac:dyDescent="0.25">
      <c r="A4768">
        <v>4766</v>
      </c>
      <c r="B4768">
        <v>2</v>
      </c>
      <c r="C4768">
        <v>24</v>
      </c>
      <c r="D4768">
        <v>4</v>
      </c>
      <c r="E4768">
        <v>16</v>
      </c>
      <c r="F4768">
        <v>0</v>
      </c>
    </row>
    <row r="4769" spans="1:6" x14ac:dyDescent="0.25">
      <c r="A4769">
        <v>4767</v>
      </c>
      <c r="B4769">
        <v>2</v>
      </c>
      <c r="C4769">
        <v>24</v>
      </c>
      <c r="D4769">
        <v>4</v>
      </c>
      <c r="E4769">
        <v>16</v>
      </c>
      <c r="F4769">
        <v>0</v>
      </c>
    </row>
    <row r="4770" spans="1:6" x14ac:dyDescent="0.25">
      <c r="A4770">
        <v>4768</v>
      </c>
      <c r="B4770">
        <v>2</v>
      </c>
      <c r="C4770">
        <v>24</v>
      </c>
      <c r="D4770">
        <v>4</v>
      </c>
      <c r="E4770">
        <v>16</v>
      </c>
      <c r="F4770">
        <v>0</v>
      </c>
    </row>
    <row r="4771" spans="1:6" x14ac:dyDescent="0.25">
      <c r="A4771">
        <v>4769</v>
      </c>
      <c r="B4771">
        <v>2</v>
      </c>
      <c r="C4771">
        <v>24</v>
      </c>
      <c r="D4771">
        <v>4</v>
      </c>
      <c r="E4771">
        <v>16</v>
      </c>
      <c r="F4771">
        <v>0</v>
      </c>
    </row>
    <row r="4772" spans="1:6" x14ac:dyDescent="0.25">
      <c r="A4772">
        <v>4770</v>
      </c>
      <c r="B4772">
        <v>2</v>
      </c>
      <c r="C4772">
        <v>24</v>
      </c>
      <c r="D4772">
        <v>4</v>
      </c>
      <c r="E4772">
        <v>16</v>
      </c>
      <c r="F4772">
        <v>0</v>
      </c>
    </row>
    <row r="4773" spans="1:6" x14ac:dyDescent="0.25">
      <c r="A4773">
        <v>4771</v>
      </c>
      <c r="B4773">
        <v>2</v>
      </c>
      <c r="C4773">
        <v>24</v>
      </c>
      <c r="D4773">
        <v>4</v>
      </c>
      <c r="E4773">
        <v>16</v>
      </c>
      <c r="F4773">
        <v>0</v>
      </c>
    </row>
    <row r="4774" spans="1:6" x14ac:dyDescent="0.25">
      <c r="A4774">
        <v>4772</v>
      </c>
      <c r="B4774">
        <v>2</v>
      </c>
      <c r="C4774">
        <v>24</v>
      </c>
      <c r="D4774">
        <v>4</v>
      </c>
      <c r="E4774">
        <v>16</v>
      </c>
      <c r="F4774">
        <v>1</v>
      </c>
    </row>
    <row r="4775" spans="1:6" x14ac:dyDescent="0.25">
      <c r="A4775">
        <v>4773</v>
      </c>
      <c r="B4775">
        <v>2</v>
      </c>
      <c r="C4775">
        <v>24</v>
      </c>
      <c r="D4775">
        <v>4</v>
      </c>
      <c r="E4775">
        <v>16</v>
      </c>
      <c r="F4775">
        <v>1</v>
      </c>
    </row>
    <row r="4776" spans="1:6" x14ac:dyDescent="0.25">
      <c r="A4776">
        <v>4774</v>
      </c>
      <c r="B4776">
        <v>2</v>
      </c>
      <c r="C4776">
        <v>24</v>
      </c>
      <c r="D4776">
        <v>4</v>
      </c>
      <c r="E4776">
        <v>16</v>
      </c>
      <c r="F4776">
        <v>1</v>
      </c>
    </row>
    <row r="4777" spans="1:6" x14ac:dyDescent="0.25">
      <c r="A4777">
        <v>4775</v>
      </c>
      <c r="B4777">
        <v>2</v>
      </c>
      <c r="C4777">
        <v>24</v>
      </c>
      <c r="D4777">
        <v>4</v>
      </c>
      <c r="E4777">
        <v>17</v>
      </c>
      <c r="F4777">
        <v>0</v>
      </c>
    </row>
    <row r="4778" spans="1:6" x14ac:dyDescent="0.25">
      <c r="A4778">
        <v>4776</v>
      </c>
      <c r="B4778">
        <v>2</v>
      </c>
      <c r="C4778">
        <v>24</v>
      </c>
      <c r="D4778">
        <v>4</v>
      </c>
      <c r="E4778">
        <v>17</v>
      </c>
      <c r="F4778">
        <v>0</v>
      </c>
    </row>
    <row r="4779" spans="1:6" x14ac:dyDescent="0.25">
      <c r="A4779">
        <v>4777</v>
      </c>
      <c r="B4779">
        <v>2</v>
      </c>
      <c r="C4779">
        <v>24</v>
      </c>
      <c r="D4779">
        <v>4</v>
      </c>
      <c r="E4779">
        <v>17</v>
      </c>
      <c r="F4779">
        <v>0</v>
      </c>
    </row>
    <row r="4780" spans="1:6" x14ac:dyDescent="0.25">
      <c r="A4780">
        <v>4778</v>
      </c>
      <c r="B4780">
        <v>2</v>
      </c>
      <c r="C4780">
        <v>24</v>
      </c>
      <c r="D4780">
        <v>4</v>
      </c>
      <c r="E4780">
        <v>17</v>
      </c>
      <c r="F4780">
        <v>0</v>
      </c>
    </row>
    <row r="4781" spans="1:6" x14ac:dyDescent="0.25">
      <c r="A4781">
        <v>4779</v>
      </c>
      <c r="B4781">
        <v>2</v>
      </c>
      <c r="C4781">
        <v>24</v>
      </c>
      <c r="D4781">
        <v>4</v>
      </c>
      <c r="E4781">
        <v>17</v>
      </c>
      <c r="F4781">
        <v>0</v>
      </c>
    </row>
    <row r="4782" spans="1:6" x14ac:dyDescent="0.25">
      <c r="A4782">
        <v>4780</v>
      </c>
      <c r="B4782">
        <v>2</v>
      </c>
      <c r="C4782">
        <v>24</v>
      </c>
      <c r="D4782">
        <v>4</v>
      </c>
      <c r="E4782">
        <v>17</v>
      </c>
      <c r="F4782">
        <v>0</v>
      </c>
    </row>
    <row r="4783" spans="1:6" x14ac:dyDescent="0.25">
      <c r="A4783">
        <v>4781</v>
      </c>
      <c r="B4783">
        <v>2</v>
      </c>
      <c r="C4783">
        <v>24</v>
      </c>
      <c r="D4783">
        <v>4</v>
      </c>
      <c r="E4783">
        <v>17</v>
      </c>
      <c r="F4783">
        <v>0</v>
      </c>
    </row>
    <row r="4784" spans="1:6" x14ac:dyDescent="0.25">
      <c r="A4784">
        <v>4782</v>
      </c>
      <c r="B4784">
        <v>2</v>
      </c>
      <c r="C4784">
        <v>24</v>
      </c>
      <c r="D4784">
        <v>4</v>
      </c>
      <c r="E4784">
        <v>17</v>
      </c>
      <c r="F4784">
        <v>0</v>
      </c>
    </row>
    <row r="4785" spans="1:6" x14ac:dyDescent="0.25">
      <c r="A4785">
        <v>4783</v>
      </c>
      <c r="B4785">
        <v>2</v>
      </c>
      <c r="C4785">
        <v>24</v>
      </c>
      <c r="D4785">
        <v>4</v>
      </c>
      <c r="E4785">
        <v>17</v>
      </c>
      <c r="F4785">
        <v>1</v>
      </c>
    </row>
    <row r="4786" spans="1:6" x14ac:dyDescent="0.25">
      <c r="A4786">
        <v>4784</v>
      </c>
      <c r="B4786">
        <v>2</v>
      </c>
      <c r="C4786">
        <v>24</v>
      </c>
      <c r="D4786">
        <v>4</v>
      </c>
      <c r="E4786">
        <v>17</v>
      </c>
      <c r="F4786">
        <v>1</v>
      </c>
    </row>
    <row r="4787" spans="1:6" x14ac:dyDescent="0.25">
      <c r="A4787">
        <v>4785</v>
      </c>
      <c r="B4787">
        <v>2</v>
      </c>
      <c r="C4787">
        <v>24</v>
      </c>
      <c r="D4787">
        <v>4</v>
      </c>
      <c r="E4787">
        <v>18</v>
      </c>
      <c r="F4787">
        <v>1</v>
      </c>
    </row>
    <row r="4788" spans="1:6" x14ac:dyDescent="0.25">
      <c r="A4788">
        <v>4786</v>
      </c>
      <c r="B4788">
        <v>2</v>
      </c>
      <c r="C4788">
        <v>24</v>
      </c>
      <c r="D4788">
        <v>4</v>
      </c>
      <c r="E4788">
        <v>19</v>
      </c>
      <c r="F4788">
        <v>0</v>
      </c>
    </row>
    <row r="4789" spans="1:6" x14ac:dyDescent="0.25">
      <c r="A4789">
        <v>4787</v>
      </c>
      <c r="B4789">
        <v>2</v>
      </c>
      <c r="C4789">
        <v>24</v>
      </c>
      <c r="D4789">
        <v>4</v>
      </c>
      <c r="E4789">
        <v>19</v>
      </c>
      <c r="F4789">
        <v>0</v>
      </c>
    </row>
    <row r="4790" spans="1:6" x14ac:dyDescent="0.25">
      <c r="A4790">
        <v>4788</v>
      </c>
      <c r="B4790">
        <v>2</v>
      </c>
      <c r="C4790">
        <v>24</v>
      </c>
      <c r="D4790">
        <v>4</v>
      </c>
      <c r="E4790">
        <v>19</v>
      </c>
      <c r="F4790">
        <v>0</v>
      </c>
    </row>
    <row r="4791" spans="1:6" x14ac:dyDescent="0.25">
      <c r="A4791">
        <v>4789</v>
      </c>
      <c r="B4791">
        <v>2</v>
      </c>
      <c r="C4791">
        <v>24</v>
      </c>
      <c r="D4791">
        <v>4</v>
      </c>
      <c r="E4791">
        <v>19</v>
      </c>
      <c r="F4791">
        <v>0</v>
      </c>
    </row>
    <row r="4792" spans="1:6" x14ac:dyDescent="0.25">
      <c r="A4792">
        <v>4790</v>
      </c>
      <c r="B4792">
        <v>2</v>
      </c>
      <c r="C4792">
        <v>24</v>
      </c>
      <c r="D4792">
        <v>4</v>
      </c>
      <c r="E4792">
        <v>19</v>
      </c>
      <c r="F4792">
        <v>0</v>
      </c>
    </row>
    <row r="4793" spans="1:6" x14ac:dyDescent="0.25">
      <c r="A4793">
        <v>4791</v>
      </c>
      <c r="B4793">
        <v>2</v>
      </c>
      <c r="C4793">
        <v>24</v>
      </c>
      <c r="D4793">
        <v>4</v>
      </c>
      <c r="E4793">
        <v>19</v>
      </c>
      <c r="F4793">
        <v>0</v>
      </c>
    </row>
    <row r="4794" spans="1:6" x14ac:dyDescent="0.25">
      <c r="A4794">
        <v>4792</v>
      </c>
      <c r="B4794">
        <v>2</v>
      </c>
      <c r="C4794">
        <v>24</v>
      </c>
      <c r="D4794">
        <v>4</v>
      </c>
      <c r="E4794">
        <v>19</v>
      </c>
      <c r="F4794">
        <v>0</v>
      </c>
    </row>
    <row r="4795" spans="1:6" x14ac:dyDescent="0.25">
      <c r="A4795">
        <v>4793</v>
      </c>
      <c r="B4795">
        <v>2</v>
      </c>
      <c r="C4795">
        <v>24</v>
      </c>
      <c r="D4795">
        <v>4</v>
      </c>
      <c r="E4795">
        <v>19</v>
      </c>
      <c r="F4795">
        <v>0</v>
      </c>
    </row>
    <row r="4796" spans="1:6" x14ac:dyDescent="0.25">
      <c r="A4796">
        <v>4794</v>
      </c>
      <c r="B4796">
        <v>2</v>
      </c>
      <c r="C4796">
        <v>24</v>
      </c>
      <c r="D4796">
        <v>4</v>
      </c>
      <c r="E4796">
        <v>19</v>
      </c>
      <c r="F4796">
        <v>1</v>
      </c>
    </row>
    <row r="4797" spans="1:6" x14ac:dyDescent="0.25">
      <c r="A4797">
        <v>4795</v>
      </c>
      <c r="B4797">
        <v>2</v>
      </c>
      <c r="C4797">
        <v>24</v>
      </c>
      <c r="D4797">
        <v>4</v>
      </c>
      <c r="E4797">
        <v>19</v>
      </c>
      <c r="F4797">
        <v>1</v>
      </c>
    </row>
    <row r="4798" spans="1:6" x14ac:dyDescent="0.25">
      <c r="A4798">
        <v>4796</v>
      </c>
      <c r="B4798">
        <v>2</v>
      </c>
      <c r="C4798">
        <v>24</v>
      </c>
      <c r="D4798">
        <v>4</v>
      </c>
      <c r="E4798">
        <v>20</v>
      </c>
      <c r="F4798">
        <v>1</v>
      </c>
    </row>
    <row r="4799" spans="1:6" x14ac:dyDescent="0.25">
      <c r="A4799">
        <v>4797</v>
      </c>
      <c r="B4799">
        <v>2</v>
      </c>
      <c r="C4799">
        <v>24</v>
      </c>
      <c r="D4799">
        <v>4</v>
      </c>
      <c r="E4799">
        <v>20</v>
      </c>
      <c r="F4799">
        <v>1</v>
      </c>
    </row>
    <row r="4800" spans="1:6" x14ac:dyDescent="0.25">
      <c r="A4800">
        <v>4798</v>
      </c>
      <c r="B4800">
        <v>2</v>
      </c>
      <c r="C4800">
        <v>24</v>
      </c>
      <c r="D4800">
        <v>4</v>
      </c>
      <c r="E4800">
        <v>21</v>
      </c>
      <c r="F4800">
        <v>0</v>
      </c>
    </row>
    <row r="4801" spans="1:6" x14ac:dyDescent="0.25">
      <c r="A4801">
        <v>4799</v>
      </c>
      <c r="B4801">
        <v>2</v>
      </c>
      <c r="C4801">
        <v>24</v>
      </c>
      <c r="D4801">
        <v>4</v>
      </c>
      <c r="E4801">
        <v>21</v>
      </c>
      <c r="F4801">
        <v>0</v>
      </c>
    </row>
    <row r="4802" spans="1:6" x14ac:dyDescent="0.25">
      <c r="A4802">
        <v>4800</v>
      </c>
      <c r="B4802">
        <v>2</v>
      </c>
      <c r="C4802">
        <v>24</v>
      </c>
      <c r="D4802">
        <v>4</v>
      </c>
      <c r="E4802">
        <v>21</v>
      </c>
      <c r="F4802">
        <v>0</v>
      </c>
    </row>
    <row r="4803" spans="1:6" x14ac:dyDescent="0.25">
      <c r="A4803">
        <v>4801</v>
      </c>
      <c r="B4803">
        <v>2</v>
      </c>
      <c r="C4803">
        <v>24</v>
      </c>
      <c r="D4803">
        <v>4</v>
      </c>
      <c r="E4803">
        <v>21</v>
      </c>
      <c r="F4803">
        <v>0</v>
      </c>
    </row>
    <row r="4804" spans="1:6" x14ac:dyDescent="0.25">
      <c r="A4804">
        <v>4802</v>
      </c>
      <c r="B4804">
        <v>2</v>
      </c>
      <c r="C4804">
        <v>24</v>
      </c>
      <c r="D4804">
        <v>4</v>
      </c>
      <c r="E4804">
        <v>21</v>
      </c>
      <c r="F4804">
        <v>0</v>
      </c>
    </row>
    <row r="4805" spans="1:6" x14ac:dyDescent="0.25">
      <c r="A4805">
        <v>4803</v>
      </c>
      <c r="B4805">
        <v>2</v>
      </c>
      <c r="C4805">
        <v>24</v>
      </c>
      <c r="D4805">
        <v>4</v>
      </c>
      <c r="E4805">
        <v>21</v>
      </c>
      <c r="F4805">
        <v>0</v>
      </c>
    </row>
    <row r="4806" spans="1:6" x14ac:dyDescent="0.25">
      <c r="A4806">
        <v>4804</v>
      </c>
      <c r="B4806">
        <v>2</v>
      </c>
      <c r="C4806">
        <v>24</v>
      </c>
      <c r="D4806">
        <v>4</v>
      </c>
      <c r="E4806">
        <v>21</v>
      </c>
      <c r="F4806">
        <v>0</v>
      </c>
    </row>
    <row r="4807" spans="1:6" x14ac:dyDescent="0.25">
      <c r="A4807">
        <v>4805</v>
      </c>
      <c r="B4807">
        <v>2</v>
      </c>
      <c r="C4807">
        <v>24</v>
      </c>
      <c r="D4807">
        <v>4</v>
      </c>
      <c r="E4807">
        <v>21</v>
      </c>
      <c r="F4807">
        <v>0</v>
      </c>
    </row>
    <row r="4808" spans="1:6" x14ac:dyDescent="0.25">
      <c r="A4808">
        <v>4806</v>
      </c>
      <c r="B4808">
        <v>2</v>
      </c>
      <c r="C4808">
        <v>24</v>
      </c>
      <c r="D4808">
        <v>4</v>
      </c>
      <c r="E4808">
        <v>21</v>
      </c>
      <c r="F4808">
        <v>1</v>
      </c>
    </row>
    <row r="4809" spans="1:6" x14ac:dyDescent="0.25">
      <c r="A4809">
        <v>4807</v>
      </c>
      <c r="B4809">
        <v>2</v>
      </c>
      <c r="C4809">
        <v>24</v>
      </c>
      <c r="D4809">
        <v>4</v>
      </c>
      <c r="E4809">
        <v>22</v>
      </c>
      <c r="F4809">
        <v>1</v>
      </c>
    </row>
    <row r="4810" spans="1:6" x14ac:dyDescent="0.25">
      <c r="A4810">
        <v>4808</v>
      </c>
      <c r="B4810">
        <v>2</v>
      </c>
      <c r="C4810">
        <v>24</v>
      </c>
      <c r="D4810">
        <v>4</v>
      </c>
      <c r="E4810">
        <v>22</v>
      </c>
      <c r="F4810">
        <v>1</v>
      </c>
    </row>
    <row r="4811" spans="1:6" x14ac:dyDescent="0.25">
      <c r="A4811">
        <v>4809</v>
      </c>
      <c r="B4811">
        <v>2</v>
      </c>
      <c r="C4811">
        <v>24</v>
      </c>
      <c r="D4811">
        <v>4</v>
      </c>
      <c r="E4811">
        <v>23</v>
      </c>
      <c r="F4811">
        <v>0</v>
      </c>
    </row>
    <row r="4812" spans="1:6" x14ac:dyDescent="0.25">
      <c r="A4812">
        <v>4810</v>
      </c>
      <c r="B4812">
        <v>2</v>
      </c>
      <c r="C4812">
        <v>24</v>
      </c>
      <c r="D4812">
        <v>4</v>
      </c>
      <c r="E4812">
        <v>23</v>
      </c>
      <c r="F4812">
        <v>0</v>
      </c>
    </row>
    <row r="4813" spans="1:6" x14ac:dyDescent="0.25">
      <c r="A4813">
        <v>4811</v>
      </c>
      <c r="B4813">
        <v>2</v>
      </c>
      <c r="C4813">
        <v>24</v>
      </c>
      <c r="D4813">
        <v>4</v>
      </c>
      <c r="E4813">
        <v>23</v>
      </c>
      <c r="F4813">
        <v>0</v>
      </c>
    </row>
    <row r="4814" spans="1:6" x14ac:dyDescent="0.25">
      <c r="A4814">
        <v>4812</v>
      </c>
      <c r="B4814">
        <v>2</v>
      </c>
      <c r="C4814">
        <v>24</v>
      </c>
      <c r="D4814">
        <v>4</v>
      </c>
      <c r="E4814">
        <v>23</v>
      </c>
      <c r="F4814">
        <v>0</v>
      </c>
    </row>
    <row r="4815" spans="1:6" x14ac:dyDescent="0.25">
      <c r="A4815">
        <v>4813</v>
      </c>
      <c r="B4815">
        <v>2</v>
      </c>
      <c r="C4815">
        <v>24</v>
      </c>
      <c r="D4815">
        <v>4</v>
      </c>
      <c r="E4815">
        <v>23</v>
      </c>
      <c r="F4815">
        <v>0</v>
      </c>
    </row>
    <row r="4816" spans="1:6" x14ac:dyDescent="0.25">
      <c r="A4816">
        <v>4814</v>
      </c>
      <c r="B4816">
        <v>2</v>
      </c>
      <c r="C4816">
        <v>24</v>
      </c>
      <c r="D4816">
        <v>4</v>
      </c>
      <c r="E4816">
        <v>23</v>
      </c>
      <c r="F4816">
        <v>0</v>
      </c>
    </row>
    <row r="4817" spans="1:6" x14ac:dyDescent="0.25">
      <c r="A4817">
        <v>4815</v>
      </c>
      <c r="B4817">
        <v>2</v>
      </c>
      <c r="C4817">
        <v>24</v>
      </c>
      <c r="D4817">
        <v>4</v>
      </c>
      <c r="E4817">
        <v>23</v>
      </c>
      <c r="F4817">
        <v>0</v>
      </c>
    </row>
    <row r="4818" spans="1:6" x14ac:dyDescent="0.25">
      <c r="A4818">
        <v>4816</v>
      </c>
      <c r="B4818">
        <v>2</v>
      </c>
      <c r="C4818">
        <v>24</v>
      </c>
      <c r="D4818">
        <v>4</v>
      </c>
      <c r="E4818">
        <v>23</v>
      </c>
      <c r="F4818">
        <v>0</v>
      </c>
    </row>
    <row r="4819" spans="1:6" x14ac:dyDescent="0.25">
      <c r="A4819">
        <v>4817</v>
      </c>
      <c r="B4819">
        <v>2</v>
      </c>
      <c r="C4819">
        <v>24</v>
      </c>
      <c r="D4819">
        <v>4</v>
      </c>
      <c r="E4819">
        <v>23</v>
      </c>
      <c r="F4819">
        <v>1</v>
      </c>
    </row>
    <row r="4820" spans="1:6" x14ac:dyDescent="0.25">
      <c r="A4820">
        <v>4818</v>
      </c>
      <c r="B4820">
        <v>2</v>
      </c>
      <c r="C4820">
        <v>24</v>
      </c>
      <c r="D4820">
        <v>4</v>
      </c>
      <c r="E4820">
        <v>23</v>
      </c>
      <c r="F4820">
        <v>1</v>
      </c>
    </row>
    <row r="4821" spans="1:6" x14ac:dyDescent="0.25">
      <c r="A4821">
        <v>4819</v>
      </c>
      <c r="B4821">
        <v>2</v>
      </c>
      <c r="C4821">
        <v>24</v>
      </c>
      <c r="D4821">
        <v>4</v>
      </c>
      <c r="E4821">
        <v>24</v>
      </c>
      <c r="F4821">
        <v>1</v>
      </c>
    </row>
    <row r="4822" spans="1:6" x14ac:dyDescent="0.25">
      <c r="A4822">
        <v>4820</v>
      </c>
      <c r="B4822">
        <v>2</v>
      </c>
      <c r="C4822">
        <v>24</v>
      </c>
      <c r="D4822">
        <v>4</v>
      </c>
      <c r="E4822">
        <v>25</v>
      </c>
      <c r="F4822">
        <v>0</v>
      </c>
    </row>
    <row r="4823" spans="1:6" x14ac:dyDescent="0.25">
      <c r="A4823">
        <v>4821</v>
      </c>
      <c r="B4823">
        <v>2</v>
      </c>
      <c r="C4823">
        <v>24</v>
      </c>
      <c r="D4823">
        <v>4</v>
      </c>
      <c r="E4823">
        <v>25</v>
      </c>
      <c r="F4823">
        <v>0</v>
      </c>
    </row>
    <row r="4824" spans="1:6" x14ac:dyDescent="0.25">
      <c r="A4824">
        <v>4822</v>
      </c>
      <c r="B4824">
        <v>2</v>
      </c>
      <c r="C4824">
        <v>24</v>
      </c>
      <c r="D4824">
        <v>4</v>
      </c>
      <c r="E4824">
        <v>25</v>
      </c>
      <c r="F4824">
        <v>0</v>
      </c>
    </row>
    <row r="4825" spans="1:6" x14ac:dyDescent="0.25">
      <c r="A4825">
        <v>4823</v>
      </c>
      <c r="B4825">
        <v>2</v>
      </c>
      <c r="C4825">
        <v>24</v>
      </c>
      <c r="D4825">
        <v>4</v>
      </c>
      <c r="E4825">
        <v>25</v>
      </c>
      <c r="F4825">
        <v>0</v>
      </c>
    </row>
    <row r="4826" spans="1:6" x14ac:dyDescent="0.25">
      <c r="A4826">
        <v>4824</v>
      </c>
      <c r="B4826">
        <v>2</v>
      </c>
      <c r="C4826">
        <v>24</v>
      </c>
      <c r="D4826">
        <v>4</v>
      </c>
      <c r="E4826">
        <v>25</v>
      </c>
      <c r="F4826">
        <v>0</v>
      </c>
    </row>
    <row r="4827" spans="1:6" x14ac:dyDescent="0.25">
      <c r="A4827">
        <v>4825</v>
      </c>
      <c r="B4827">
        <v>2</v>
      </c>
      <c r="C4827">
        <v>24</v>
      </c>
      <c r="D4827">
        <v>4</v>
      </c>
      <c r="E4827">
        <v>25</v>
      </c>
      <c r="F4827">
        <v>0</v>
      </c>
    </row>
    <row r="4828" spans="1:6" x14ac:dyDescent="0.25">
      <c r="A4828">
        <v>4826</v>
      </c>
      <c r="B4828">
        <v>2</v>
      </c>
      <c r="C4828">
        <v>24</v>
      </c>
      <c r="D4828">
        <v>4</v>
      </c>
      <c r="E4828">
        <v>25</v>
      </c>
      <c r="F4828">
        <v>1</v>
      </c>
    </row>
    <row r="4829" spans="1:6" x14ac:dyDescent="0.25">
      <c r="A4829">
        <v>4827</v>
      </c>
      <c r="B4829">
        <v>2</v>
      </c>
      <c r="C4829">
        <v>24</v>
      </c>
      <c r="D4829">
        <v>4</v>
      </c>
      <c r="E4829">
        <v>25</v>
      </c>
      <c r="F4829">
        <v>1</v>
      </c>
    </row>
    <row r="4830" spans="1:6" x14ac:dyDescent="0.25">
      <c r="A4830">
        <v>4828</v>
      </c>
      <c r="B4830">
        <v>2</v>
      </c>
      <c r="C4830">
        <v>27</v>
      </c>
      <c r="D4830">
        <v>1</v>
      </c>
      <c r="E4830">
        <v>1</v>
      </c>
      <c r="F4830">
        <v>1</v>
      </c>
    </row>
    <row r="4831" spans="1:6" x14ac:dyDescent="0.25">
      <c r="A4831">
        <v>4829</v>
      </c>
      <c r="B4831">
        <v>2</v>
      </c>
      <c r="C4831">
        <v>27</v>
      </c>
      <c r="D4831">
        <v>1</v>
      </c>
      <c r="E4831">
        <v>1</v>
      </c>
      <c r="F4831">
        <v>1</v>
      </c>
    </row>
    <row r="4832" spans="1:6" x14ac:dyDescent="0.25">
      <c r="A4832">
        <v>4830</v>
      </c>
      <c r="B4832">
        <v>2</v>
      </c>
      <c r="C4832">
        <v>27</v>
      </c>
      <c r="D4832">
        <v>1</v>
      </c>
      <c r="E4832">
        <v>1</v>
      </c>
      <c r="F4832">
        <v>1</v>
      </c>
    </row>
    <row r="4833" spans="1:6" x14ac:dyDescent="0.25">
      <c r="A4833">
        <v>4831</v>
      </c>
      <c r="B4833">
        <v>2</v>
      </c>
      <c r="C4833">
        <v>27</v>
      </c>
      <c r="D4833">
        <v>1</v>
      </c>
      <c r="E4833">
        <v>1</v>
      </c>
      <c r="F4833">
        <v>1</v>
      </c>
    </row>
    <row r="4834" spans="1:6" x14ac:dyDescent="0.25">
      <c r="A4834">
        <v>4832</v>
      </c>
      <c r="B4834">
        <v>2</v>
      </c>
      <c r="C4834">
        <v>27</v>
      </c>
      <c r="D4834">
        <v>1</v>
      </c>
      <c r="E4834">
        <v>1</v>
      </c>
      <c r="F4834">
        <v>1</v>
      </c>
    </row>
    <row r="4835" spans="1:6" x14ac:dyDescent="0.25">
      <c r="A4835">
        <v>4833</v>
      </c>
      <c r="B4835">
        <v>2</v>
      </c>
      <c r="C4835">
        <v>27</v>
      </c>
      <c r="D4835">
        <v>1</v>
      </c>
      <c r="E4835">
        <v>2</v>
      </c>
      <c r="F4835">
        <v>1</v>
      </c>
    </row>
    <row r="4836" spans="1:6" x14ac:dyDescent="0.25">
      <c r="A4836">
        <v>4834</v>
      </c>
      <c r="B4836">
        <v>2</v>
      </c>
      <c r="C4836">
        <v>27</v>
      </c>
      <c r="D4836">
        <v>1</v>
      </c>
      <c r="E4836">
        <v>2</v>
      </c>
      <c r="F4836">
        <v>1</v>
      </c>
    </row>
    <row r="4837" spans="1:6" x14ac:dyDescent="0.25">
      <c r="A4837">
        <v>4835</v>
      </c>
      <c r="B4837">
        <v>2</v>
      </c>
      <c r="C4837">
        <v>27</v>
      </c>
      <c r="D4837">
        <v>1</v>
      </c>
      <c r="E4837">
        <v>2</v>
      </c>
      <c r="F4837">
        <v>1</v>
      </c>
    </row>
    <row r="4838" spans="1:6" x14ac:dyDescent="0.25">
      <c r="A4838">
        <v>4836</v>
      </c>
      <c r="B4838">
        <v>2</v>
      </c>
      <c r="C4838">
        <v>27</v>
      </c>
      <c r="D4838">
        <v>1</v>
      </c>
      <c r="E4838">
        <v>2</v>
      </c>
      <c r="F4838">
        <v>1</v>
      </c>
    </row>
    <row r="4839" spans="1:6" x14ac:dyDescent="0.25">
      <c r="A4839">
        <v>4837</v>
      </c>
      <c r="B4839">
        <v>2</v>
      </c>
      <c r="C4839">
        <v>27</v>
      </c>
      <c r="D4839">
        <v>1</v>
      </c>
      <c r="E4839">
        <v>2</v>
      </c>
      <c r="F4839">
        <v>1</v>
      </c>
    </row>
    <row r="4840" spans="1:6" x14ac:dyDescent="0.25">
      <c r="A4840">
        <v>4838</v>
      </c>
      <c r="B4840">
        <v>2</v>
      </c>
      <c r="C4840">
        <v>27</v>
      </c>
      <c r="D4840">
        <v>1</v>
      </c>
      <c r="E4840">
        <v>3</v>
      </c>
      <c r="F4840">
        <v>1</v>
      </c>
    </row>
    <row r="4841" spans="1:6" x14ac:dyDescent="0.25">
      <c r="A4841">
        <v>4839</v>
      </c>
      <c r="B4841">
        <v>2</v>
      </c>
      <c r="C4841">
        <v>27</v>
      </c>
      <c r="D4841">
        <v>1</v>
      </c>
      <c r="E4841">
        <v>3</v>
      </c>
      <c r="F4841">
        <v>1</v>
      </c>
    </row>
    <row r="4842" spans="1:6" x14ac:dyDescent="0.25">
      <c r="A4842">
        <v>4840</v>
      </c>
      <c r="B4842">
        <v>2</v>
      </c>
      <c r="C4842">
        <v>27</v>
      </c>
      <c r="D4842">
        <v>1</v>
      </c>
      <c r="E4842">
        <v>3</v>
      </c>
      <c r="F4842">
        <v>1</v>
      </c>
    </row>
    <row r="4843" spans="1:6" x14ac:dyDescent="0.25">
      <c r="A4843">
        <v>4841</v>
      </c>
      <c r="B4843">
        <v>2</v>
      </c>
      <c r="C4843">
        <v>27</v>
      </c>
      <c r="D4843">
        <v>1</v>
      </c>
      <c r="E4843">
        <v>4</v>
      </c>
      <c r="F4843">
        <v>1</v>
      </c>
    </row>
    <row r="4844" spans="1:6" x14ac:dyDescent="0.25">
      <c r="A4844">
        <v>4842</v>
      </c>
      <c r="B4844">
        <v>2</v>
      </c>
      <c r="C4844">
        <v>27</v>
      </c>
      <c r="D4844">
        <v>1</v>
      </c>
      <c r="E4844">
        <v>4</v>
      </c>
      <c r="F4844">
        <v>1</v>
      </c>
    </row>
    <row r="4845" spans="1:6" x14ac:dyDescent="0.25">
      <c r="A4845">
        <v>4843</v>
      </c>
      <c r="B4845">
        <v>2</v>
      </c>
      <c r="C4845">
        <v>27</v>
      </c>
      <c r="D4845">
        <v>1</v>
      </c>
      <c r="E4845">
        <v>5</v>
      </c>
      <c r="F4845">
        <v>1</v>
      </c>
    </row>
    <row r="4846" spans="1:6" x14ac:dyDescent="0.25">
      <c r="A4846">
        <v>4844</v>
      </c>
      <c r="B4846">
        <v>2</v>
      </c>
      <c r="C4846">
        <v>27</v>
      </c>
      <c r="D4846">
        <v>1</v>
      </c>
      <c r="E4846">
        <v>5</v>
      </c>
      <c r="F4846">
        <v>1</v>
      </c>
    </row>
    <row r="4847" spans="1:6" x14ac:dyDescent="0.25">
      <c r="A4847">
        <v>4845</v>
      </c>
      <c r="B4847">
        <v>2</v>
      </c>
      <c r="C4847">
        <v>27</v>
      </c>
      <c r="D4847">
        <v>1</v>
      </c>
      <c r="E4847">
        <v>5</v>
      </c>
      <c r="F4847">
        <v>1</v>
      </c>
    </row>
    <row r="4848" spans="1:6" x14ac:dyDescent="0.25">
      <c r="A4848">
        <v>4846</v>
      </c>
      <c r="B4848">
        <v>2</v>
      </c>
      <c r="C4848">
        <v>27</v>
      </c>
      <c r="D4848">
        <v>1</v>
      </c>
      <c r="E4848">
        <v>6</v>
      </c>
      <c r="F4848">
        <v>1</v>
      </c>
    </row>
    <row r="4849" spans="1:6" x14ac:dyDescent="0.25">
      <c r="A4849">
        <v>4847</v>
      </c>
      <c r="B4849">
        <v>2</v>
      </c>
      <c r="C4849">
        <v>27</v>
      </c>
      <c r="D4849">
        <v>1</v>
      </c>
      <c r="E4849">
        <v>6</v>
      </c>
      <c r="F4849">
        <v>1</v>
      </c>
    </row>
    <row r="4850" spans="1:6" x14ac:dyDescent="0.25">
      <c r="A4850">
        <v>4848</v>
      </c>
      <c r="B4850">
        <v>2</v>
      </c>
      <c r="C4850">
        <v>27</v>
      </c>
      <c r="D4850">
        <v>1</v>
      </c>
      <c r="E4850">
        <v>7</v>
      </c>
      <c r="F4850">
        <v>0</v>
      </c>
    </row>
    <row r="4851" spans="1:6" x14ac:dyDescent="0.25">
      <c r="A4851">
        <v>4849</v>
      </c>
      <c r="B4851">
        <v>2</v>
      </c>
      <c r="C4851">
        <v>27</v>
      </c>
      <c r="D4851">
        <v>1</v>
      </c>
      <c r="E4851">
        <v>7</v>
      </c>
      <c r="F4851">
        <v>0</v>
      </c>
    </row>
    <row r="4852" spans="1:6" x14ac:dyDescent="0.25">
      <c r="A4852">
        <v>4850</v>
      </c>
      <c r="B4852">
        <v>2</v>
      </c>
      <c r="C4852">
        <v>27</v>
      </c>
      <c r="D4852">
        <v>1</v>
      </c>
      <c r="E4852">
        <v>7</v>
      </c>
      <c r="F4852">
        <v>0</v>
      </c>
    </row>
    <row r="4853" spans="1:6" x14ac:dyDescent="0.25">
      <c r="A4853">
        <v>4851</v>
      </c>
      <c r="B4853">
        <v>2</v>
      </c>
      <c r="C4853">
        <v>27</v>
      </c>
      <c r="D4853">
        <v>1</v>
      </c>
      <c r="E4853">
        <v>7</v>
      </c>
      <c r="F4853">
        <v>0</v>
      </c>
    </row>
    <row r="4854" spans="1:6" x14ac:dyDescent="0.25">
      <c r="A4854">
        <v>4852</v>
      </c>
      <c r="B4854">
        <v>2</v>
      </c>
      <c r="C4854">
        <v>27</v>
      </c>
      <c r="D4854">
        <v>1</v>
      </c>
      <c r="E4854">
        <v>7</v>
      </c>
      <c r="F4854">
        <v>0</v>
      </c>
    </row>
    <row r="4855" spans="1:6" x14ac:dyDescent="0.25">
      <c r="A4855">
        <v>4853</v>
      </c>
      <c r="B4855">
        <v>2</v>
      </c>
      <c r="C4855">
        <v>27</v>
      </c>
      <c r="D4855">
        <v>1</v>
      </c>
      <c r="E4855">
        <v>7</v>
      </c>
      <c r="F4855">
        <v>0</v>
      </c>
    </row>
    <row r="4856" spans="1:6" x14ac:dyDescent="0.25">
      <c r="A4856">
        <v>4854</v>
      </c>
      <c r="B4856">
        <v>2</v>
      </c>
      <c r="C4856">
        <v>27</v>
      </c>
      <c r="D4856">
        <v>1</v>
      </c>
      <c r="E4856">
        <v>7</v>
      </c>
      <c r="F4856">
        <v>0</v>
      </c>
    </row>
    <row r="4857" spans="1:6" x14ac:dyDescent="0.25">
      <c r="A4857">
        <v>4855</v>
      </c>
      <c r="B4857">
        <v>2</v>
      </c>
      <c r="C4857">
        <v>27</v>
      </c>
      <c r="D4857">
        <v>1</v>
      </c>
      <c r="E4857">
        <v>7</v>
      </c>
      <c r="F4857">
        <v>0</v>
      </c>
    </row>
    <row r="4858" spans="1:6" x14ac:dyDescent="0.25">
      <c r="A4858">
        <v>4856</v>
      </c>
      <c r="B4858">
        <v>2</v>
      </c>
      <c r="C4858">
        <v>27</v>
      </c>
      <c r="D4858">
        <v>1</v>
      </c>
      <c r="E4858">
        <v>7</v>
      </c>
      <c r="F4858">
        <v>0</v>
      </c>
    </row>
    <row r="4859" spans="1:6" x14ac:dyDescent="0.25">
      <c r="A4859">
        <v>4857</v>
      </c>
      <c r="B4859">
        <v>2</v>
      </c>
      <c r="C4859">
        <v>27</v>
      </c>
      <c r="D4859">
        <v>1</v>
      </c>
      <c r="E4859">
        <v>7</v>
      </c>
      <c r="F4859">
        <v>1</v>
      </c>
    </row>
    <row r="4860" spans="1:6" x14ac:dyDescent="0.25">
      <c r="A4860">
        <v>4858</v>
      </c>
      <c r="B4860">
        <v>2</v>
      </c>
      <c r="C4860">
        <v>27</v>
      </c>
      <c r="D4860">
        <v>1</v>
      </c>
      <c r="E4860">
        <v>7</v>
      </c>
      <c r="F4860">
        <v>1</v>
      </c>
    </row>
    <row r="4861" spans="1:6" x14ac:dyDescent="0.25">
      <c r="A4861">
        <v>4859</v>
      </c>
      <c r="B4861">
        <v>2</v>
      </c>
      <c r="C4861">
        <v>27</v>
      </c>
      <c r="D4861">
        <v>1</v>
      </c>
      <c r="E4861">
        <v>7</v>
      </c>
      <c r="F4861">
        <v>1</v>
      </c>
    </row>
    <row r="4862" spans="1:6" x14ac:dyDescent="0.25">
      <c r="A4862">
        <v>4860</v>
      </c>
      <c r="B4862">
        <v>2</v>
      </c>
      <c r="C4862">
        <v>27</v>
      </c>
      <c r="D4862">
        <v>1</v>
      </c>
      <c r="E4862">
        <v>8</v>
      </c>
      <c r="F4862">
        <v>0</v>
      </c>
    </row>
    <row r="4863" spans="1:6" x14ac:dyDescent="0.25">
      <c r="A4863">
        <v>4861</v>
      </c>
      <c r="B4863">
        <v>2</v>
      </c>
      <c r="C4863">
        <v>27</v>
      </c>
      <c r="D4863">
        <v>1</v>
      </c>
      <c r="E4863">
        <v>8</v>
      </c>
      <c r="F4863">
        <v>0</v>
      </c>
    </row>
    <row r="4864" spans="1:6" x14ac:dyDescent="0.25">
      <c r="A4864">
        <v>4862</v>
      </c>
      <c r="B4864">
        <v>2</v>
      </c>
      <c r="C4864">
        <v>27</v>
      </c>
      <c r="D4864">
        <v>1</v>
      </c>
      <c r="E4864">
        <v>8</v>
      </c>
      <c r="F4864">
        <v>0</v>
      </c>
    </row>
    <row r="4865" spans="1:6" x14ac:dyDescent="0.25">
      <c r="A4865">
        <v>4863</v>
      </c>
      <c r="B4865">
        <v>2</v>
      </c>
      <c r="C4865">
        <v>27</v>
      </c>
      <c r="D4865">
        <v>1</v>
      </c>
      <c r="E4865">
        <v>8</v>
      </c>
      <c r="F4865">
        <v>0</v>
      </c>
    </row>
    <row r="4866" spans="1:6" x14ac:dyDescent="0.25">
      <c r="A4866">
        <v>4864</v>
      </c>
      <c r="B4866">
        <v>2</v>
      </c>
      <c r="C4866">
        <v>27</v>
      </c>
      <c r="D4866">
        <v>1</v>
      </c>
      <c r="E4866">
        <v>8</v>
      </c>
      <c r="F4866">
        <v>0</v>
      </c>
    </row>
    <row r="4867" spans="1:6" x14ac:dyDescent="0.25">
      <c r="A4867">
        <v>4865</v>
      </c>
      <c r="B4867">
        <v>2</v>
      </c>
      <c r="C4867">
        <v>27</v>
      </c>
      <c r="D4867">
        <v>1</v>
      </c>
      <c r="E4867">
        <v>8</v>
      </c>
      <c r="F4867">
        <v>0</v>
      </c>
    </row>
    <row r="4868" spans="1:6" x14ac:dyDescent="0.25">
      <c r="A4868">
        <v>4866</v>
      </c>
      <c r="B4868">
        <v>2</v>
      </c>
      <c r="C4868">
        <v>27</v>
      </c>
      <c r="D4868">
        <v>1</v>
      </c>
      <c r="E4868">
        <v>8</v>
      </c>
      <c r="F4868">
        <v>0</v>
      </c>
    </row>
    <row r="4869" spans="1:6" x14ac:dyDescent="0.25">
      <c r="A4869">
        <v>4867</v>
      </c>
      <c r="B4869">
        <v>2</v>
      </c>
      <c r="C4869">
        <v>27</v>
      </c>
      <c r="D4869">
        <v>1</v>
      </c>
      <c r="E4869">
        <v>8</v>
      </c>
      <c r="F4869">
        <v>0</v>
      </c>
    </row>
    <row r="4870" spans="1:6" x14ac:dyDescent="0.25">
      <c r="A4870">
        <v>4868</v>
      </c>
      <c r="B4870">
        <v>2</v>
      </c>
      <c r="C4870">
        <v>27</v>
      </c>
      <c r="D4870">
        <v>1</v>
      </c>
      <c r="E4870">
        <v>9</v>
      </c>
      <c r="F4870">
        <v>0</v>
      </c>
    </row>
    <row r="4871" spans="1:6" x14ac:dyDescent="0.25">
      <c r="A4871">
        <v>4869</v>
      </c>
      <c r="B4871">
        <v>2</v>
      </c>
      <c r="C4871">
        <v>27</v>
      </c>
      <c r="D4871">
        <v>1</v>
      </c>
      <c r="E4871">
        <v>9</v>
      </c>
      <c r="F4871">
        <v>0</v>
      </c>
    </row>
    <row r="4872" spans="1:6" x14ac:dyDescent="0.25">
      <c r="A4872">
        <v>4870</v>
      </c>
      <c r="B4872">
        <v>2</v>
      </c>
      <c r="C4872">
        <v>27</v>
      </c>
      <c r="D4872">
        <v>1</v>
      </c>
      <c r="E4872">
        <v>9</v>
      </c>
      <c r="F4872">
        <v>0</v>
      </c>
    </row>
    <row r="4873" spans="1:6" x14ac:dyDescent="0.25">
      <c r="A4873">
        <v>4871</v>
      </c>
      <c r="B4873">
        <v>2</v>
      </c>
      <c r="C4873">
        <v>27</v>
      </c>
      <c r="D4873">
        <v>1</v>
      </c>
      <c r="E4873">
        <v>9</v>
      </c>
      <c r="F4873">
        <v>0</v>
      </c>
    </row>
    <row r="4874" spans="1:6" x14ac:dyDescent="0.25">
      <c r="A4874">
        <v>4872</v>
      </c>
      <c r="B4874">
        <v>2</v>
      </c>
      <c r="C4874">
        <v>27</v>
      </c>
      <c r="D4874">
        <v>1</v>
      </c>
      <c r="E4874">
        <v>9</v>
      </c>
      <c r="F4874">
        <v>0</v>
      </c>
    </row>
    <row r="4875" spans="1:6" x14ac:dyDescent="0.25">
      <c r="A4875">
        <v>4873</v>
      </c>
      <c r="B4875">
        <v>2</v>
      </c>
      <c r="C4875">
        <v>27</v>
      </c>
      <c r="D4875">
        <v>1</v>
      </c>
      <c r="E4875">
        <v>9</v>
      </c>
      <c r="F4875">
        <v>0</v>
      </c>
    </row>
    <row r="4876" spans="1:6" x14ac:dyDescent="0.25">
      <c r="A4876">
        <v>4874</v>
      </c>
      <c r="B4876">
        <v>2</v>
      </c>
      <c r="C4876">
        <v>27</v>
      </c>
      <c r="D4876">
        <v>1</v>
      </c>
      <c r="E4876">
        <v>9</v>
      </c>
      <c r="F4876">
        <v>0</v>
      </c>
    </row>
    <row r="4877" spans="1:6" x14ac:dyDescent="0.25">
      <c r="A4877">
        <v>4875</v>
      </c>
      <c r="B4877">
        <v>2</v>
      </c>
      <c r="C4877">
        <v>27</v>
      </c>
      <c r="D4877">
        <v>1</v>
      </c>
      <c r="E4877">
        <v>9</v>
      </c>
      <c r="F4877">
        <v>1</v>
      </c>
    </row>
    <row r="4878" spans="1:6" x14ac:dyDescent="0.25">
      <c r="A4878">
        <v>4876</v>
      </c>
      <c r="B4878">
        <v>2</v>
      </c>
      <c r="C4878">
        <v>27</v>
      </c>
      <c r="D4878">
        <v>1</v>
      </c>
      <c r="E4878">
        <v>9</v>
      </c>
      <c r="F4878">
        <v>1</v>
      </c>
    </row>
    <row r="4879" spans="1:6" x14ac:dyDescent="0.25">
      <c r="A4879">
        <v>4877</v>
      </c>
      <c r="B4879">
        <v>2</v>
      </c>
      <c r="C4879">
        <v>27</v>
      </c>
      <c r="D4879">
        <v>1</v>
      </c>
      <c r="E4879">
        <v>9</v>
      </c>
      <c r="F4879">
        <v>1</v>
      </c>
    </row>
    <row r="4880" spans="1:6" x14ac:dyDescent="0.25">
      <c r="A4880">
        <v>4878</v>
      </c>
      <c r="B4880">
        <v>2</v>
      </c>
      <c r="C4880">
        <v>27</v>
      </c>
      <c r="D4880">
        <v>1</v>
      </c>
      <c r="E4880">
        <v>9</v>
      </c>
      <c r="F4880">
        <v>1</v>
      </c>
    </row>
    <row r="4881" spans="1:6" x14ac:dyDescent="0.25">
      <c r="A4881">
        <v>4879</v>
      </c>
      <c r="B4881">
        <v>2</v>
      </c>
      <c r="C4881">
        <v>27</v>
      </c>
      <c r="D4881">
        <v>1</v>
      </c>
      <c r="E4881">
        <v>10</v>
      </c>
      <c r="F4881">
        <v>0</v>
      </c>
    </row>
    <row r="4882" spans="1:6" x14ac:dyDescent="0.25">
      <c r="A4882">
        <v>4880</v>
      </c>
      <c r="B4882">
        <v>2</v>
      </c>
      <c r="C4882">
        <v>27</v>
      </c>
      <c r="D4882">
        <v>1</v>
      </c>
      <c r="E4882">
        <v>10</v>
      </c>
      <c r="F4882">
        <v>0</v>
      </c>
    </row>
    <row r="4883" spans="1:6" x14ac:dyDescent="0.25">
      <c r="A4883">
        <v>4881</v>
      </c>
      <c r="B4883">
        <v>2</v>
      </c>
      <c r="C4883">
        <v>27</v>
      </c>
      <c r="D4883">
        <v>1</v>
      </c>
      <c r="E4883">
        <v>10</v>
      </c>
      <c r="F4883">
        <v>0</v>
      </c>
    </row>
    <row r="4884" spans="1:6" x14ac:dyDescent="0.25">
      <c r="A4884">
        <v>4882</v>
      </c>
      <c r="B4884">
        <v>2</v>
      </c>
      <c r="C4884">
        <v>27</v>
      </c>
      <c r="D4884">
        <v>1</v>
      </c>
      <c r="E4884">
        <v>10</v>
      </c>
      <c r="F4884">
        <v>0</v>
      </c>
    </row>
    <row r="4885" spans="1:6" x14ac:dyDescent="0.25">
      <c r="A4885">
        <v>4883</v>
      </c>
      <c r="B4885">
        <v>2</v>
      </c>
      <c r="C4885">
        <v>27</v>
      </c>
      <c r="D4885">
        <v>1</v>
      </c>
      <c r="E4885">
        <v>10</v>
      </c>
      <c r="F4885">
        <v>0</v>
      </c>
    </row>
    <row r="4886" spans="1:6" x14ac:dyDescent="0.25">
      <c r="A4886">
        <v>4884</v>
      </c>
      <c r="B4886">
        <v>2</v>
      </c>
      <c r="C4886">
        <v>27</v>
      </c>
      <c r="D4886">
        <v>1</v>
      </c>
      <c r="E4886">
        <v>10</v>
      </c>
      <c r="F4886">
        <v>0</v>
      </c>
    </row>
    <row r="4887" spans="1:6" x14ac:dyDescent="0.25">
      <c r="A4887">
        <v>4885</v>
      </c>
      <c r="B4887">
        <v>2</v>
      </c>
      <c r="C4887">
        <v>27</v>
      </c>
      <c r="D4887">
        <v>1</v>
      </c>
      <c r="E4887">
        <v>10</v>
      </c>
      <c r="F4887">
        <v>0</v>
      </c>
    </row>
    <row r="4888" spans="1:6" x14ac:dyDescent="0.25">
      <c r="A4888">
        <v>4886</v>
      </c>
      <c r="B4888">
        <v>2</v>
      </c>
      <c r="C4888">
        <v>27</v>
      </c>
      <c r="D4888">
        <v>1</v>
      </c>
      <c r="E4888">
        <v>10</v>
      </c>
      <c r="F4888">
        <v>0</v>
      </c>
    </row>
    <row r="4889" spans="1:6" x14ac:dyDescent="0.25">
      <c r="A4889">
        <v>4887</v>
      </c>
      <c r="B4889">
        <v>2</v>
      </c>
      <c r="C4889">
        <v>27</v>
      </c>
      <c r="D4889">
        <v>1</v>
      </c>
      <c r="E4889">
        <v>10</v>
      </c>
      <c r="F4889">
        <v>0</v>
      </c>
    </row>
    <row r="4890" spans="1:6" x14ac:dyDescent="0.25">
      <c r="A4890">
        <v>4888</v>
      </c>
      <c r="B4890">
        <v>2</v>
      </c>
      <c r="C4890">
        <v>27</v>
      </c>
      <c r="D4890">
        <v>1</v>
      </c>
      <c r="E4890">
        <v>10</v>
      </c>
      <c r="F4890">
        <v>1</v>
      </c>
    </row>
    <row r="4891" spans="1:6" x14ac:dyDescent="0.25">
      <c r="A4891">
        <v>4889</v>
      </c>
      <c r="B4891">
        <v>2</v>
      </c>
      <c r="C4891">
        <v>27</v>
      </c>
      <c r="D4891">
        <v>1</v>
      </c>
      <c r="E4891">
        <v>10</v>
      </c>
      <c r="F4891">
        <v>1</v>
      </c>
    </row>
    <row r="4892" spans="1:6" x14ac:dyDescent="0.25">
      <c r="A4892">
        <v>4890</v>
      </c>
      <c r="B4892">
        <v>2</v>
      </c>
      <c r="C4892">
        <v>27</v>
      </c>
      <c r="D4892">
        <v>1</v>
      </c>
      <c r="E4892">
        <v>10</v>
      </c>
      <c r="F4892">
        <v>1</v>
      </c>
    </row>
    <row r="4893" spans="1:6" x14ac:dyDescent="0.25">
      <c r="A4893">
        <v>4891</v>
      </c>
      <c r="B4893">
        <v>2</v>
      </c>
      <c r="C4893">
        <v>27</v>
      </c>
      <c r="D4893">
        <v>1</v>
      </c>
      <c r="E4893">
        <v>11</v>
      </c>
      <c r="F4893">
        <v>0</v>
      </c>
    </row>
    <row r="4894" spans="1:6" x14ac:dyDescent="0.25">
      <c r="A4894">
        <v>4892</v>
      </c>
      <c r="B4894">
        <v>2</v>
      </c>
      <c r="C4894">
        <v>27</v>
      </c>
      <c r="D4894">
        <v>1</v>
      </c>
      <c r="E4894">
        <v>11</v>
      </c>
      <c r="F4894">
        <v>0</v>
      </c>
    </row>
    <row r="4895" spans="1:6" x14ac:dyDescent="0.25">
      <c r="A4895">
        <v>4893</v>
      </c>
      <c r="B4895">
        <v>2</v>
      </c>
      <c r="C4895">
        <v>27</v>
      </c>
      <c r="D4895">
        <v>1</v>
      </c>
      <c r="E4895">
        <v>11</v>
      </c>
      <c r="F4895">
        <v>0</v>
      </c>
    </row>
    <row r="4896" spans="1:6" x14ac:dyDescent="0.25">
      <c r="A4896">
        <v>4894</v>
      </c>
      <c r="B4896">
        <v>2</v>
      </c>
      <c r="C4896">
        <v>27</v>
      </c>
      <c r="D4896">
        <v>1</v>
      </c>
      <c r="E4896">
        <v>11</v>
      </c>
      <c r="F4896">
        <v>0</v>
      </c>
    </row>
    <row r="4897" spans="1:6" x14ac:dyDescent="0.25">
      <c r="A4897">
        <v>4895</v>
      </c>
      <c r="B4897">
        <v>2</v>
      </c>
      <c r="C4897">
        <v>27</v>
      </c>
      <c r="D4897">
        <v>1</v>
      </c>
      <c r="E4897">
        <v>11</v>
      </c>
      <c r="F4897">
        <v>0</v>
      </c>
    </row>
    <row r="4898" spans="1:6" x14ac:dyDescent="0.25">
      <c r="A4898">
        <v>4896</v>
      </c>
      <c r="B4898">
        <v>2</v>
      </c>
      <c r="C4898">
        <v>27</v>
      </c>
      <c r="D4898">
        <v>1</v>
      </c>
      <c r="E4898">
        <v>11</v>
      </c>
      <c r="F4898">
        <v>0</v>
      </c>
    </row>
    <row r="4899" spans="1:6" x14ac:dyDescent="0.25">
      <c r="A4899">
        <v>4897</v>
      </c>
      <c r="B4899">
        <v>2</v>
      </c>
      <c r="C4899">
        <v>27</v>
      </c>
      <c r="D4899">
        <v>1</v>
      </c>
      <c r="E4899">
        <v>11</v>
      </c>
      <c r="F4899">
        <v>0</v>
      </c>
    </row>
    <row r="4900" spans="1:6" x14ac:dyDescent="0.25">
      <c r="A4900">
        <v>4898</v>
      </c>
      <c r="B4900">
        <v>2</v>
      </c>
      <c r="C4900">
        <v>27</v>
      </c>
      <c r="D4900">
        <v>1</v>
      </c>
      <c r="E4900">
        <v>11</v>
      </c>
      <c r="F4900">
        <v>0</v>
      </c>
    </row>
    <row r="4901" spans="1:6" x14ac:dyDescent="0.25">
      <c r="A4901">
        <v>4899</v>
      </c>
      <c r="B4901">
        <v>2</v>
      </c>
      <c r="C4901">
        <v>27</v>
      </c>
      <c r="D4901">
        <v>1</v>
      </c>
      <c r="E4901">
        <v>12</v>
      </c>
      <c r="F4901">
        <v>0</v>
      </c>
    </row>
    <row r="4902" spans="1:6" x14ac:dyDescent="0.25">
      <c r="A4902">
        <v>4900</v>
      </c>
      <c r="B4902">
        <v>2</v>
      </c>
      <c r="C4902">
        <v>27</v>
      </c>
      <c r="D4902">
        <v>1</v>
      </c>
      <c r="E4902">
        <v>12</v>
      </c>
      <c r="F4902">
        <v>0</v>
      </c>
    </row>
    <row r="4903" spans="1:6" x14ac:dyDescent="0.25">
      <c r="A4903">
        <v>4901</v>
      </c>
      <c r="B4903">
        <v>2</v>
      </c>
      <c r="C4903">
        <v>27</v>
      </c>
      <c r="D4903">
        <v>1</v>
      </c>
      <c r="E4903">
        <v>12</v>
      </c>
      <c r="F4903">
        <v>0</v>
      </c>
    </row>
    <row r="4904" spans="1:6" x14ac:dyDescent="0.25">
      <c r="A4904">
        <v>4902</v>
      </c>
      <c r="B4904">
        <v>2</v>
      </c>
      <c r="C4904">
        <v>27</v>
      </c>
      <c r="D4904">
        <v>1</v>
      </c>
      <c r="E4904">
        <v>12</v>
      </c>
      <c r="F4904">
        <v>0</v>
      </c>
    </row>
    <row r="4905" spans="1:6" x14ac:dyDescent="0.25">
      <c r="A4905">
        <v>4903</v>
      </c>
      <c r="B4905">
        <v>2</v>
      </c>
      <c r="C4905">
        <v>27</v>
      </c>
      <c r="D4905">
        <v>1</v>
      </c>
      <c r="E4905">
        <v>12</v>
      </c>
      <c r="F4905">
        <v>0</v>
      </c>
    </row>
    <row r="4906" spans="1:6" x14ac:dyDescent="0.25">
      <c r="A4906">
        <v>4904</v>
      </c>
      <c r="B4906">
        <v>2</v>
      </c>
      <c r="C4906">
        <v>27</v>
      </c>
      <c r="D4906">
        <v>1</v>
      </c>
      <c r="E4906">
        <v>12</v>
      </c>
      <c r="F4906">
        <v>0</v>
      </c>
    </row>
    <row r="4907" spans="1:6" x14ac:dyDescent="0.25">
      <c r="A4907">
        <v>4905</v>
      </c>
      <c r="B4907">
        <v>2</v>
      </c>
      <c r="C4907">
        <v>27</v>
      </c>
      <c r="D4907">
        <v>1</v>
      </c>
      <c r="E4907">
        <v>12</v>
      </c>
      <c r="F4907">
        <v>0</v>
      </c>
    </row>
    <row r="4908" spans="1:6" x14ac:dyDescent="0.25">
      <c r="A4908">
        <v>4906</v>
      </c>
      <c r="B4908">
        <v>2</v>
      </c>
      <c r="C4908">
        <v>27</v>
      </c>
      <c r="D4908">
        <v>1</v>
      </c>
      <c r="E4908">
        <v>12</v>
      </c>
      <c r="F4908">
        <v>0</v>
      </c>
    </row>
    <row r="4909" spans="1:6" x14ac:dyDescent="0.25">
      <c r="A4909">
        <v>4907</v>
      </c>
      <c r="B4909">
        <v>2</v>
      </c>
      <c r="C4909">
        <v>27</v>
      </c>
      <c r="D4909">
        <v>1</v>
      </c>
      <c r="E4909">
        <v>13</v>
      </c>
      <c r="F4909">
        <v>0</v>
      </c>
    </row>
    <row r="4910" spans="1:6" x14ac:dyDescent="0.25">
      <c r="A4910">
        <v>4908</v>
      </c>
      <c r="B4910">
        <v>2</v>
      </c>
      <c r="C4910">
        <v>27</v>
      </c>
      <c r="D4910">
        <v>1</v>
      </c>
      <c r="E4910">
        <v>13</v>
      </c>
      <c r="F4910">
        <v>0</v>
      </c>
    </row>
    <row r="4911" spans="1:6" x14ac:dyDescent="0.25">
      <c r="A4911">
        <v>4909</v>
      </c>
      <c r="B4911">
        <v>2</v>
      </c>
      <c r="C4911">
        <v>27</v>
      </c>
      <c r="D4911">
        <v>1</v>
      </c>
      <c r="E4911">
        <v>13</v>
      </c>
      <c r="F4911">
        <v>0</v>
      </c>
    </row>
    <row r="4912" spans="1:6" x14ac:dyDescent="0.25">
      <c r="A4912">
        <v>4910</v>
      </c>
      <c r="B4912">
        <v>2</v>
      </c>
      <c r="C4912">
        <v>27</v>
      </c>
      <c r="D4912">
        <v>1</v>
      </c>
      <c r="E4912">
        <v>13</v>
      </c>
      <c r="F4912">
        <v>0</v>
      </c>
    </row>
    <row r="4913" spans="1:6" x14ac:dyDescent="0.25">
      <c r="A4913">
        <v>4911</v>
      </c>
      <c r="B4913">
        <v>2</v>
      </c>
      <c r="C4913">
        <v>27</v>
      </c>
      <c r="D4913">
        <v>1</v>
      </c>
      <c r="E4913">
        <v>13</v>
      </c>
      <c r="F4913">
        <v>0</v>
      </c>
    </row>
    <row r="4914" spans="1:6" x14ac:dyDescent="0.25">
      <c r="A4914">
        <v>4912</v>
      </c>
      <c r="B4914">
        <v>2</v>
      </c>
      <c r="C4914">
        <v>27</v>
      </c>
      <c r="D4914">
        <v>1</v>
      </c>
      <c r="E4914">
        <v>13</v>
      </c>
      <c r="F4914">
        <v>0</v>
      </c>
    </row>
    <row r="4915" spans="1:6" x14ac:dyDescent="0.25">
      <c r="A4915">
        <v>4913</v>
      </c>
      <c r="B4915">
        <v>2</v>
      </c>
      <c r="C4915">
        <v>27</v>
      </c>
      <c r="D4915">
        <v>1</v>
      </c>
      <c r="E4915">
        <v>13</v>
      </c>
      <c r="F4915">
        <v>0</v>
      </c>
    </row>
    <row r="4916" spans="1:6" x14ac:dyDescent="0.25">
      <c r="A4916">
        <v>4914</v>
      </c>
      <c r="B4916">
        <v>2</v>
      </c>
      <c r="C4916">
        <v>27</v>
      </c>
      <c r="D4916">
        <v>1</v>
      </c>
      <c r="E4916">
        <v>13</v>
      </c>
      <c r="F4916">
        <v>0</v>
      </c>
    </row>
    <row r="4917" spans="1:6" x14ac:dyDescent="0.25">
      <c r="A4917">
        <v>4915</v>
      </c>
      <c r="B4917">
        <v>2</v>
      </c>
      <c r="C4917">
        <v>27</v>
      </c>
      <c r="D4917">
        <v>1</v>
      </c>
      <c r="E4917">
        <v>13</v>
      </c>
      <c r="F4917">
        <v>0</v>
      </c>
    </row>
    <row r="4918" spans="1:6" x14ac:dyDescent="0.25">
      <c r="A4918">
        <v>4916</v>
      </c>
      <c r="B4918">
        <v>2</v>
      </c>
      <c r="C4918">
        <v>27</v>
      </c>
      <c r="D4918">
        <v>1</v>
      </c>
      <c r="E4918">
        <v>13</v>
      </c>
      <c r="F4918">
        <v>1</v>
      </c>
    </row>
    <row r="4919" spans="1:6" x14ac:dyDescent="0.25">
      <c r="A4919">
        <v>4917</v>
      </c>
      <c r="B4919">
        <v>2</v>
      </c>
      <c r="C4919">
        <v>27</v>
      </c>
      <c r="D4919">
        <v>1</v>
      </c>
      <c r="E4919">
        <v>13</v>
      </c>
      <c r="F4919">
        <v>1</v>
      </c>
    </row>
    <row r="4920" spans="1:6" x14ac:dyDescent="0.25">
      <c r="A4920">
        <v>4918</v>
      </c>
      <c r="B4920">
        <v>2</v>
      </c>
      <c r="C4920">
        <v>27</v>
      </c>
      <c r="D4920">
        <v>1</v>
      </c>
      <c r="E4920">
        <v>13</v>
      </c>
      <c r="F4920">
        <v>1</v>
      </c>
    </row>
    <row r="4921" spans="1:6" x14ac:dyDescent="0.25">
      <c r="A4921">
        <v>4919</v>
      </c>
      <c r="B4921">
        <v>2</v>
      </c>
      <c r="C4921">
        <v>27</v>
      </c>
      <c r="D4921">
        <v>1</v>
      </c>
      <c r="E4921">
        <v>13</v>
      </c>
      <c r="F4921">
        <v>1</v>
      </c>
    </row>
    <row r="4922" spans="1:6" x14ac:dyDescent="0.25">
      <c r="A4922">
        <v>4920</v>
      </c>
      <c r="B4922">
        <v>2</v>
      </c>
      <c r="C4922">
        <v>27</v>
      </c>
      <c r="D4922">
        <v>1</v>
      </c>
      <c r="E4922">
        <v>13</v>
      </c>
      <c r="F4922">
        <v>1</v>
      </c>
    </row>
    <row r="4923" spans="1:6" x14ac:dyDescent="0.25">
      <c r="A4923">
        <v>4921</v>
      </c>
      <c r="B4923">
        <v>2</v>
      </c>
      <c r="C4923">
        <v>27</v>
      </c>
      <c r="D4923">
        <v>1</v>
      </c>
      <c r="E4923">
        <v>14</v>
      </c>
      <c r="F4923">
        <v>0</v>
      </c>
    </row>
    <row r="4924" spans="1:6" x14ac:dyDescent="0.25">
      <c r="A4924">
        <v>4922</v>
      </c>
      <c r="B4924">
        <v>2</v>
      </c>
      <c r="C4924">
        <v>27</v>
      </c>
      <c r="D4924">
        <v>1</v>
      </c>
      <c r="E4924">
        <v>14</v>
      </c>
      <c r="F4924">
        <v>0</v>
      </c>
    </row>
    <row r="4925" spans="1:6" x14ac:dyDescent="0.25">
      <c r="A4925">
        <v>4923</v>
      </c>
      <c r="B4925">
        <v>2</v>
      </c>
      <c r="C4925">
        <v>27</v>
      </c>
      <c r="D4925">
        <v>1</v>
      </c>
      <c r="E4925">
        <v>14</v>
      </c>
      <c r="F4925">
        <v>0</v>
      </c>
    </row>
    <row r="4926" spans="1:6" x14ac:dyDescent="0.25">
      <c r="A4926">
        <v>4924</v>
      </c>
      <c r="B4926">
        <v>2</v>
      </c>
      <c r="C4926">
        <v>27</v>
      </c>
      <c r="D4926">
        <v>1</v>
      </c>
      <c r="E4926">
        <v>14</v>
      </c>
      <c r="F4926">
        <v>0</v>
      </c>
    </row>
    <row r="4927" spans="1:6" x14ac:dyDescent="0.25">
      <c r="A4927">
        <v>4925</v>
      </c>
      <c r="B4927">
        <v>2</v>
      </c>
      <c r="C4927">
        <v>27</v>
      </c>
      <c r="D4927">
        <v>1</v>
      </c>
      <c r="E4927">
        <v>14</v>
      </c>
      <c r="F4927">
        <v>0</v>
      </c>
    </row>
    <row r="4928" spans="1:6" x14ac:dyDescent="0.25">
      <c r="A4928">
        <v>4926</v>
      </c>
      <c r="B4928">
        <v>2</v>
      </c>
      <c r="C4928">
        <v>27</v>
      </c>
      <c r="D4928">
        <v>1</v>
      </c>
      <c r="E4928">
        <v>14</v>
      </c>
      <c r="F4928">
        <v>0</v>
      </c>
    </row>
    <row r="4929" spans="1:6" x14ac:dyDescent="0.25">
      <c r="A4929">
        <v>4927</v>
      </c>
      <c r="B4929">
        <v>2</v>
      </c>
      <c r="C4929">
        <v>27</v>
      </c>
      <c r="D4929">
        <v>1</v>
      </c>
      <c r="E4929">
        <v>14</v>
      </c>
      <c r="F4929">
        <v>0</v>
      </c>
    </row>
    <row r="4930" spans="1:6" x14ac:dyDescent="0.25">
      <c r="A4930">
        <v>4928</v>
      </c>
      <c r="B4930">
        <v>2</v>
      </c>
      <c r="C4930">
        <v>27</v>
      </c>
      <c r="D4930">
        <v>1</v>
      </c>
      <c r="E4930">
        <v>14</v>
      </c>
      <c r="F4930">
        <v>0</v>
      </c>
    </row>
    <row r="4931" spans="1:6" x14ac:dyDescent="0.25">
      <c r="A4931">
        <v>4929</v>
      </c>
      <c r="B4931">
        <v>2</v>
      </c>
      <c r="C4931">
        <v>27</v>
      </c>
      <c r="D4931">
        <v>1</v>
      </c>
      <c r="E4931">
        <v>14</v>
      </c>
      <c r="F4931">
        <v>1</v>
      </c>
    </row>
    <row r="4932" spans="1:6" x14ac:dyDescent="0.25">
      <c r="A4932">
        <v>4930</v>
      </c>
      <c r="B4932">
        <v>2</v>
      </c>
      <c r="C4932">
        <v>27</v>
      </c>
      <c r="D4932">
        <v>1</v>
      </c>
      <c r="E4932">
        <v>16</v>
      </c>
      <c r="F4932">
        <v>0</v>
      </c>
    </row>
    <row r="4933" spans="1:6" x14ac:dyDescent="0.25">
      <c r="A4933">
        <v>4931</v>
      </c>
      <c r="B4933">
        <v>2</v>
      </c>
      <c r="C4933">
        <v>27</v>
      </c>
      <c r="D4933">
        <v>1</v>
      </c>
      <c r="E4933">
        <v>16</v>
      </c>
      <c r="F4933">
        <v>0</v>
      </c>
    </row>
    <row r="4934" spans="1:6" x14ac:dyDescent="0.25">
      <c r="A4934">
        <v>4932</v>
      </c>
      <c r="B4934">
        <v>2</v>
      </c>
      <c r="C4934">
        <v>27</v>
      </c>
      <c r="D4934">
        <v>1</v>
      </c>
      <c r="E4934">
        <v>16</v>
      </c>
      <c r="F4934">
        <v>0</v>
      </c>
    </row>
    <row r="4935" spans="1:6" x14ac:dyDescent="0.25">
      <c r="A4935">
        <v>4933</v>
      </c>
      <c r="B4935">
        <v>2</v>
      </c>
      <c r="C4935">
        <v>27</v>
      </c>
      <c r="D4935">
        <v>1</v>
      </c>
      <c r="E4935">
        <v>16</v>
      </c>
      <c r="F4935">
        <v>0</v>
      </c>
    </row>
    <row r="4936" spans="1:6" x14ac:dyDescent="0.25">
      <c r="A4936">
        <v>4934</v>
      </c>
      <c r="B4936">
        <v>2</v>
      </c>
      <c r="C4936">
        <v>27</v>
      </c>
      <c r="D4936">
        <v>1</v>
      </c>
      <c r="E4936">
        <v>16</v>
      </c>
      <c r="F4936">
        <v>0</v>
      </c>
    </row>
    <row r="4937" spans="1:6" x14ac:dyDescent="0.25">
      <c r="A4937">
        <v>4935</v>
      </c>
      <c r="B4937">
        <v>2</v>
      </c>
      <c r="C4937">
        <v>27</v>
      </c>
      <c r="D4937">
        <v>1</v>
      </c>
      <c r="E4937">
        <v>16</v>
      </c>
      <c r="F4937">
        <v>0</v>
      </c>
    </row>
    <row r="4938" spans="1:6" x14ac:dyDescent="0.25">
      <c r="A4938">
        <v>4936</v>
      </c>
      <c r="B4938">
        <v>2</v>
      </c>
      <c r="C4938">
        <v>27</v>
      </c>
      <c r="D4938">
        <v>1</v>
      </c>
      <c r="E4938">
        <v>16</v>
      </c>
      <c r="F4938">
        <v>0</v>
      </c>
    </row>
    <row r="4939" spans="1:6" x14ac:dyDescent="0.25">
      <c r="A4939">
        <v>4937</v>
      </c>
      <c r="B4939">
        <v>2</v>
      </c>
      <c r="C4939">
        <v>27</v>
      </c>
      <c r="D4939">
        <v>1</v>
      </c>
      <c r="E4939">
        <v>16</v>
      </c>
      <c r="F4939">
        <v>0</v>
      </c>
    </row>
    <row r="4940" spans="1:6" x14ac:dyDescent="0.25">
      <c r="A4940">
        <v>4938</v>
      </c>
      <c r="B4940">
        <v>2</v>
      </c>
      <c r="C4940">
        <v>27</v>
      </c>
      <c r="D4940">
        <v>1</v>
      </c>
      <c r="E4940">
        <v>16</v>
      </c>
      <c r="F4940">
        <v>1</v>
      </c>
    </row>
    <row r="4941" spans="1:6" x14ac:dyDescent="0.25">
      <c r="A4941">
        <v>4939</v>
      </c>
      <c r="B4941">
        <v>2</v>
      </c>
      <c r="C4941">
        <v>27</v>
      </c>
      <c r="D4941">
        <v>1</v>
      </c>
      <c r="E4941">
        <v>16</v>
      </c>
      <c r="F4941">
        <v>1</v>
      </c>
    </row>
    <row r="4942" spans="1:6" x14ac:dyDescent="0.25">
      <c r="A4942">
        <v>4940</v>
      </c>
      <c r="B4942">
        <v>2</v>
      </c>
      <c r="C4942">
        <v>27</v>
      </c>
      <c r="D4942">
        <v>1</v>
      </c>
      <c r="E4942">
        <v>17</v>
      </c>
      <c r="F4942">
        <v>1</v>
      </c>
    </row>
    <row r="4943" spans="1:6" x14ac:dyDescent="0.25">
      <c r="A4943">
        <v>4941</v>
      </c>
      <c r="B4943">
        <v>2</v>
      </c>
      <c r="C4943">
        <v>27</v>
      </c>
      <c r="D4943">
        <v>1</v>
      </c>
      <c r="E4943">
        <v>17</v>
      </c>
      <c r="F4943">
        <v>1</v>
      </c>
    </row>
    <row r="4944" spans="1:6" x14ac:dyDescent="0.25">
      <c r="A4944">
        <v>4942</v>
      </c>
      <c r="B4944">
        <v>2</v>
      </c>
      <c r="C4944">
        <v>27</v>
      </c>
      <c r="D4944">
        <v>1</v>
      </c>
      <c r="E4944">
        <v>17</v>
      </c>
      <c r="F4944">
        <v>1</v>
      </c>
    </row>
    <row r="4945" spans="1:6" x14ac:dyDescent="0.25">
      <c r="A4945">
        <v>4943</v>
      </c>
      <c r="B4945">
        <v>2</v>
      </c>
      <c r="C4945">
        <v>27</v>
      </c>
      <c r="D4945">
        <v>1</v>
      </c>
      <c r="E4945">
        <v>18</v>
      </c>
      <c r="F4945">
        <v>0</v>
      </c>
    </row>
    <row r="4946" spans="1:6" x14ac:dyDescent="0.25">
      <c r="A4946">
        <v>4944</v>
      </c>
      <c r="B4946">
        <v>2</v>
      </c>
      <c r="C4946">
        <v>27</v>
      </c>
      <c r="D4946">
        <v>1</v>
      </c>
      <c r="E4946">
        <v>18</v>
      </c>
      <c r="F4946">
        <v>0</v>
      </c>
    </row>
    <row r="4947" spans="1:6" x14ac:dyDescent="0.25">
      <c r="A4947">
        <v>4945</v>
      </c>
      <c r="B4947">
        <v>2</v>
      </c>
      <c r="C4947">
        <v>27</v>
      </c>
      <c r="D4947">
        <v>1</v>
      </c>
      <c r="E4947">
        <v>18</v>
      </c>
      <c r="F4947">
        <v>0</v>
      </c>
    </row>
    <row r="4948" spans="1:6" x14ac:dyDescent="0.25">
      <c r="A4948">
        <v>4946</v>
      </c>
      <c r="B4948">
        <v>2</v>
      </c>
      <c r="C4948">
        <v>27</v>
      </c>
      <c r="D4948">
        <v>1</v>
      </c>
      <c r="E4948">
        <v>18</v>
      </c>
      <c r="F4948">
        <v>0</v>
      </c>
    </row>
    <row r="4949" spans="1:6" x14ac:dyDescent="0.25">
      <c r="A4949">
        <v>4947</v>
      </c>
      <c r="B4949">
        <v>2</v>
      </c>
      <c r="C4949">
        <v>27</v>
      </c>
      <c r="D4949">
        <v>1</v>
      </c>
      <c r="E4949">
        <v>18</v>
      </c>
      <c r="F4949">
        <v>0</v>
      </c>
    </row>
    <row r="4950" spans="1:6" x14ac:dyDescent="0.25">
      <c r="A4950">
        <v>4948</v>
      </c>
      <c r="B4950">
        <v>2</v>
      </c>
      <c r="C4950">
        <v>27</v>
      </c>
      <c r="D4950">
        <v>1</v>
      </c>
      <c r="E4950">
        <v>18</v>
      </c>
      <c r="F4950">
        <v>0</v>
      </c>
    </row>
    <row r="4951" spans="1:6" x14ac:dyDescent="0.25">
      <c r="A4951">
        <v>4949</v>
      </c>
      <c r="B4951">
        <v>2</v>
      </c>
      <c r="C4951">
        <v>27</v>
      </c>
      <c r="D4951">
        <v>1</v>
      </c>
      <c r="E4951">
        <v>18</v>
      </c>
      <c r="F4951">
        <v>0</v>
      </c>
    </row>
    <row r="4952" spans="1:6" x14ac:dyDescent="0.25">
      <c r="A4952">
        <v>4950</v>
      </c>
      <c r="B4952">
        <v>2</v>
      </c>
      <c r="C4952">
        <v>27</v>
      </c>
      <c r="D4952">
        <v>1</v>
      </c>
      <c r="E4952">
        <v>18</v>
      </c>
      <c r="F4952">
        <v>0</v>
      </c>
    </row>
    <row r="4953" spans="1:6" x14ac:dyDescent="0.25">
      <c r="A4953">
        <v>4951</v>
      </c>
      <c r="B4953">
        <v>2</v>
      </c>
      <c r="C4953">
        <v>27</v>
      </c>
      <c r="D4953">
        <v>1</v>
      </c>
      <c r="E4953">
        <v>18</v>
      </c>
      <c r="F4953">
        <v>0</v>
      </c>
    </row>
    <row r="4954" spans="1:6" x14ac:dyDescent="0.25">
      <c r="A4954">
        <v>4952</v>
      </c>
      <c r="B4954">
        <v>2</v>
      </c>
      <c r="C4954">
        <v>27</v>
      </c>
      <c r="D4954">
        <v>1</v>
      </c>
      <c r="E4954">
        <v>18</v>
      </c>
      <c r="F4954">
        <v>1</v>
      </c>
    </row>
    <row r="4955" spans="1:6" x14ac:dyDescent="0.25">
      <c r="A4955">
        <v>4953</v>
      </c>
      <c r="B4955">
        <v>2</v>
      </c>
      <c r="C4955">
        <v>27</v>
      </c>
      <c r="D4955">
        <v>1</v>
      </c>
      <c r="E4955">
        <v>18</v>
      </c>
      <c r="F4955">
        <v>1</v>
      </c>
    </row>
    <row r="4956" spans="1:6" x14ac:dyDescent="0.25">
      <c r="A4956">
        <v>4954</v>
      </c>
      <c r="B4956">
        <v>2</v>
      </c>
      <c r="C4956">
        <v>27</v>
      </c>
      <c r="D4956">
        <v>1</v>
      </c>
      <c r="E4956">
        <v>18</v>
      </c>
      <c r="F4956">
        <v>1</v>
      </c>
    </row>
    <row r="4957" spans="1:6" x14ac:dyDescent="0.25">
      <c r="A4957">
        <v>4955</v>
      </c>
      <c r="B4957">
        <v>2</v>
      </c>
      <c r="C4957">
        <v>27</v>
      </c>
      <c r="D4957">
        <v>1</v>
      </c>
      <c r="E4957">
        <v>19</v>
      </c>
      <c r="F4957">
        <v>1</v>
      </c>
    </row>
    <row r="4958" spans="1:6" x14ac:dyDescent="0.25">
      <c r="A4958">
        <v>4956</v>
      </c>
      <c r="B4958">
        <v>2</v>
      </c>
      <c r="C4958">
        <v>27</v>
      </c>
      <c r="D4958">
        <v>1</v>
      </c>
      <c r="E4958">
        <v>19</v>
      </c>
      <c r="F4958">
        <v>1</v>
      </c>
    </row>
    <row r="4959" spans="1:6" x14ac:dyDescent="0.25">
      <c r="A4959">
        <v>4957</v>
      </c>
      <c r="B4959">
        <v>2</v>
      </c>
      <c r="C4959">
        <v>27</v>
      </c>
      <c r="D4959">
        <v>1</v>
      </c>
      <c r="E4959">
        <v>20</v>
      </c>
      <c r="F4959">
        <v>0</v>
      </c>
    </row>
    <row r="4960" spans="1:6" x14ac:dyDescent="0.25">
      <c r="A4960">
        <v>4958</v>
      </c>
      <c r="B4960">
        <v>2</v>
      </c>
      <c r="C4960">
        <v>27</v>
      </c>
      <c r="D4960">
        <v>1</v>
      </c>
      <c r="E4960">
        <v>20</v>
      </c>
      <c r="F4960">
        <v>0</v>
      </c>
    </row>
    <row r="4961" spans="1:6" x14ac:dyDescent="0.25">
      <c r="A4961">
        <v>4959</v>
      </c>
      <c r="B4961">
        <v>2</v>
      </c>
      <c r="C4961">
        <v>27</v>
      </c>
      <c r="D4961">
        <v>1</v>
      </c>
      <c r="E4961">
        <v>20</v>
      </c>
      <c r="F4961">
        <v>0</v>
      </c>
    </row>
    <row r="4962" spans="1:6" x14ac:dyDescent="0.25">
      <c r="A4962">
        <v>4960</v>
      </c>
      <c r="B4962">
        <v>2</v>
      </c>
      <c r="C4962">
        <v>27</v>
      </c>
      <c r="D4962">
        <v>1</v>
      </c>
      <c r="E4962">
        <v>20</v>
      </c>
      <c r="F4962">
        <v>0</v>
      </c>
    </row>
    <row r="4963" spans="1:6" x14ac:dyDescent="0.25">
      <c r="A4963">
        <v>4961</v>
      </c>
      <c r="B4963">
        <v>2</v>
      </c>
      <c r="C4963">
        <v>27</v>
      </c>
      <c r="D4963">
        <v>1</v>
      </c>
      <c r="E4963">
        <v>20</v>
      </c>
      <c r="F4963">
        <v>0</v>
      </c>
    </row>
    <row r="4964" spans="1:6" x14ac:dyDescent="0.25">
      <c r="A4964">
        <v>4962</v>
      </c>
      <c r="B4964">
        <v>2</v>
      </c>
      <c r="C4964">
        <v>27</v>
      </c>
      <c r="D4964">
        <v>1</v>
      </c>
      <c r="E4964">
        <v>20</v>
      </c>
      <c r="F4964">
        <v>0</v>
      </c>
    </row>
    <row r="4965" spans="1:6" x14ac:dyDescent="0.25">
      <c r="A4965">
        <v>4963</v>
      </c>
      <c r="B4965">
        <v>2</v>
      </c>
      <c r="C4965">
        <v>27</v>
      </c>
      <c r="D4965">
        <v>1</v>
      </c>
      <c r="E4965">
        <v>20</v>
      </c>
      <c r="F4965">
        <v>0</v>
      </c>
    </row>
    <row r="4966" spans="1:6" x14ac:dyDescent="0.25">
      <c r="A4966">
        <v>4964</v>
      </c>
      <c r="B4966">
        <v>2</v>
      </c>
      <c r="C4966">
        <v>27</v>
      </c>
      <c r="D4966">
        <v>1</v>
      </c>
      <c r="E4966">
        <v>20</v>
      </c>
      <c r="F4966">
        <v>0</v>
      </c>
    </row>
    <row r="4967" spans="1:6" x14ac:dyDescent="0.25">
      <c r="A4967">
        <v>4965</v>
      </c>
      <c r="B4967">
        <v>2</v>
      </c>
      <c r="C4967">
        <v>27</v>
      </c>
      <c r="D4967">
        <v>1</v>
      </c>
      <c r="E4967">
        <v>20</v>
      </c>
      <c r="F4967">
        <v>1</v>
      </c>
    </row>
    <row r="4968" spans="1:6" x14ac:dyDescent="0.25">
      <c r="A4968">
        <v>4966</v>
      </c>
      <c r="B4968">
        <v>2</v>
      </c>
      <c r="C4968">
        <v>27</v>
      </c>
      <c r="D4968">
        <v>1</v>
      </c>
      <c r="E4968">
        <v>20</v>
      </c>
      <c r="F4968">
        <v>1</v>
      </c>
    </row>
    <row r="4969" spans="1:6" x14ac:dyDescent="0.25">
      <c r="A4969">
        <v>4967</v>
      </c>
      <c r="B4969">
        <v>2</v>
      </c>
      <c r="C4969">
        <v>27</v>
      </c>
      <c r="D4969">
        <v>1</v>
      </c>
      <c r="E4969">
        <v>21</v>
      </c>
      <c r="F4969">
        <v>1</v>
      </c>
    </row>
    <row r="4970" spans="1:6" x14ac:dyDescent="0.25">
      <c r="A4970">
        <v>4968</v>
      </c>
      <c r="B4970">
        <v>2</v>
      </c>
      <c r="C4970">
        <v>27</v>
      </c>
      <c r="D4970">
        <v>1</v>
      </c>
      <c r="E4970">
        <v>21</v>
      </c>
      <c r="F4970">
        <v>1</v>
      </c>
    </row>
    <row r="4971" spans="1:6" x14ac:dyDescent="0.25">
      <c r="A4971">
        <v>4969</v>
      </c>
      <c r="B4971">
        <v>2</v>
      </c>
      <c r="C4971">
        <v>27</v>
      </c>
      <c r="D4971">
        <v>1</v>
      </c>
      <c r="E4971">
        <v>21</v>
      </c>
      <c r="F4971">
        <v>1</v>
      </c>
    </row>
    <row r="4972" spans="1:6" x14ac:dyDescent="0.25">
      <c r="A4972">
        <v>4970</v>
      </c>
      <c r="B4972">
        <v>2</v>
      </c>
      <c r="C4972">
        <v>27</v>
      </c>
      <c r="D4972">
        <v>1</v>
      </c>
      <c r="E4972">
        <v>21</v>
      </c>
      <c r="F4972">
        <v>1</v>
      </c>
    </row>
    <row r="4973" spans="1:6" x14ac:dyDescent="0.25">
      <c r="A4973">
        <v>4971</v>
      </c>
      <c r="B4973">
        <v>2</v>
      </c>
      <c r="C4973">
        <v>27</v>
      </c>
      <c r="D4973">
        <v>1</v>
      </c>
      <c r="E4973">
        <v>21</v>
      </c>
      <c r="F4973">
        <v>1</v>
      </c>
    </row>
    <row r="4974" spans="1:6" x14ac:dyDescent="0.25">
      <c r="A4974">
        <v>4972</v>
      </c>
      <c r="B4974">
        <v>2</v>
      </c>
      <c r="C4974">
        <v>27</v>
      </c>
      <c r="D4974">
        <v>1</v>
      </c>
      <c r="E4974">
        <v>22</v>
      </c>
      <c r="F4974">
        <v>1</v>
      </c>
    </row>
    <row r="4975" spans="1:6" x14ac:dyDescent="0.25">
      <c r="A4975">
        <v>4973</v>
      </c>
      <c r="B4975">
        <v>2</v>
      </c>
      <c r="C4975">
        <v>27</v>
      </c>
      <c r="D4975">
        <v>1</v>
      </c>
      <c r="E4975">
        <v>22</v>
      </c>
      <c r="F4975">
        <v>1</v>
      </c>
    </row>
    <row r="4976" spans="1:6" x14ac:dyDescent="0.25">
      <c r="A4976">
        <v>4974</v>
      </c>
      <c r="B4976">
        <v>2</v>
      </c>
      <c r="C4976">
        <v>27</v>
      </c>
      <c r="D4976">
        <v>1</v>
      </c>
      <c r="E4976">
        <v>23</v>
      </c>
      <c r="F4976">
        <v>0</v>
      </c>
    </row>
    <row r="4977" spans="1:6" x14ac:dyDescent="0.25">
      <c r="A4977">
        <v>4975</v>
      </c>
      <c r="B4977">
        <v>2</v>
      </c>
      <c r="C4977">
        <v>27</v>
      </c>
      <c r="D4977">
        <v>1</v>
      </c>
      <c r="E4977">
        <v>23</v>
      </c>
      <c r="F4977">
        <v>0</v>
      </c>
    </row>
    <row r="4978" spans="1:6" x14ac:dyDescent="0.25">
      <c r="A4978">
        <v>4976</v>
      </c>
      <c r="B4978">
        <v>2</v>
      </c>
      <c r="C4978">
        <v>27</v>
      </c>
      <c r="D4978">
        <v>1</v>
      </c>
      <c r="E4978">
        <v>23</v>
      </c>
      <c r="F4978">
        <v>0</v>
      </c>
    </row>
    <row r="4979" spans="1:6" x14ac:dyDescent="0.25">
      <c r="A4979">
        <v>4977</v>
      </c>
      <c r="B4979">
        <v>2</v>
      </c>
      <c r="C4979">
        <v>27</v>
      </c>
      <c r="D4979">
        <v>1</v>
      </c>
      <c r="E4979">
        <v>23</v>
      </c>
      <c r="F4979">
        <v>0</v>
      </c>
    </row>
    <row r="4980" spans="1:6" x14ac:dyDescent="0.25">
      <c r="A4980">
        <v>4978</v>
      </c>
      <c r="B4980">
        <v>2</v>
      </c>
      <c r="C4980">
        <v>27</v>
      </c>
      <c r="D4980">
        <v>1</v>
      </c>
      <c r="E4980">
        <v>23</v>
      </c>
      <c r="F4980">
        <v>0</v>
      </c>
    </row>
    <row r="4981" spans="1:6" x14ac:dyDescent="0.25">
      <c r="A4981">
        <v>4979</v>
      </c>
      <c r="B4981">
        <v>2</v>
      </c>
      <c r="C4981">
        <v>27</v>
      </c>
      <c r="D4981">
        <v>1</v>
      </c>
      <c r="E4981">
        <v>23</v>
      </c>
      <c r="F4981">
        <v>0</v>
      </c>
    </row>
    <row r="4982" spans="1:6" x14ac:dyDescent="0.25">
      <c r="A4982">
        <v>4980</v>
      </c>
      <c r="B4982">
        <v>2</v>
      </c>
      <c r="C4982">
        <v>27</v>
      </c>
      <c r="D4982">
        <v>1</v>
      </c>
      <c r="E4982">
        <v>23</v>
      </c>
      <c r="F4982">
        <v>0</v>
      </c>
    </row>
    <row r="4983" spans="1:6" x14ac:dyDescent="0.25">
      <c r="A4983">
        <v>4981</v>
      </c>
      <c r="B4983">
        <v>2</v>
      </c>
      <c r="C4983">
        <v>27</v>
      </c>
      <c r="D4983">
        <v>1</v>
      </c>
      <c r="E4983">
        <v>23</v>
      </c>
      <c r="F4983">
        <v>0</v>
      </c>
    </row>
    <row r="4984" spans="1:6" x14ac:dyDescent="0.25">
      <c r="A4984">
        <v>4982</v>
      </c>
      <c r="B4984">
        <v>2</v>
      </c>
      <c r="C4984">
        <v>27</v>
      </c>
      <c r="D4984">
        <v>1</v>
      </c>
      <c r="E4984">
        <v>23</v>
      </c>
      <c r="F4984">
        <v>1</v>
      </c>
    </row>
    <row r="4985" spans="1:6" x14ac:dyDescent="0.25">
      <c r="A4985">
        <v>4983</v>
      </c>
      <c r="B4985">
        <v>2</v>
      </c>
      <c r="C4985">
        <v>27</v>
      </c>
      <c r="D4985">
        <v>1</v>
      </c>
      <c r="E4985">
        <v>23</v>
      </c>
      <c r="F4985">
        <v>1</v>
      </c>
    </row>
    <row r="4986" spans="1:6" x14ac:dyDescent="0.25">
      <c r="A4986">
        <v>4984</v>
      </c>
      <c r="B4986">
        <v>2</v>
      </c>
      <c r="C4986">
        <v>27</v>
      </c>
      <c r="D4986">
        <v>2</v>
      </c>
      <c r="E4986">
        <v>1</v>
      </c>
      <c r="F4986">
        <v>1</v>
      </c>
    </row>
    <row r="4987" spans="1:6" x14ac:dyDescent="0.25">
      <c r="A4987">
        <v>4985</v>
      </c>
      <c r="B4987">
        <v>2</v>
      </c>
      <c r="C4987">
        <v>27</v>
      </c>
      <c r="D4987">
        <v>2</v>
      </c>
      <c r="E4987">
        <v>1</v>
      </c>
      <c r="F4987">
        <v>1</v>
      </c>
    </row>
    <row r="4988" spans="1:6" x14ac:dyDescent="0.25">
      <c r="A4988">
        <v>4986</v>
      </c>
      <c r="B4988">
        <v>2</v>
      </c>
      <c r="C4988">
        <v>27</v>
      </c>
      <c r="D4988">
        <v>2</v>
      </c>
      <c r="E4988">
        <v>2</v>
      </c>
      <c r="F4988">
        <v>1</v>
      </c>
    </row>
    <row r="4989" spans="1:6" x14ac:dyDescent="0.25">
      <c r="A4989">
        <v>4987</v>
      </c>
      <c r="B4989">
        <v>2</v>
      </c>
      <c r="C4989">
        <v>27</v>
      </c>
      <c r="D4989">
        <v>2</v>
      </c>
      <c r="E4989">
        <v>2</v>
      </c>
      <c r="F4989">
        <v>1</v>
      </c>
    </row>
    <row r="4990" spans="1:6" x14ac:dyDescent="0.25">
      <c r="A4990">
        <v>4988</v>
      </c>
      <c r="B4990">
        <v>2</v>
      </c>
      <c r="C4990">
        <v>27</v>
      </c>
      <c r="D4990">
        <v>2</v>
      </c>
      <c r="E4990">
        <v>3</v>
      </c>
      <c r="F4990">
        <v>1</v>
      </c>
    </row>
    <row r="4991" spans="1:6" x14ac:dyDescent="0.25">
      <c r="A4991">
        <v>4989</v>
      </c>
      <c r="B4991">
        <v>2</v>
      </c>
      <c r="C4991">
        <v>27</v>
      </c>
      <c r="D4991">
        <v>2</v>
      </c>
      <c r="E4991">
        <v>3</v>
      </c>
      <c r="F4991">
        <v>1</v>
      </c>
    </row>
    <row r="4992" spans="1:6" x14ac:dyDescent="0.25">
      <c r="A4992">
        <v>4990</v>
      </c>
      <c r="B4992">
        <v>2</v>
      </c>
      <c r="C4992">
        <v>27</v>
      </c>
      <c r="D4992">
        <v>2</v>
      </c>
      <c r="E4992">
        <v>3</v>
      </c>
      <c r="F4992">
        <v>1</v>
      </c>
    </row>
    <row r="4993" spans="1:6" x14ac:dyDescent="0.25">
      <c r="A4993">
        <v>4991</v>
      </c>
      <c r="B4993">
        <v>2</v>
      </c>
      <c r="C4993">
        <v>27</v>
      </c>
      <c r="D4993">
        <v>2</v>
      </c>
      <c r="E4993">
        <v>4</v>
      </c>
      <c r="F4993">
        <v>1</v>
      </c>
    </row>
    <row r="4994" spans="1:6" x14ac:dyDescent="0.25">
      <c r="A4994">
        <v>4992</v>
      </c>
      <c r="B4994">
        <v>2</v>
      </c>
      <c r="C4994">
        <v>27</v>
      </c>
      <c r="D4994">
        <v>2</v>
      </c>
      <c r="E4994">
        <v>4</v>
      </c>
      <c r="F4994">
        <v>1</v>
      </c>
    </row>
    <row r="4995" spans="1:6" x14ac:dyDescent="0.25">
      <c r="A4995">
        <v>4993</v>
      </c>
      <c r="B4995">
        <v>2</v>
      </c>
      <c r="C4995">
        <v>27</v>
      </c>
      <c r="D4995">
        <v>2</v>
      </c>
      <c r="E4995">
        <v>4</v>
      </c>
      <c r="F4995">
        <v>1</v>
      </c>
    </row>
    <row r="4996" spans="1:6" x14ac:dyDescent="0.25">
      <c r="A4996">
        <v>4994</v>
      </c>
      <c r="B4996">
        <v>2</v>
      </c>
      <c r="C4996">
        <v>27</v>
      </c>
      <c r="D4996">
        <v>2</v>
      </c>
      <c r="E4996">
        <v>4</v>
      </c>
      <c r="F4996">
        <v>1</v>
      </c>
    </row>
    <row r="4997" spans="1:6" x14ac:dyDescent="0.25">
      <c r="A4997">
        <v>4995</v>
      </c>
      <c r="B4997">
        <v>2</v>
      </c>
      <c r="C4997">
        <v>27</v>
      </c>
      <c r="D4997">
        <v>2</v>
      </c>
      <c r="E4997">
        <v>4</v>
      </c>
      <c r="F4997">
        <v>1</v>
      </c>
    </row>
    <row r="4998" spans="1:6" x14ac:dyDescent="0.25">
      <c r="A4998">
        <v>4996</v>
      </c>
      <c r="B4998">
        <v>2</v>
      </c>
      <c r="C4998">
        <v>27</v>
      </c>
      <c r="D4998">
        <v>2</v>
      </c>
      <c r="E4998">
        <v>4</v>
      </c>
      <c r="F4998">
        <v>1</v>
      </c>
    </row>
    <row r="4999" spans="1:6" x14ac:dyDescent="0.25">
      <c r="A4999">
        <v>4997</v>
      </c>
      <c r="B4999">
        <v>2</v>
      </c>
      <c r="C4999">
        <v>27</v>
      </c>
      <c r="D4999">
        <v>2</v>
      </c>
      <c r="E4999">
        <v>5</v>
      </c>
      <c r="F4999">
        <v>1</v>
      </c>
    </row>
    <row r="5000" spans="1:6" x14ac:dyDescent="0.25">
      <c r="A5000">
        <v>4998</v>
      </c>
      <c r="B5000">
        <v>2</v>
      </c>
      <c r="C5000">
        <v>27</v>
      </c>
      <c r="D5000">
        <v>2</v>
      </c>
      <c r="E5000">
        <v>5</v>
      </c>
      <c r="F5000">
        <v>1</v>
      </c>
    </row>
    <row r="5001" spans="1:6" x14ac:dyDescent="0.25">
      <c r="A5001">
        <v>4999</v>
      </c>
      <c r="B5001">
        <v>2</v>
      </c>
      <c r="C5001">
        <v>27</v>
      </c>
      <c r="D5001">
        <v>2</v>
      </c>
      <c r="E5001">
        <v>6</v>
      </c>
      <c r="F5001">
        <v>1</v>
      </c>
    </row>
    <row r="5002" spans="1:6" x14ac:dyDescent="0.25">
      <c r="A5002">
        <v>5000</v>
      </c>
      <c r="B5002">
        <v>2</v>
      </c>
      <c r="C5002">
        <v>27</v>
      </c>
      <c r="D5002">
        <v>2</v>
      </c>
      <c r="E5002">
        <v>6</v>
      </c>
      <c r="F5002">
        <v>1</v>
      </c>
    </row>
    <row r="5003" spans="1:6" x14ac:dyDescent="0.25">
      <c r="A5003">
        <v>5001</v>
      </c>
      <c r="B5003">
        <v>2</v>
      </c>
      <c r="C5003">
        <v>27</v>
      </c>
      <c r="D5003">
        <v>2</v>
      </c>
      <c r="E5003">
        <v>6</v>
      </c>
      <c r="F5003">
        <v>1</v>
      </c>
    </row>
    <row r="5004" spans="1:6" x14ac:dyDescent="0.25">
      <c r="A5004">
        <v>5002</v>
      </c>
      <c r="B5004">
        <v>2</v>
      </c>
      <c r="C5004">
        <v>27</v>
      </c>
      <c r="D5004">
        <v>2</v>
      </c>
      <c r="E5004">
        <v>7</v>
      </c>
      <c r="F5004">
        <v>0</v>
      </c>
    </row>
    <row r="5005" spans="1:6" x14ac:dyDescent="0.25">
      <c r="A5005">
        <v>5003</v>
      </c>
      <c r="B5005">
        <v>2</v>
      </c>
      <c r="C5005">
        <v>27</v>
      </c>
      <c r="D5005">
        <v>2</v>
      </c>
      <c r="E5005">
        <v>7</v>
      </c>
      <c r="F5005">
        <v>0</v>
      </c>
    </row>
    <row r="5006" spans="1:6" x14ac:dyDescent="0.25">
      <c r="A5006">
        <v>5004</v>
      </c>
      <c r="B5006">
        <v>2</v>
      </c>
      <c r="C5006">
        <v>27</v>
      </c>
      <c r="D5006">
        <v>2</v>
      </c>
      <c r="E5006">
        <v>7</v>
      </c>
      <c r="F5006">
        <v>0</v>
      </c>
    </row>
    <row r="5007" spans="1:6" x14ac:dyDescent="0.25">
      <c r="A5007">
        <v>5005</v>
      </c>
      <c r="B5007">
        <v>2</v>
      </c>
      <c r="C5007">
        <v>27</v>
      </c>
      <c r="D5007">
        <v>2</v>
      </c>
      <c r="E5007">
        <v>7</v>
      </c>
      <c r="F5007">
        <v>0</v>
      </c>
    </row>
    <row r="5008" spans="1:6" x14ac:dyDescent="0.25">
      <c r="A5008">
        <v>5006</v>
      </c>
      <c r="B5008">
        <v>2</v>
      </c>
      <c r="C5008">
        <v>27</v>
      </c>
      <c r="D5008">
        <v>2</v>
      </c>
      <c r="E5008">
        <v>7</v>
      </c>
      <c r="F5008">
        <v>0</v>
      </c>
    </row>
    <row r="5009" spans="1:6" x14ac:dyDescent="0.25">
      <c r="A5009">
        <v>5007</v>
      </c>
      <c r="B5009">
        <v>2</v>
      </c>
      <c r="C5009">
        <v>27</v>
      </c>
      <c r="D5009">
        <v>2</v>
      </c>
      <c r="E5009">
        <v>7</v>
      </c>
      <c r="F5009">
        <v>0</v>
      </c>
    </row>
    <row r="5010" spans="1:6" x14ac:dyDescent="0.25">
      <c r="A5010">
        <v>5008</v>
      </c>
      <c r="B5010">
        <v>2</v>
      </c>
      <c r="C5010">
        <v>27</v>
      </c>
      <c r="D5010">
        <v>2</v>
      </c>
      <c r="E5010">
        <v>7</v>
      </c>
      <c r="F5010">
        <v>0</v>
      </c>
    </row>
    <row r="5011" spans="1:6" x14ac:dyDescent="0.25">
      <c r="A5011">
        <v>5009</v>
      </c>
      <c r="B5011">
        <v>2</v>
      </c>
      <c r="C5011">
        <v>27</v>
      </c>
      <c r="D5011">
        <v>2</v>
      </c>
      <c r="E5011">
        <v>7</v>
      </c>
      <c r="F5011">
        <v>0</v>
      </c>
    </row>
    <row r="5012" spans="1:6" x14ac:dyDescent="0.25">
      <c r="A5012">
        <v>5010</v>
      </c>
      <c r="B5012">
        <v>2</v>
      </c>
      <c r="C5012">
        <v>27</v>
      </c>
      <c r="D5012">
        <v>2</v>
      </c>
      <c r="E5012">
        <v>7</v>
      </c>
      <c r="F5012">
        <v>1</v>
      </c>
    </row>
    <row r="5013" spans="1:6" x14ac:dyDescent="0.25">
      <c r="A5013">
        <v>5011</v>
      </c>
      <c r="B5013">
        <v>2</v>
      </c>
      <c r="C5013">
        <v>27</v>
      </c>
      <c r="D5013">
        <v>2</v>
      </c>
      <c r="E5013">
        <v>7</v>
      </c>
      <c r="F5013">
        <v>1</v>
      </c>
    </row>
    <row r="5014" spans="1:6" x14ac:dyDescent="0.25">
      <c r="A5014">
        <v>5012</v>
      </c>
      <c r="B5014">
        <v>2</v>
      </c>
      <c r="C5014">
        <v>27</v>
      </c>
      <c r="D5014">
        <v>2</v>
      </c>
      <c r="E5014">
        <v>8</v>
      </c>
      <c r="F5014">
        <v>0</v>
      </c>
    </row>
    <row r="5015" spans="1:6" x14ac:dyDescent="0.25">
      <c r="A5015">
        <v>5013</v>
      </c>
      <c r="B5015">
        <v>2</v>
      </c>
      <c r="C5015">
        <v>27</v>
      </c>
      <c r="D5015">
        <v>2</v>
      </c>
      <c r="E5015">
        <v>8</v>
      </c>
      <c r="F5015">
        <v>0</v>
      </c>
    </row>
    <row r="5016" spans="1:6" x14ac:dyDescent="0.25">
      <c r="A5016">
        <v>5014</v>
      </c>
      <c r="B5016">
        <v>2</v>
      </c>
      <c r="C5016">
        <v>27</v>
      </c>
      <c r="D5016">
        <v>2</v>
      </c>
      <c r="E5016">
        <v>8</v>
      </c>
      <c r="F5016">
        <v>0</v>
      </c>
    </row>
    <row r="5017" spans="1:6" x14ac:dyDescent="0.25">
      <c r="A5017">
        <v>5015</v>
      </c>
      <c r="B5017">
        <v>2</v>
      </c>
      <c r="C5017">
        <v>27</v>
      </c>
      <c r="D5017">
        <v>2</v>
      </c>
      <c r="E5017">
        <v>8</v>
      </c>
      <c r="F5017">
        <v>0</v>
      </c>
    </row>
    <row r="5018" spans="1:6" x14ac:dyDescent="0.25">
      <c r="A5018">
        <v>5016</v>
      </c>
      <c r="B5018">
        <v>2</v>
      </c>
      <c r="C5018">
        <v>27</v>
      </c>
      <c r="D5018">
        <v>2</v>
      </c>
      <c r="E5018">
        <v>8</v>
      </c>
      <c r="F5018">
        <v>0</v>
      </c>
    </row>
    <row r="5019" spans="1:6" x14ac:dyDescent="0.25">
      <c r="A5019">
        <v>5017</v>
      </c>
      <c r="B5019">
        <v>2</v>
      </c>
      <c r="C5019">
        <v>27</v>
      </c>
      <c r="D5019">
        <v>2</v>
      </c>
      <c r="E5019">
        <v>8</v>
      </c>
      <c r="F5019">
        <v>0</v>
      </c>
    </row>
    <row r="5020" spans="1:6" x14ac:dyDescent="0.25">
      <c r="A5020">
        <v>5018</v>
      </c>
      <c r="B5020">
        <v>2</v>
      </c>
      <c r="C5020">
        <v>27</v>
      </c>
      <c r="D5020">
        <v>2</v>
      </c>
      <c r="E5020">
        <v>8</v>
      </c>
      <c r="F5020">
        <v>0</v>
      </c>
    </row>
    <row r="5021" spans="1:6" x14ac:dyDescent="0.25">
      <c r="A5021">
        <v>5019</v>
      </c>
      <c r="B5021">
        <v>2</v>
      </c>
      <c r="C5021">
        <v>27</v>
      </c>
      <c r="D5021">
        <v>2</v>
      </c>
      <c r="E5021">
        <v>8</v>
      </c>
      <c r="F5021">
        <v>0</v>
      </c>
    </row>
    <row r="5022" spans="1:6" x14ac:dyDescent="0.25">
      <c r="A5022">
        <v>5020</v>
      </c>
      <c r="B5022">
        <v>2</v>
      </c>
      <c r="C5022">
        <v>27</v>
      </c>
      <c r="D5022">
        <v>2</v>
      </c>
      <c r="E5022">
        <v>8</v>
      </c>
      <c r="F5022">
        <v>1</v>
      </c>
    </row>
    <row r="5023" spans="1:6" x14ac:dyDescent="0.25">
      <c r="A5023">
        <v>5021</v>
      </c>
      <c r="B5023">
        <v>2</v>
      </c>
      <c r="C5023">
        <v>27</v>
      </c>
      <c r="D5023">
        <v>2</v>
      </c>
      <c r="E5023">
        <v>8</v>
      </c>
      <c r="F5023">
        <v>1</v>
      </c>
    </row>
    <row r="5024" spans="1:6" x14ac:dyDescent="0.25">
      <c r="A5024">
        <v>5022</v>
      </c>
      <c r="B5024">
        <v>2</v>
      </c>
      <c r="C5024">
        <v>27</v>
      </c>
      <c r="D5024">
        <v>2</v>
      </c>
      <c r="E5024">
        <v>8</v>
      </c>
      <c r="F5024">
        <v>1</v>
      </c>
    </row>
    <row r="5025" spans="1:6" x14ac:dyDescent="0.25">
      <c r="A5025">
        <v>5023</v>
      </c>
      <c r="B5025">
        <v>2</v>
      </c>
      <c r="C5025">
        <v>27</v>
      </c>
      <c r="D5025">
        <v>2</v>
      </c>
      <c r="E5025">
        <v>9</v>
      </c>
      <c r="F5025">
        <v>0</v>
      </c>
    </row>
    <row r="5026" spans="1:6" x14ac:dyDescent="0.25">
      <c r="A5026">
        <v>5024</v>
      </c>
      <c r="B5026">
        <v>2</v>
      </c>
      <c r="C5026">
        <v>27</v>
      </c>
      <c r="D5026">
        <v>2</v>
      </c>
      <c r="E5026">
        <v>9</v>
      </c>
      <c r="F5026">
        <v>0</v>
      </c>
    </row>
    <row r="5027" spans="1:6" x14ac:dyDescent="0.25">
      <c r="A5027">
        <v>5025</v>
      </c>
      <c r="B5027">
        <v>2</v>
      </c>
      <c r="C5027">
        <v>27</v>
      </c>
      <c r="D5027">
        <v>2</v>
      </c>
      <c r="E5027">
        <v>9</v>
      </c>
      <c r="F5027">
        <v>0</v>
      </c>
    </row>
    <row r="5028" spans="1:6" x14ac:dyDescent="0.25">
      <c r="A5028">
        <v>5026</v>
      </c>
      <c r="B5028">
        <v>2</v>
      </c>
      <c r="C5028">
        <v>27</v>
      </c>
      <c r="D5028">
        <v>2</v>
      </c>
      <c r="E5028">
        <v>9</v>
      </c>
      <c r="F5028">
        <v>0</v>
      </c>
    </row>
    <row r="5029" spans="1:6" x14ac:dyDescent="0.25">
      <c r="A5029">
        <v>5027</v>
      </c>
      <c r="B5029">
        <v>2</v>
      </c>
      <c r="C5029">
        <v>27</v>
      </c>
      <c r="D5029">
        <v>2</v>
      </c>
      <c r="E5029">
        <v>9</v>
      </c>
      <c r="F5029">
        <v>0</v>
      </c>
    </row>
    <row r="5030" spans="1:6" x14ac:dyDescent="0.25">
      <c r="A5030">
        <v>5028</v>
      </c>
      <c r="B5030">
        <v>2</v>
      </c>
      <c r="C5030">
        <v>27</v>
      </c>
      <c r="D5030">
        <v>2</v>
      </c>
      <c r="E5030">
        <v>9</v>
      </c>
      <c r="F5030">
        <v>0</v>
      </c>
    </row>
    <row r="5031" spans="1:6" x14ac:dyDescent="0.25">
      <c r="A5031">
        <v>5029</v>
      </c>
      <c r="B5031">
        <v>2</v>
      </c>
      <c r="C5031">
        <v>27</v>
      </c>
      <c r="D5031">
        <v>2</v>
      </c>
      <c r="E5031">
        <v>9</v>
      </c>
      <c r="F5031">
        <v>0</v>
      </c>
    </row>
    <row r="5032" spans="1:6" x14ac:dyDescent="0.25">
      <c r="A5032">
        <v>5030</v>
      </c>
      <c r="B5032">
        <v>2</v>
      </c>
      <c r="C5032">
        <v>27</v>
      </c>
      <c r="D5032">
        <v>2</v>
      </c>
      <c r="E5032">
        <v>9</v>
      </c>
      <c r="F5032">
        <v>0</v>
      </c>
    </row>
    <row r="5033" spans="1:6" x14ac:dyDescent="0.25">
      <c r="A5033">
        <v>5031</v>
      </c>
      <c r="B5033">
        <v>2</v>
      </c>
      <c r="C5033">
        <v>27</v>
      </c>
      <c r="D5033">
        <v>2</v>
      </c>
      <c r="E5033">
        <v>9</v>
      </c>
      <c r="F5033">
        <v>1</v>
      </c>
    </row>
    <row r="5034" spans="1:6" x14ac:dyDescent="0.25">
      <c r="A5034">
        <v>5032</v>
      </c>
      <c r="B5034">
        <v>2</v>
      </c>
      <c r="C5034">
        <v>27</v>
      </c>
      <c r="D5034">
        <v>2</v>
      </c>
      <c r="E5034">
        <v>9</v>
      </c>
      <c r="F5034">
        <v>1</v>
      </c>
    </row>
    <row r="5035" spans="1:6" x14ac:dyDescent="0.25">
      <c r="A5035">
        <v>5033</v>
      </c>
      <c r="B5035">
        <v>2</v>
      </c>
      <c r="C5035">
        <v>27</v>
      </c>
      <c r="D5035">
        <v>2</v>
      </c>
      <c r="E5035">
        <v>9</v>
      </c>
      <c r="F5035">
        <v>1</v>
      </c>
    </row>
    <row r="5036" spans="1:6" x14ac:dyDescent="0.25">
      <c r="A5036">
        <v>5034</v>
      </c>
      <c r="B5036">
        <v>2</v>
      </c>
      <c r="C5036">
        <v>27</v>
      </c>
      <c r="D5036">
        <v>2</v>
      </c>
      <c r="E5036">
        <v>10</v>
      </c>
      <c r="F5036">
        <v>0</v>
      </c>
    </row>
    <row r="5037" spans="1:6" x14ac:dyDescent="0.25">
      <c r="A5037">
        <v>5035</v>
      </c>
      <c r="B5037">
        <v>2</v>
      </c>
      <c r="C5037">
        <v>27</v>
      </c>
      <c r="D5037">
        <v>2</v>
      </c>
      <c r="E5037">
        <v>10</v>
      </c>
      <c r="F5037">
        <v>0</v>
      </c>
    </row>
    <row r="5038" spans="1:6" x14ac:dyDescent="0.25">
      <c r="A5038">
        <v>5036</v>
      </c>
      <c r="B5038">
        <v>2</v>
      </c>
      <c r="C5038">
        <v>27</v>
      </c>
      <c r="D5038">
        <v>2</v>
      </c>
      <c r="E5038">
        <v>10</v>
      </c>
      <c r="F5038">
        <v>0</v>
      </c>
    </row>
    <row r="5039" spans="1:6" x14ac:dyDescent="0.25">
      <c r="A5039">
        <v>5037</v>
      </c>
      <c r="B5039">
        <v>2</v>
      </c>
      <c r="C5039">
        <v>27</v>
      </c>
      <c r="D5039">
        <v>2</v>
      </c>
      <c r="E5039">
        <v>10</v>
      </c>
      <c r="F5039">
        <v>0</v>
      </c>
    </row>
    <row r="5040" spans="1:6" x14ac:dyDescent="0.25">
      <c r="A5040">
        <v>5038</v>
      </c>
      <c r="B5040">
        <v>2</v>
      </c>
      <c r="C5040">
        <v>27</v>
      </c>
      <c r="D5040">
        <v>2</v>
      </c>
      <c r="E5040">
        <v>10</v>
      </c>
      <c r="F5040">
        <v>0</v>
      </c>
    </row>
    <row r="5041" spans="1:6" x14ac:dyDescent="0.25">
      <c r="A5041">
        <v>5039</v>
      </c>
      <c r="B5041">
        <v>2</v>
      </c>
      <c r="C5041">
        <v>27</v>
      </c>
      <c r="D5041">
        <v>2</v>
      </c>
      <c r="E5041">
        <v>10</v>
      </c>
      <c r="F5041">
        <v>0</v>
      </c>
    </row>
    <row r="5042" spans="1:6" x14ac:dyDescent="0.25">
      <c r="A5042">
        <v>5040</v>
      </c>
      <c r="B5042">
        <v>2</v>
      </c>
      <c r="C5042">
        <v>27</v>
      </c>
      <c r="D5042">
        <v>2</v>
      </c>
      <c r="E5042">
        <v>10</v>
      </c>
      <c r="F5042">
        <v>0</v>
      </c>
    </row>
    <row r="5043" spans="1:6" x14ac:dyDescent="0.25">
      <c r="A5043">
        <v>5041</v>
      </c>
      <c r="B5043">
        <v>2</v>
      </c>
      <c r="C5043">
        <v>27</v>
      </c>
      <c r="D5043">
        <v>2</v>
      </c>
      <c r="E5043">
        <v>10</v>
      </c>
      <c r="F5043">
        <v>0</v>
      </c>
    </row>
    <row r="5044" spans="1:6" x14ac:dyDescent="0.25">
      <c r="A5044">
        <v>5042</v>
      </c>
      <c r="B5044">
        <v>2</v>
      </c>
      <c r="C5044">
        <v>27</v>
      </c>
      <c r="D5044">
        <v>2</v>
      </c>
      <c r="E5044">
        <v>10</v>
      </c>
      <c r="F5044">
        <v>1</v>
      </c>
    </row>
    <row r="5045" spans="1:6" x14ac:dyDescent="0.25">
      <c r="A5045">
        <v>5043</v>
      </c>
      <c r="B5045">
        <v>2</v>
      </c>
      <c r="C5045">
        <v>27</v>
      </c>
      <c r="D5045">
        <v>2</v>
      </c>
      <c r="E5045">
        <v>10</v>
      </c>
      <c r="F5045">
        <v>1</v>
      </c>
    </row>
    <row r="5046" spans="1:6" x14ac:dyDescent="0.25">
      <c r="A5046">
        <v>5044</v>
      </c>
      <c r="B5046">
        <v>2</v>
      </c>
      <c r="C5046">
        <v>27</v>
      </c>
      <c r="D5046">
        <v>2</v>
      </c>
      <c r="E5046">
        <v>10</v>
      </c>
      <c r="F5046">
        <v>1</v>
      </c>
    </row>
    <row r="5047" spans="1:6" x14ac:dyDescent="0.25">
      <c r="A5047">
        <v>5045</v>
      </c>
      <c r="B5047">
        <v>2</v>
      </c>
      <c r="C5047">
        <v>27</v>
      </c>
      <c r="D5047">
        <v>2</v>
      </c>
      <c r="E5047">
        <v>10</v>
      </c>
      <c r="F5047">
        <v>1</v>
      </c>
    </row>
    <row r="5048" spans="1:6" x14ac:dyDescent="0.25">
      <c r="A5048">
        <v>5046</v>
      </c>
      <c r="B5048">
        <v>2</v>
      </c>
      <c r="C5048">
        <v>27</v>
      </c>
      <c r="D5048">
        <v>2</v>
      </c>
      <c r="E5048">
        <v>11</v>
      </c>
      <c r="F5048">
        <v>0</v>
      </c>
    </row>
    <row r="5049" spans="1:6" x14ac:dyDescent="0.25">
      <c r="A5049">
        <v>5047</v>
      </c>
      <c r="B5049">
        <v>2</v>
      </c>
      <c r="C5049">
        <v>27</v>
      </c>
      <c r="D5049">
        <v>2</v>
      </c>
      <c r="E5049">
        <v>11</v>
      </c>
      <c r="F5049">
        <v>0</v>
      </c>
    </row>
    <row r="5050" spans="1:6" x14ac:dyDescent="0.25">
      <c r="A5050">
        <v>5048</v>
      </c>
      <c r="B5050">
        <v>2</v>
      </c>
      <c r="C5050">
        <v>27</v>
      </c>
      <c r="D5050">
        <v>2</v>
      </c>
      <c r="E5050">
        <v>11</v>
      </c>
      <c r="F5050">
        <v>0</v>
      </c>
    </row>
    <row r="5051" spans="1:6" x14ac:dyDescent="0.25">
      <c r="A5051">
        <v>5049</v>
      </c>
      <c r="B5051">
        <v>2</v>
      </c>
      <c r="C5051">
        <v>27</v>
      </c>
      <c r="D5051">
        <v>2</v>
      </c>
      <c r="E5051">
        <v>11</v>
      </c>
      <c r="F5051">
        <v>0</v>
      </c>
    </row>
    <row r="5052" spans="1:6" x14ac:dyDescent="0.25">
      <c r="A5052">
        <v>5050</v>
      </c>
      <c r="B5052">
        <v>2</v>
      </c>
      <c r="C5052">
        <v>27</v>
      </c>
      <c r="D5052">
        <v>2</v>
      </c>
      <c r="E5052">
        <v>11</v>
      </c>
      <c r="F5052">
        <v>0</v>
      </c>
    </row>
    <row r="5053" spans="1:6" x14ac:dyDescent="0.25">
      <c r="A5053">
        <v>5051</v>
      </c>
      <c r="B5053">
        <v>2</v>
      </c>
      <c r="C5053">
        <v>27</v>
      </c>
      <c r="D5053">
        <v>2</v>
      </c>
      <c r="E5053">
        <v>11</v>
      </c>
      <c r="F5053">
        <v>0</v>
      </c>
    </row>
    <row r="5054" spans="1:6" x14ac:dyDescent="0.25">
      <c r="A5054">
        <v>5052</v>
      </c>
      <c r="B5054">
        <v>2</v>
      </c>
      <c r="C5054">
        <v>27</v>
      </c>
      <c r="D5054">
        <v>2</v>
      </c>
      <c r="E5054">
        <v>11</v>
      </c>
      <c r="F5054">
        <v>0</v>
      </c>
    </row>
    <row r="5055" spans="1:6" x14ac:dyDescent="0.25">
      <c r="A5055">
        <v>5053</v>
      </c>
      <c r="B5055">
        <v>2</v>
      </c>
      <c r="C5055">
        <v>27</v>
      </c>
      <c r="D5055">
        <v>2</v>
      </c>
      <c r="E5055">
        <v>11</v>
      </c>
      <c r="F5055">
        <v>0</v>
      </c>
    </row>
    <row r="5056" spans="1:6" x14ac:dyDescent="0.25">
      <c r="A5056">
        <v>5054</v>
      </c>
      <c r="B5056">
        <v>2</v>
      </c>
      <c r="C5056">
        <v>27</v>
      </c>
      <c r="D5056">
        <v>2</v>
      </c>
      <c r="E5056">
        <v>11</v>
      </c>
      <c r="F5056">
        <v>1</v>
      </c>
    </row>
    <row r="5057" spans="1:6" x14ac:dyDescent="0.25">
      <c r="A5057">
        <v>5055</v>
      </c>
      <c r="B5057">
        <v>2</v>
      </c>
      <c r="C5057">
        <v>27</v>
      </c>
      <c r="D5057">
        <v>2</v>
      </c>
      <c r="E5057">
        <v>11</v>
      </c>
      <c r="F5057">
        <v>1</v>
      </c>
    </row>
    <row r="5058" spans="1:6" x14ac:dyDescent="0.25">
      <c r="A5058">
        <v>5056</v>
      </c>
      <c r="B5058">
        <v>2</v>
      </c>
      <c r="C5058">
        <v>27</v>
      </c>
      <c r="D5058">
        <v>2</v>
      </c>
      <c r="E5058">
        <v>11</v>
      </c>
      <c r="F5058">
        <v>1</v>
      </c>
    </row>
    <row r="5059" spans="1:6" x14ac:dyDescent="0.25">
      <c r="A5059">
        <v>5057</v>
      </c>
      <c r="B5059">
        <v>2</v>
      </c>
      <c r="C5059">
        <v>27</v>
      </c>
      <c r="D5059">
        <v>2</v>
      </c>
      <c r="E5059">
        <v>12</v>
      </c>
      <c r="F5059">
        <v>0</v>
      </c>
    </row>
    <row r="5060" spans="1:6" x14ac:dyDescent="0.25">
      <c r="A5060">
        <v>5058</v>
      </c>
      <c r="B5060">
        <v>2</v>
      </c>
      <c r="C5060">
        <v>27</v>
      </c>
      <c r="D5060">
        <v>2</v>
      </c>
      <c r="E5060">
        <v>12</v>
      </c>
      <c r="F5060">
        <v>0</v>
      </c>
    </row>
    <row r="5061" spans="1:6" x14ac:dyDescent="0.25">
      <c r="A5061">
        <v>5059</v>
      </c>
      <c r="B5061">
        <v>2</v>
      </c>
      <c r="C5061">
        <v>27</v>
      </c>
      <c r="D5061">
        <v>2</v>
      </c>
      <c r="E5061">
        <v>12</v>
      </c>
      <c r="F5061">
        <v>0</v>
      </c>
    </row>
    <row r="5062" spans="1:6" x14ac:dyDescent="0.25">
      <c r="A5062">
        <v>5060</v>
      </c>
      <c r="B5062">
        <v>2</v>
      </c>
      <c r="C5062">
        <v>27</v>
      </c>
      <c r="D5062">
        <v>2</v>
      </c>
      <c r="E5062">
        <v>12</v>
      </c>
      <c r="F5062">
        <v>0</v>
      </c>
    </row>
    <row r="5063" spans="1:6" x14ac:dyDescent="0.25">
      <c r="A5063">
        <v>5061</v>
      </c>
      <c r="B5063">
        <v>2</v>
      </c>
      <c r="C5063">
        <v>27</v>
      </c>
      <c r="D5063">
        <v>2</v>
      </c>
      <c r="E5063">
        <v>12</v>
      </c>
      <c r="F5063">
        <v>0</v>
      </c>
    </row>
    <row r="5064" spans="1:6" x14ac:dyDescent="0.25">
      <c r="A5064">
        <v>5062</v>
      </c>
      <c r="B5064">
        <v>2</v>
      </c>
      <c r="C5064">
        <v>27</v>
      </c>
      <c r="D5064">
        <v>2</v>
      </c>
      <c r="E5064">
        <v>12</v>
      </c>
      <c r="F5064">
        <v>0</v>
      </c>
    </row>
    <row r="5065" spans="1:6" x14ac:dyDescent="0.25">
      <c r="A5065">
        <v>5063</v>
      </c>
      <c r="B5065">
        <v>2</v>
      </c>
      <c r="C5065">
        <v>27</v>
      </c>
      <c r="D5065">
        <v>2</v>
      </c>
      <c r="E5065">
        <v>12</v>
      </c>
      <c r="F5065">
        <v>0</v>
      </c>
    </row>
    <row r="5066" spans="1:6" x14ac:dyDescent="0.25">
      <c r="A5066">
        <v>5064</v>
      </c>
      <c r="B5066">
        <v>2</v>
      </c>
      <c r="C5066">
        <v>27</v>
      </c>
      <c r="D5066">
        <v>2</v>
      </c>
      <c r="E5066">
        <v>12</v>
      </c>
      <c r="F5066">
        <v>0</v>
      </c>
    </row>
    <row r="5067" spans="1:6" x14ac:dyDescent="0.25">
      <c r="A5067">
        <v>5065</v>
      </c>
      <c r="B5067">
        <v>2</v>
      </c>
      <c r="C5067">
        <v>27</v>
      </c>
      <c r="D5067">
        <v>2</v>
      </c>
      <c r="E5067">
        <v>12</v>
      </c>
      <c r="F5067">
        <v>1</v>
      </c>
    </row>
    <row r="5068" spans="1:6" x14ac:dyDescent="0.25">
      <c r="A5068">
        <v>5066</v>
      </c>
      <c r="B5068">
        <v>2</v>
      </c>
      <c r="C5068">
        <v>27</v>
      </c>
      <c r="D5068">
        <v>2</v>
      </c>
      <c r="E5068">
        <v>12</v>
      </c>
      <c r="F5068">
        <v>1</v>
      </c>
    </row>
    <row r="5069" spans="1:6" x14ac:dyDescent="0.25">
      <c r="A5069">
        <v>5067</v>
      </c>
      <c r="B5069">
        <v>2</v>
      </c>
      <c r="C5069">
        <v>27</v>
      </c>
      <c r="D5069">
        <v>2</v>
      </c>
      <c r="E5069">
        <v>12</v>
      </c>
      <c r="F5069">
        <v>1</v>
      </c>
    </row>
    <row r="5070" spans="1:6" x14ac:dyDescent="0.25">
      <c r="A5070">
        <v>5068</v>
      </c>
      <c r="B5070">
        <v>2</v>
      </c>
      <c r="C5070">
        <v>27</v>
      </c>
      <c r="D5070">
        <v>2</v>
      </c>
      <c r="E5070">
        <v>12</v>
      </c>
      <c r="F5070">
        <v>1</v>
      </c>
    </row>
    <row r="5071" spans="1:6" x14ac:dyDescent="0.25">
      <c r="A5071">
        <v>5069</v>
      </c>
      <c r="B5071">
        <v>2</v>
      </c>
      <c r="C5071">
        <v>27</v>
      </c>
      <c r="D5071">
        <v>2</v>
      </c>
      <c r="E5071">
        <v>13</v>
      </c>
      <c r="F5071">
        <v>0</v>
      </c>
    </row>
    <row r="5072" spans="1:6" x14ac:dyDescent="0.25">
      <c r="A5072">
        <v>5070</v>
      </c>
      <c r="B5072">
        <v>2</v>
      </c>
      <c r="C5072">
        <v>27</v>
      </c>
      <c r="D5072">
        <v>2</v>
      </c>
      <c r="E5072">
        <v>13</v>
      </c>
      <c r="F5072">
        <v>0</v>
      </c>
    </row>
    <row r="5073" spans="1:6" x14ac:dyDescent="0.25">
      <c r="A5073">
        <v>5071</v>
      </c>
      <c r="B5073">
        <v>2</v>
      </c>
      <c r="C5073">
        <v>27</v>
      </c>
      <c r="D5073">
        <v>2</v>
      </c>
      <c r="E5073">
        <v>13</v>
      </c>
      <c r="F5073">
        <v>0</v>
      </c>
    </row>
    <row r="5074" spans="1:6" x14ac:dyDescent="0.25">
      <c r="A5074">
        <v>5072</v>
      </c>
      <c r="B5074">
        <v>2</v>
      </c>
      <c r="C5074">
        <v>27</v>
      </c>
      <c r="D5074">
        <v>2</v>
      </c>
      <c r="E5074">
        <v>13</v>
      </c>
      <c r="F5074">
        <v>0</v>
      </c>
    </row>
    <row r="5075" spans="1:6" x14ac:dyDescent="0.25">
      <c r="A5075">
        <v>5073</v>
      </c>
      <c r="B5075">
        <v>2</v>
      </c>
      <c r="C5075">
        <v>27</v>
      </c>
      <c r="D5075">
        <v>2</v>
      </c>
      <c r="E5075">
        <v>13</v>
      </c>
      <c r="F5075">
        <v>0</v>
      </c>
    </row>
    <row r="5076" spans="1:6" x14ac:dyDescent="0.25">
      <c r="A5076">
        <v>5074</v>
      </c>
      <c r="B5076">
        <v>2</v>
      </c>
      <c r="C5076">
        <v>27</v>
      </c>
      <c r="D5076">
        <v>2</v>
      </c>
      <c r="E5076">
        <v>13</v>
      </c>
      <c r="F5076">
        <v>0</v>
      </c>
    </row>
    <row r="5077" spans="1:6" x14ac:dyDescent="0.25">
      <c r="A5077">
        <v>5075</v>
      </c>
      <c r="B5077">
        <v>2</v>
      </c>
      <c r="C5077">
        <v>27</v>
      </c>
      <c r="D5077">
        <v>2</v>
      </c>
      <c r="E5077">
        <v>13</v>
      </c>
      <c r="F5077">
        <v>0</v>
      </c>
    </row>
    <row r="5078" spans="1:6" x14ac:dyDescent="0.25">
      <c r="A5078">
        <v>5076</v>
      </c>
      <c r="B5078">
        <v>2</v>
      </c>
      <c r="C5078">
        <v>27</v>
      </c>
      <c r="D5078">
        <v>2</v>
      </c>
      <c r="E5078">
        <v>13</v>
      </c>
      <c r="F5078">
        <v>0</v>
      </c>
    </row>
    <row r="5079" spans="1:6" x14ac:dyDescent="0.25">
      <c r="A5079">
        <v>5077</v>
      </c>
      <c r="B5079">
        <v>2</v>
      </c>
      <c r="C5079">
        <v>27</v>
      </c>
      <c r="D5079">
        <v>2</v>
      </c>
      <c r="E5079">
        <v>13</v>
      </c>
      <c r="F5079">
        <v>0</v>
      </c>
    </row>
    <row r="5080" spans="1:6" x14ac:dyDescent="0.25">
      <c r="A5080">
        <v>5078</v>
      </c>
      <c r="B5080">
        <v>2</v>
      </c>
      <c r="C5080">
        <v>27</v>
      </c>
      <c r="D5080">
        <v>2</v>
      </c>
      <c r="E5080">
        <v>14</v>
      </c>
      <c r="F5080">
        <v>0</v>
      </c>
    </row>
    <row r="5081" spans="1:6" x14ac:dyDescent="0.25">
      <c r="A5081">
        <v>5079</v>
      </c>
      <c r="B5081">
        <v>2</v>
      </c>
      <c r="C5081">
        <v>27</v>
      </c>
      <c r="D5081">
        <v>2</v>
      </c>
      <c r="E5081">
        <v>14</v>
      </c>
      <c r="F5081">
        <v>0</v>
      </c>
    </row>
    <row r="5082" spans="1:6" x14ac:dyDescent="0.25">
      <c r="A5082">
        <v>5080</v>
      </c>
      <c r="B5082">
        <v>2</v>
      </c>
      <c r="C5082">
        <v>27</v>
      </c>
      <c r="D5082">
        <v>2</v>
      </c>
      <c r="E5082">
        <v>14</v>
      </c>
      <c r="F5082">
        <v>0</v>
      </c>
    </row>
    <row r="5083" spans="1:6" x14ac:dyDescent="0.25">
      <c r="A5083">
        <v>5081</v>
      </c>
      <c r="B5083">
        <v>2</v>
      </c>
      <c r="C5083">
        <v>27</v>
      </c>
      <c r="D5083">
        <v>2</v>
      </c>
      <c r="E5083">
        <v>14</v>
      </c>
      <c r="F5083">
        <v>0</v>
      </c>
    </row>
    <row r="5084" spans="1:6" x14ac:dyDescent="0.25">
      <c r="A5084">
        <v>5082</v>
      </c>
      <c r="B5084">
        <v>2</v>
      </c>
      <c r="C5084">
        <v>27</v>
      </c>
      <c r="D5084">
        <v>2</v>
      </c>
      <c r="E5084">
        <v>14</v>
      </c>
      <c r="F5084">
        <v>0</v>
      </c>
    </row>
    <row r="5085" spans="1:6" x14ac:dyDescent="0.25">
      <c r="A5085">
        <v>5083</v>
      </c>
      <c r="B5085">
        <v>2</v>
      </c>
      <c r="C5085">
        <v>27</v>
      </c>
      <c r="D5085">
        <v>2</v>
      </c>
      <c r="E5085">
        <v>14</v>
      </c>
      <c r="F5085">
        <v>0</v>
      </c>
    </row>
    <row r="5086" spans="1:6" x14ac:dyDescent="0.25">
      <c r="A5086">
        <v>5084</v>
      </c>
      <c r="B5086">
        <v>2</v>
      </c>
      <c r="C5086">
        <v>27</v>
      </c>
      <c r="D5086">
        <v>2</v>
      </c>
      <c r="E5086">
        <v>14</v>
      </c>
      <c r="F5086">
        <v>0</v>
      </c>
    </row>
    <row r="5087" spans="1:6" x14ac:dyDescent="0.25">
      <c r="A5087">
        <v>5085</v>
      </c>
      <c r="B5087">
        <v>2</v>
      </c>
      <c r="C5087">
        <v>27</v>
      </c>
      <c r="D5087">
        <v>2</v>
      </c>
      <c r="E5087">
        <v>14</v>
      </c>
      <c r="F5087">
        <v>0</v>
      </c>
    </row>
    <row r="5088" spans="1:6" x14ac:dyDescent="0.25">
      <c r="A5088">
        <v>5086</v>
      </c>
      <c r="B5088">
        <v>2</v>
      </c>
      <c r="C5088">
        <v>27</v>
      </c>
      <c r="D5088">
        <v>2</v>
      </c>
      <c r="E5088">
        <v>14</v>
      </c>
      <c r="F5088">
        <v>1</v>
      </c>
    </row>
    <row r="5089" spans="1:6" x14ac:dyDescent="0.25">
      <c r="A5089">
        <v>5087</v>
      </c>
      <c r="B5089">
        <v>2</v>
      </c>
      <c r="C5089">
        <v>27</v>
      </c>
      <c r="D5089">
        <v>2</v>
      </c>
      <c r="E5089">
        <v>14</v>
      </c>
      <c r="F5089">
        <v>1</v>
      </c>
    </row>
    <row r="5090" spans="1:6" x14ac:dyDescent="0.25">
      <c r="A5090">
        <v>5088</v>
      </c>
      <c r="B5090">
        <v>2</v>
      </c>
      <c r="C5090">
        <v>27</v>
      </c>
      <c r="D5090">
        <v>2</v>
      </c>
      <c r="E5090">
        <v>14</v>
      </c>
      <c r="F5090">
        <v>1</v>
      </c>
    </row>
    <row r="5091" spans="1:6" x14ac:dyDescent="0.25">
      <c r="A5091">
        <v>5089</v>
      </c>
      <c r="B5091">
        <v>2</v>
      </c>
      <c r="C5091">
        <v>27</v>
      </c>
      <c r="D5091">
        <v>2</v>
      </c>
      <c r="E5091">
        <v>15</v>
      </c>
      <c r="F5091">
        <v>1</v>
      </c>
    </row>
    <row r="5092" spans="1:6" x14ac:dyDescent="0.25">
      <c r="A5092">
        <v>5090</v>
      </c>
      <c r="B5092">
        <v>2</v>
      </c>
      <c r="C5092">
        <v>27</v>
      </c>
      <c r="D5092">
        <v>2</v>
      </c>
      <c r="E5092">
        <v>15</v>
      </c>
      <c r="F5092">
        <v>1</v>
      </c>
    </row>
    <row r="5093" spans="1:6" x14ac:dyDescent="0.25">
      <c r="A5093">
        <v>5091</v>
      </c>
      <c r="B5093">
        <v>2</v>
      </c>
      <c r="C5093">
        <v>27</v>
      </c>
      <c r="D5093">
        <v>2</v>
      </c>
      <c r="E5093">
        <v>15</v>
      </c>
      <c r="F5093">
        <v>1</v>
      </c>
    </row>
    <row r="5094" spans="1:6" x14ac:dyDescent="0.25">
      <c r="A5094">
        <v>5092</v>
      </c>
      <c r="B5094">
        <v>2</v>
      </c>
      <c r="C5094">
        <v>27</v>
      </c>
      <c r="D5094">
        <v>2</v>
      </c>
      <c r="E5094">
        <v>16</v>
      </c>
      <c r="F5094">
        <v>0</v>
      </c>
    </row>
    <row r="5095" spans="1:6" x14ac:dyDescent="0.25">
      <c r="A5095">
        <v>5093</v>
      </c>
      <c r="B5095">
        <v>2</v>
      </c>
      <c r="C5095">
        <v>27</v>
      </c>
      <c r="D5095">
        <v>2</v>
      </c>
      <c r="E5095">
        <v>16</v>
      </c>
      <c r="F5095">
        <v>0</v>
      </c>
    </row>
    <row r="5096" spans="1:6" x14ac:dyDescent="0.25">
      <c r="A5096">
        <v>5094</v>
      </c>
      <c r="B5096">
        <v>2</v>
      </c>
      <c r="C5096">
        <v>27</v>
      </c>
      <c r="D5096">
        <v>2</v>
      </c>
      <c r="E5096">
        <v>16</v>
      </c>
      <c r="F5096">
        <v>0</v>
      </c>
    </row>
    <row r="5097" spans="1:6" x14ac:dyDescent="0.25">
      <c r="A5097">
        <v>5095</v>
      </c>
      <c r="B5097">
        <v>2</v>
      </c>
      <c r="C5097">
        <v>27</v>
      </c>
      <c r="D5097">
        <v>2</v>
      </c>
      <c r="E5097">
        <v>16</v>
      </c>
      <c r="F5097">
        <v>0</v>
      </c>
    </row>
    <row r="5098" spans="1:6" x14ac:dyDescent="0.25">
      <c r="A5098">
        <v>5096</v>
      </c>
      <c r="B5098">
        <v>2</v>
      </c>
      <c r="C5098">
        <v>27</v>
      </c>
      <c r="D5098">
        <v>2</v>
      </c>
      <c r="E5098">
        <v>16</v>
      </c>
      <c r="F5098">
        <v>0</v>
      </c>
    </row>
    <row r="5099" spans="1:6" x14ac:dyDescent="0.25">
      <c r="A5099">
        <v>5097</v>
      </c>
      <c r="B5099">
        <v>2</v>
      </c>
      <c r="C5099">
        <v>27</v>
      </c>
      <c r="D5099">
        <v>2</v>
      </c>
      <c r="E5099">
        <v>16</v>
      </c>
      <c r="F5099">
        <v>0</v>
      </c>
    </row>
    <row r="5100" spans="1:6" x14ac:dyDescent="0.25">
      <c r="A5100">
        <v>5098</v>
      </c>
      <c r="B5100">
        <v>2</v>
      </c>
      <c r="C5100">
        <v>27</v>
      </c>
      <c r="D5100">
        <v>2</v>
      </c>
      <c r="E5100">
        <v>16</v>
      </c>
      <c r="F5100">
        <v>0</v>
      </c>
    </row>
    <row r="5101" spans="1:6" x14ac:dyDescent="0.25">
      <c r="A5101">
        <v>5099</v>
      </c>
      <c r="B5101">
        <v>2</v>
      </c>
      <c r="C5101">
        <v>27</v>
      </c>
      <c r="D5101">
        <v>2</v>
      </c>
      <c r="E5101">
        <v>16</v>
      </c>
      <c r="F5101">
        <v>0</v>
      </c>
    </row>
    <row r="5102" spans="1:6" x14ac:dyDescent="0.25">
      <c r="A5102">
        <v>5100</v>
      </c>
      <c r="B5102">
        <v>2</v>
      </c>
      <c r="C5102">
        <v>27</v>
      </c>
      <c r="D5102">
        <v>2</v>
      </c>
      <c r="E5102">
        <v>16</v>
      </c>
      <c r="F5102">
        <v>1</v>
      </c>
    </row>
    <row r="5103" spans="1:6" x14ac:dyDescent="0.25">
      <c r="A5103">
        <v>5101</v>
      </c>
      <c r="B5103">
        <v>2</v>
      </c>
      <c r="C5103">
        <v>27</v>
      </c>
      <c r="D5103">
        <v>2</v>
      </c>
      <c r="E5103">
        <v>16</v>
      </c>
      <c r="F5103">
        <v>1</v>
      </c>
    </row>
    <row r="5104" spans="1:6" x14ac:dyDescent="0.25">
      <c r="A5104">
        <v>5102</v>
      </c>
      <c r="B5104">
        <v>2</v>
      </c>
      <c r="C5104">
        <v>27</v>
      </c>
      <c r="D5104">
        <v>2</v>
      </c>
      <c r="E5104">
        <v>16</v>
      </c>
      <c r="F5104">
        <v>1</v>
      </c>
    </row>
    <row r="5105" spans="1:6" x14ac:dyDescent="0.25">
      <c r="A5105">
        <v>5103</v>
      </c>
      <c r="B5105">
        <v>2</v>
      </c>
      <c r="C5105">
        <v>27</v>
      </c>
      <c r="D5105">
        <v>2</v>
      </c>
      <c r="E5105">
        <v>17</v>
      </c>
      <c r="F5105">
        <v>1</v>
      </c>
    </row>
    <row r="5106" spans="1:6" x14ac:dyDescent="0.25">
      <c r="A5106">
        <v>5104</v>
      </c>
      <c r="B5106">
        <v>2</v>
      </c>
      <c r="C5106">
        <v>27</v>
      </c>
      <c r="D5106">
        <v>2</v>
      </c>
      <c r="E5106">
        <v>17</v>
      </c>
      <c r="F5106">
        <v>1</v>
      </c>
    </row>
    <row r="5107" spans="1:6" x14ac:dyDescent="0.25">
      <c r="A5107">
        <v>5105</v>
      </c>
      <c r="B5107">
        <v>2</v>
      </c>
      <c r="C5107">
        <v>27</v>
      </c>
      <c r="D5107">
        <v>2</v>
      </c>
      <c r="E5107">
        <v>17</v>
      </c>
      <c r="F5107">
        <v>1</v>
      </c>
    </row>
    <row r="5108" spans="1:6" x14ac:dyDescent="0.25">
      <c r="A5108">
        <v>5106</v>
      </c>
      <c r="B5108">
        <v>2</v>
      </c>
      <c r="C5108">
        <v>27</v>
      </c>
      <c r="D5108">
        <v>2</v>
      </c>
      <c r="E5108">
        <v>18</v>
      </c>
      <c r="F5108">
        <v>0</v>
      </c>
    </row>
    <row r="5109" spans="1:6" x14ac:dyDescent="0.25">
      <c r="A5109">
        <v>5107</v>
      </c>
      <c r="B5109">
        <v>2</v>
      </c>
      <c r="C5109">
        <v>27</v>
      </c>
      <c r="D5109">
        <v>2</v>
      </c>
      <c r="E5109">
        <v>18</v>
      </c>
      <c r="F5109">
        <v>0</v>
      </c>
    </row>
    <row r="5110" spans="1:6" x14ac:dyDescent="0.25">
      <c r="A5110">
        <v>5108</v>
      </c>
      <c r="B5110">
        <v>2</v>
      </c>
      <c r="C5110">
        <v>27</v>
      </c>
      <c r="D5110">
        <v>2</v>
      </c>
      <c r="E5110">
        <v>18</v>
      </c>
      <c r="F5110">
        <v>0</v>
      </c>
    </row>
    <row r="5111" spans="1:6" x14ac:dyDescent="0.25">
      <c r="A5111">
        <v>5109</v>
      </c>
      <c r="B5111">
        <v>2</v>
      </c>
      <c r="C5111">
        <v>27</v>
      </c>
      <c r="D5111">
        <v>2</v>
      </c>
      <c r="E5111">
        <v>18</v>
      </c>
      <c r="F5111">
        <v>0</v>
      </c>
    </row>
    <row r="5112" spans="1:6" x14ac:dyDescent="0.25">
      <c r="A5112">
        <v>5110</v>
      </c>
      <c r="B5112">
        <v>2</v>
      </c>
      <c r="C5112">
        <v>27</v>
      </c>
      <c r="D5112">
        <v>2</v>
      </c>
      <c r="E5112">
        <v>18</v>
      </c>
      <c r="F5112">
        <v>0</v>
      </c>
    </row>
    <row r="5113" spans="1:6" x14ac:dyDescent="0.25">
      <c r="A5113">
        <v>5111</v>
      </c>
      <c r="B5113">
        <v>2</v>
      </c>
      <c r="C5113">
        <v>27</v>
      </c>
      <c r="D5113">
        <v>2</v>
      </c>
      <c r="E5113">
        <v>18</v>
      </c>
      <c r="F5113">
        <v>0</v>
      </c>
    </row>
    <row r="5114" spans="1:6" x14ac:dyDescent="0.25">
      <c r="A5114">
        <v>5112</v>
      </c>
      <c r="B5114">
        <v>2</v>
      </c>
      <c r="C5114">
        <v>27</v>
      </c>
      <c r="D5114">
        <v>2</v>
      </c>
      <c r="E5114">
        <v>18</v>
      </c>
      <c r="F5114">
        <v>0</v>
      </c>
    </row>
    <row r="5115" spans="1:6" x14ac:dyDescent="0.25">
      <c r="A5115">
        <v>5113</v>
      </c>
      <c r="B5115">
        <v>2</v>
      </c>
      <c r="C5115">
        <v>27</v>
      </c>
      <c r="D5115">
        <v>2</v>
      </c>
      <c r="E5115">
        <v>18</v>
      </c>
      <c r="F5115">
        <v>0</v>
      </c>
    </row>
    <row r="5116" spans="1:6" x14ac:dyDescent="0.25">
      <c r="A5116">
        <v>5114</v>
      </c>
      <c r="B5116">
        <v>2</v>
      </c>
      <c r="C5116">
        <v>27</v>
      </c>
      <c r="D5116">
        <v>2</v>
      </c>
      <c r="E5116">
        <v>18</v>
      </c>
      <c r="F5116">
        <v>1</v>
      </c>
    </row>
    <row r="5117" spans="1:6" x14ac:dyDescent="0.25">
      <c r="A5117">
        <v>5115</v>
      </c>
      <c r="B5117">
        <v>2</v>
      </c>
      <c r="C5117">
        <v>27</v>
      </c>
      <c r="D5117">
        <v>2</v>
      </c>
      <c r="E5117">
        <v>18</v>
      </c>
      <c r="F5117">
        <v>1</v>
      </c>
    </row>
    <row r="5118" spans="1:6" x14ac:dyDescent="0.25">
      <c r="A5118">
        <v>5116</v>
      </c>
      <c r="B5118">
        <v>2</v>
      </c>
      <c r="C5118">
        <v>27</v>
      </c>
      <c r="D5118">
        <v>2</v>
      </c>
      <c r="E5118">
        <v>20</v>
      </c>
      <c r="F5118">
        <v>0</v>
      </c>
    </row>
    <row r="5119" spans="1:6" x14ac:dyDescent="0.25">
      <c r="A5119">
        <v>5117</v>
      </c>
      <c r="B5119">
        <v>2</v>
      </c>
      <c r="C5119">
        <v>27</v>
      </c>
      <c r="D5119">
        <v>2</v>
      </c>
      <c r="E5119">
        <v>20</v>
      </c>
      <c r="F5119">
        <v>0</v>
      </c>
    </row>
    <row r="5120" spans="1:6" x14ac:dyDescent="0.25">
      <c r="A5120">
        <v>5118</v>
      </c>
      <c r="B5120">
        <v>2</v>
      </c>
      <c r="C5120">
        <v>27</v>
      </c>
      <c r="D5120">
        <v>2</v>
      </c>
      <c r="E5120">
        <v>20</v>
      </c>
      <c r="F5120">
        <v>0</v>
      </c>
    </row>
    <row r="5121" spans="1:6" x14ac:dyDescent="0.25">
      <c r="A5121">
        <v>5119</v>
      </c>
      <c r="B5121">
        <v>2</v>
      </c>
      <c r="C5121">
        <v>27</v>
      </c>
      <c r="D5121">
        <v>2</v>
      </c>
      <c r="E5121">
        <v>20</v>
      </c>
      <c r="F5121">
        <v>0</v>
      </c>
    </row>
    <row r="5122" spans="1:6" x14ac:dyDescent="0.25">
      <c r="A5122">
        <v>5120</v>
      </c>
      <c r="B5122">
        <v>2</v>
      </c>
      <c r="C5122">
        <v>27</v>
      </c>
      <c r="D5122">
        <v>2</v>
      </c>
      <c r="E5122">
        <v>20</v>
      </c>
      <c r="F5122">
        <v>0</v>
      </c>
    </row>
    <row r="5123" spans="1:6" x14ac:dyDescent="0.25">
      <c r="A5123">
        <v>5121</v>
      </c>
      <c r="B5123">
        <v>2</v>
      </c>
      <c r="C5123">
        <v>27</v>
      </c>
      <c r="D5123">
        <v>2</v>
      </c>
      <c r="E5123">
        <v>20</v>
      </c>
      <c r="F5123">
        <v>0</v>
      </c>
    </row>
    <row r="5124" spans="1:6" x14ac:dyDescent="0.25">
      <c r="A5124">
        <v>5122</v>
      </c>
      <c r="B5124">
        <v>2</v>
      </c>
      <c r="C5124">
        <v>27</v>
      </c>
      <c r="D5124">
        <v>2</v>
      </c>
      <c r="E5124">
        <v>20</v>
      </c>
      <c r="F5124">
        <v>0</v>
      </c>
    </row>
    <row r="5125" spans="1:6" x14ac:dyDescent="0.25">
      <c r="A5125">
        <v>5123</v>
      </c>
      <c r="B5125">
        <v>2</v>
      </c>
      <c r="C5125">
        <v>27</v>
      </c>
      <c r="D5125">
        <v>2</v>
      </c>
      <c r="E5125">
        <v>20</v>
      </c>
      <c r="F5125">
        <v>0</v>
      </c>
    </row>
    <row r="5126" spans="1:6" x14ac:dyDescent="0.25">
      <c r="A5126">
        <v>5124</v>
      </c>
      <c r="B5126">
        <v>2</v>
      </c>
      <c r="C5126">
        <v>27</v>
      </c>
      <c r="D5126">
        <v>2</v>
      </c>
      <c r="E5126">
        <v>20</v>
      </c>
      <c r="F5126">
        <v>0</v>
      </c>
    </row>
    <row r="5127" spans="1:6" x14ac:dyDescent="0.25">
      <c r="A5127">
        <v>5125</v>
      </c>
      <c r="B5127">
        <v>2</v>
      </c>
      <c r="C5127">
        <v>27</v>
      </c>
      <c r="D5127">
        <v>2</v>
      </c>
      <c r="E5127">
        <v>20</v>
      </c>
      <c r="F5127">
        <v>1</v>
      </c>
    </row>
    <row r="5128" spans="1:6" x14ac:dyDescent="0.25">
      <c r="A5128">
        <v>5126</v>
      </c>
      <c r="B5128">
        <v>2</v>
      </c>
      <c r="C5128">
        <v>27</v>
      </c>
      <c r="D5128">
        <v>2</v>
      </c>
      <c r="E5128">
        <v>21</v>
      </c>
      <c r="F5128">
        <v>1</v>
      </c>
    </row>
    <row r="5129" spans="1:6" x14ac:dyDescent="0.25">
      <c r="A5129">
        <v>5127</v>
      </c>
      <c r="B5129">
        <v>2</v>
      </c>
      <c r="C5129">
        <v>27</v>
      </c>
      <c r="D5129">
        <v>2</v>
      </c>
      <c r="E5129">
        <v>22</v>
      </c>
      <c r="F5129">
        <v>1</v>
      </c>
    </row>
    <row r="5130" spans="1:6" x14ac:dyDescent="0.25">
      <c r="A5130">
        <v>5128</v>
      </c>
      <c r="B5130">
        <v>2</v>
      </c>
      <c r="C5130">
        <v>27</v>
      </c>
      <c r="D5130">
        <v>2</v>
      </c>
      <c r="E5130">
        <v>23</v>
      </c>
      <c r="F5130">
        <v>0</v>
      </c>
    </row>
    <row r="5131" spans="1:6" x14ac:dyDescent="0.25">
      <c r="A5131">
        <v>5129</v>
      </c>
      <c r="B5131">
        <v>2</v>
      </c>
      <c r="C5131">
        <v>27</v>
      </c>
      <c r="D5131">
        <v>2</v>
      </c>
      <c r="E5131">
        <v>23</v>
      </c>
      <c r="F5131">
        <v>0</v>
      </c>
    </row>
    <row r="5132" spans="1:6" x14ac:dyDescent="0.25">
      <c r="A5132">
        <v>5130</v>
      </c>
      <c r="B5132">
        <v>2</v>
      </c>
      <c r="C5132">
        <v>27</v>
      </c>
      <c r="D5132">
        <v>2</v>
      </c>
      <c r="E5132">
        <v>23</v>
      </c>
      <c r="F5132">
        <v>0</v>
      </c>
    </row>
    <row r="5133" spans="1:6" x14ac:dyDescent="0.25">
      <c r="A5133">
        <v>5131</v>
      </c>
      <c r="B5133">
        <v>2</v>
      </c>
      <c r="C5133">
        <v>27</v>
      </c>
      <c r="D5133">
        <v>2</v>
      </c>
      <c r="E5133">
        <v>23</v>
      </c>
      <c r="F5133">
        <v>0</v>
      </c>
    </row>
    <row r="5134" spans="1:6" x14ac:dyDescent="0.25">
      <c r="A5134">
        <v>5132</v>
      </c>
      <c r="B5134">
        <v>2</v>
      </c>
      <c r="C5134">
        <v>27</v>
      </c>
      <c r="D5134">
        <v>2</v>
      </c>
      <c r="E5134">
        <v>23</v>
      </c>
      <c r="F5134">
        <v>0</v>
      </c>
    </row>
    <row r="5135" spans="1:6" x14ac:dyDescent="0.25">
      <c r="A5135">
        <v>5133</v>
      </c>
      <c r="B5135">
        <v>2</v>
      </c>
      <c r="C5135">
        <v>27</v>
      </c>
      <c r="D5135">
        <v>2</v>
      </c>
      <c r="E5135">
        <v>23</v>
      </c>
      <c r="F5135">
        <v>0</v>
      </c>
    </row>
    <row r="5136" spans="1:6" x14ac:dyDescent="0.25">
      <c r="A5136">
        <v>5134</v>
      </c>
      <c r="B5136">
        <v>2</v>
      </c>
      <c r="C5136">
        <v>27</v>
      </c>
      <c r="D5136">
        <v>2</v>
      </c>
      <c r="E5136">
        <v>23</v>
      </c>
      <c r="F5136">
        <v>0</v>
      </c>
    </row>
    <row r="5137" spans="1:6" x14ac:dyDescent="0.25">
      <c r="A5137">
        <v>5135</v>
      </c>
      <c r="B5137">
        <v>2</v>
      </c>
      <c r="C5137">
        <v>27</v>
      </c>
      <c r="D5137">
        <v>2</v>
      </c>
      <c r="E5137">
        <v>23</v>
      </c>
      <c r="F5137">
        <v>0</v>
      </c>
    </row>
    <row r="5138" spans="1:6" x14ac:dyDescent="0.25">
      <c r="A5138">
        <v>5136</v>
      </c>
      <c r="B5138">
        <v>2</v>
      </c>
      <c r="C5138">
        <v>27</v>
      </c>
      <c r="D5138">
        <v>2</v>
      </c>
      <c r="E5138">
        <v>23</v>
      </c>
      <c r="F5138">
        <v>1</v>
      </c>
    </row>
    <row r="5139" spans="1:6" x14ac:dyDescent="0.25">
      <c r="A5139">
        <v>5137</v>
      </c>
      <c r="B5139">
        <v>2</v>
      </c>
      <c r="C5139">
        <v>27</v>
      </c>
      <c r="D5139">
        <v>2</v>
      </c>
      <c r="E5139">
        <v>23</v>
      </c>
      <c r="F5139">
        <v>1</v>
      </c>
    </row>
    <row r="5140" spans="1:6" x14ac:dyDescent="0.25">
      <c r="A5140">
        <v>5138</v>
      </c>
      <c r="B5140">
        <v>2</v>
      </c>
      <c r="C5140">
        <v>27</v>
      </c>
      <c r="D5140">
        <v>2</v>
      </c>
      <c r="E5140">
        <v>24</v>
      </c>
      <c r="F5140">
        <v>1</v>
      </c>
    </row>
    <row r="5141" spans="1:6" x14ac:dyDescent="0.25">
      <c r="A5141">
        <v>5139</v>
      </c>
      <c r="B5141">
        <v>2</v>
      </c>
      <c r="C5141">
        <v>27</v>
      </c>
      <c r="D5141">
        <v>2</v>
      </c>
      <c r="E5141">
        <v>25</v>
      </c>
      <c r="F5141">
        <v>0</v>
      </c>
    </row>
    <row r="5142" spans="1:6" x14ac:dyDescent="0.25">
      <c r="A5142">
        <v>5140</v>
      </c>
      <c r="B5142">
        <v>2</v>
      </c>
      <c r="C5142">
        <v>27</v>
      </c>
      <c r="D5142">
        <v>2</v>
      </c>
      <c r="E5142">
        <v>25</v>
      </c>
      <c r="F5142">
        <v>0</v>
      </c>
    </row>
    <row r="5143" spans="1:6" x14ac:dyDescent="0.25">
      <c r="A5143">
        <v>5141</v>
      </c>
      <c r="B5143">
        <v>2</v>
      </c>
      <c r="C5143">
        <v>27</v>
      </c>
      <c r="D5143">
        <v>2</v>
      </c>
      <c r="E5143">
        <v>25</v>
      </c>
      <c r="F5143">
        <v>0</v>
      </c>
    </row>
    <row r="5144" spans="1:6" x14ac:dyDescent="0.25">
      <c r="A5144">
        <v>5142</v>
      </c>
      <c r="B5144">
        <v>2</v>
      </c>
      <c r="C5144">
        <v>27</v>
      </c>
      <c r="D5144">
        <v>2</v>
      </c>
      <c r="E5144">
        <v>25</v>
      </c>
      <c r="F5144">
        <v>0</v>
      </c>
    </row>
    <row r="5145" spans="1:6" x14ac:dyDescent="0.25">
      <c r="A5145">
        <v>5143</v>
      </c>
      <c r="B5145">
        <v>2</v>
      </c>
      <c r="C5145">
        <v>27</v>
      </c>
      <c r="D5145">
        <v>2</v>
      </c>
      <c r="E5145">
        <v>25</v>
      </c>
      <c r="F5145">
        <v>0</v>
      </c>
    </row>
    <row r="5146" spans="1:6" x14ac:dyDescent="0.25">
      <c r="A5146">
        <v>5144</v>
      </c>
      <c r="B5146">
        <v>2</v>
      </c>
      <c r="C5146">
        <v>27</v>
      </c>
      <c r="D5146">
        <v>2</v>
      </c>
      <c r="E5146">
        <v>25</v>
      </c>
      <c r="F5146">
        <v>0</v>
      </c>
    </row>
    <row r="5147" spans="1:6" x14ac:dyDescent="0.25">
      <c r="A5147">
        <v>5145</v>
      </c>
      <c r="B5147">
        <v>2</v>
      </c>
      <c r="C5147">
        <v>27</v>
      </c>
      <c r="D5147">
        <v>2</v>
      </c>
      <c r="E5147">
        <v>25</v>
      </c>
      <c r="F5147">
        <v>0</v>
      </c>
    </row>
    <row r="5148" spans="1:6" x14ac:dyDescent="0.25">
      <c r="A5148">
        <v>5146</v>
      </c>
      <c r="B5148">
        <v>2</v>
      </c>
      <c r="C5148">
        <v>27</v>
      </c>
      <c r="D5148">
        <v>2</v>
      </c>
      <c r="E5148">
        <v>25</v>
      </c>
      <c r="F5148">
        <v>0</v>
      </c>
    </row>
    <row r="5149" spans="1:6" x14ac:dyDescent="0.25">
      <c r="A5149">
        <v>5147</v>
      </c>
      <c r="B5149">
        <v>2</v>
      </c>
      <c r="C5149">
        <v>27</v>
      </c>
      <c r="D5149">
        <v>2</v>
      </c>
      <c r="E5149">
        <v>25</v>
      </c>
      <c r="F5149">
        <v>0</v>
      </c>
    </row>
    <row r="5150" spans="1:6" x14ac:dyDescent="0.25">
      <c r="A5150">
        <v>5148</v>
      </c>
      <c r="B5150">
        <v>2</v>
      </c>
      <c r="C5150">
        <v>27</v>
      </c>
      <c r="D5150">
        <v>2</v>
      </c>
      <c r="E5150">
        <v>25</v>
      </c>
      <c r="F5150">
        <v>1</v>
      </c>
    </row>
    <row r="5151" spans="1:6" x14ac:dyDescent="0.25">
      <c r="A5151">
        <v>5149</v>
      </c>
      <c r="B5151">
        <v>2</v>
      </c>
      <c r="C5151">
        <v>27</v>
      </c>
      <c r="D5151">
        <v>3</v>
      </c>
      <c r="E5151">
        <v>1</v>
      </c>
      <c r="F5151">
        <v>1</v>
      </c>
    </row>
    <row r="5152" spans="1:6" x14ac:dyDescent="0.25">
      <c r="A5152">
        <v>5150</v>
      </c>
      <c r="B5152">
        <v>2</v>
      </c>
      <c r="C5152">
        <v>27</v>
      </c>
      <c r="D5152">
        <v>3</v>
      </c>
      <c r="E5152">
        <v>1</v>
      </c>
      <c r="F5152">
        <v>1</v>
      </c>
    </row>
    <row r="5153" spans="1:6" x14ac:dyDescent="0.25">
      <c r="A5153">
        <v>5151</v>
      </c>
      <c r="B5153">
        <v>2</v>
      </c>
      <c r="C5153">
        <v>27</v>
      </c>
      <c r="D5153">
        <v>3</v>
      </c>
      <c r="E5153">
        <v>1</v>
      </c>
      <c r="F5153">
        <v>1</v>
      </c>
    </row>
    <row r="5154" spans="1:6" x14ac:dyDescent="0.25">
      <c r="A5154">
        <v>5152</v>
      </c>
      <c r="B5154">
        <v>2</v>
      </c>
      <c r="C5154">
        <v>27</v>
      </c>
      <c r="D5154">
        <v>3</v>
      </c>
      <c r="E5154">
        <v>1</v>
      </c>
      <c r="F5154">
        <v>1</v>
      </c>
    </row>
    <row r="5155" spans="1:6" x14ac:dyDescent="0.25">
      <c r="A5155">
        <v>5153</v>
      </c>
      <c r="B5155">
        <v>2</v>
      </c>
      <c r="C5155">
        <v>27</v>
      </c>
      <c r="D5155">
        <v>3</v>
      </c>
      <c r="E5155">
        <v>1</v>
      </c>
      <c r="F5155">
        <v>1</v>
      </c>
    </row>
    <row r="5156" spans="1:6" x14ac:dyDescent="0.25">
      <c r="A5156">
        <v>5154</v>
      </c>
      <c r="B5156">
        <v>2</v>
      </c>
      <c r="C5156">
        <v>27</v>
      </c>
      <c r="D5156">
        <v>3</v>
      </c>
      <c r="E5156">
        <v>1</v>
      </c>
      <c r="F5156">
        <v>1</v>
      </c>
    </row>
    <row r="5157" spans="1:6" x14ac:dyDescent="0.25">
      <c r="A5157">
        <v>5155</v>
      </c>
      <c r="B5157">
        <v>2</v>
      </c>
      <c r="C5157">
        <v>27</v>
      </c>
      <c r="D5157">
        <v>3</v>
      </c>
      <c r="E5157">
        <v>2</v>
      </c>
      <c r="F5157">
        <v>1</v>
      </c>
    </row>
    <row r="5158" spans="1:6" x14ac:dyDescent="0.25">
      <c r="A5158">
        <v>5156</v>
      </c>
      <c r="B5158">
        <v>2</v>
      </c>
      <c r="C5158">
        <v>27</v>
      </c>
      <c r="D5158">
        <v>3</v>
      </c>
      <c r="E5158">
        <v>2</v>
      </c>
      <c r="F5158">
        <v>1</v>
      </c>
    </row>
    <row r="5159" spans="1:6" x14ac:dyDescent="0.25">
      <c r="A5159">
        <v>5157</v>
      </c>
      <c r="B5159">
        <v>2</v>
      </c>
      <c r="C5159">
        <v>27</v>
      </c>
      <c r="D5159">
        <v>3</v>
      </c>
      <c r="E5159">
        <v>2</v>
      </c>
      <c r="F5159">
        <v>1</v>
      </c>
    </row>
    <row r="5160" spans="1:6" x14ac:dyDescent="0.25">
      <c r="A5160">
        <v>5158</v>
      </c>
      <c r="B5160">
        <v>2</v>
      </c>
      <c r="C5160">
        <v>27</v>
      </c>
      <c r="D5160">
        <v>3</v>
      </c>
      <c r="E5160">
        <v>3</v>
      </c>
      <c r="F5160">
        <v>1</v>
      </c>
    </row>
    <row r="5161" spans="1:6" x14ac:dyDescent="0.25">
      <c r="A5161">
        <v>5159</v>
      </c>
      <c r="B5161">
        <v>2</v>
      </c>
      <c r="C5161">
        <v>27</v>
      </c>
      <c r="D5161">
        <v>3</v>
      </c>
      <c r="E5161">
        <v>3</v>
      </c>
      <c r="F5161">
        <v>1</v>
      </c>
    </row>
    <row r="5162" spans="1:6" x14ac:dyDescent="0.25">
      <c r="A5162">
        <v>5160</v>
      </c>
      <c r="B5162">
        <v>2</v>
      </c>
      <c r="C5162">
        <v>27</v>
      </c>
      <c r="D5162">
        <v>3</v>
      </c>
      <c r="E5162">
        <v>3</v>
      </c>
      <c r="F5162">
        <v>1</v>
      </c>
    </row>
    <row r="5163" spans="1:6" x14ac:dyDescent="0.25">
      <c r="A5163">
        <v>5161</v>
      </c>
      <c r="B5163">
        <v>2</v>
      </c>
      <c r="C5163">
        <v>27</v>
      </c>
      <c r="D5163">
        <v>3</v>
      </c>
      <c r="E5163">
        <v>4</v>
      </c>
      <c r="F5163">
        <v>1</v>
      </c>
    </row>
    <row r="5164" spans="1:6" x14ac:dyDescent="0.25">
      <c r="A5164">
        <v>5162</v>
      </c>
      <c r="B5164">
        <v>2</v>
      </c>
      <c r="C5164">
        <v>27</v>
      </c>
      <c r="D5164">
        <v>3</v>
      </c>
      <c r="E5164">
        <v>4</v>
      </c>
      <c r="F5164">
        <v>1</v>
      </c>
    </row>
    <row r="5165" spans="1:6" x14ac:dyDescent="0.25">
      <c r="A5165">
        <v>5163</v>
      </c>
      <c r="B5165">
        <v>2</v>
      </c>
      <c r="C5165">
        <v>27</v>
      </c>
      <c r="D5165">
        <v>3</v>
      </c>
      <c r="E5165">
        <v>5</v>
      </c>
      <c r="F5165">
        <v>1</v>
      </c>
    </row>
    <row r="5166" spans="1:6" x14ac:dyDescent="0.25">
      <c r="A5166">
        <v>5164</v>
      </c>
      <c r="B5166">
        <v>2</v>
      </c>
      <c r="C5166">
        <v>27</v>
      </c>
      <c r="D5166">
        <v>3</v>
      </c>
      <c r="E5166">
        <v>5</v>
      </c>
      <c r="F5166">
        <v>1</v>
      </c>
    </row>
    <row r="5167" spans="1:6" x14ac:dyDescent="0.25">
      <c r="A5167">
        <v>5165</v>
      </c>
      <c r="B5167">
        <v>2</v>
      </c>
      <c r="C5167">
        <v>27</v>
      </c>
      <c r="D5167">
        <v>3</v>
      </c>
      <c r="E5167">
        <v>5</v>
      </c>
      <c r="F5167">
        <v>1</v>
      </c>
    </row>
    <row r="5168" spans="1:6" x14ac:dyDescent="0.25">
      <c r="A5168">
        <v>5166</v>
      </c>
      <c r="B5168">
        <v>2</v>
      </c>
      <c r="C5168">
        <v>27</v>
      </c>
      <c r="D5168">
        <v>3</v>
      </c>
      <c r="E5168">
        <v>7</v>
      </c>
      <c r="F5168">
        <v>0</v>
      </c>
    </row>
    <row r="5169" spans="1:6" x14ac:dyDescent="0.25">
      <c r="A5169">
        <v>5167</v>
      </c>
      <c r="B5169">
        <v>2</v>
      </c>
      <c r="C5169">
        <v>27</v>
      </c>
      <c r="D5169">
        <v>3</v>
      </c>
      <c r="E5169">
        <v>7</v>
      </c>
      <c r="F5169">
        <v>0</v>
      </c>
    </row>
    <row r="5170" spans="1:6" x14ac:dyDescent="0.25">
      <c r="A5170">
        <v>5168</v>
      </c>
      <c r="B5170">
        <v>2</v>
      </c>
      <c r="C5170">
        <v>27</v>
      </c>
      <c r="D5170">
        <v>3</v>
      </c>
      <c r="E5170">
        <v>7</v>
      </c>
      <c r="F5170">
        <v>0</v>
      </c>
    </row>
    <row r="5171" spans="1:6" x14ac:dyDescent="0.25">
      <c r="A5171">
        <v>5169</v>
      </c>
      <c r="B5171">
        <v>2</v>
      </c>
      <c r="C5171">
        <v>27</v>
      </c>
      <c r="D5171">
        <v>3</v>
      </c>
      <c r="E5171">
        <v>7</v>
      </c>
      <c r="F5171">
        <v>0</v>
      </c>
    </row>
    <row r="5172" spans="1:6" x14ac:dyDescent="0.25">
      <c r="A5172">
        <v>5170</v>
      </c>
      <c r="B5172">
        <v>2</v>
      </c>
      <c r="C5172">
        <v>27</v>
      </c>
      <c r="D5172">
        <v>3</v>
      </c>
      <c r="E5172">
        <v>7</v>
      </c>
      <c r="F5172">
        <v>0</v>
      </c>
    </row>
    <row r="5173" spans="1:6" x14ac:dyDescent="0.25">
      <c r="A5173">
        <v>5171</v>
      </c>
      <c r="B5173">
        <v>2</v>
      </c>
      <c r="C5173">
        <v>27</v>
      </c>
      <c r="D5173">
        <v>3</v>
      </c>
      <c r="E5173">
        <v>7</v>
      </c>
      <c r="F5173">
        <v>0</v>
      </c>
    </row>
    <row r="5174" spans="1:6" x14ac:dyDescent="0.25">
      <c r="A5174">
        <v>5172</v>
      </c>
      <c r="B5174">
        <v>2</v>
      </c>
      <c r="C5174">
        <v>27</v>
      </c>
      <c r="D5174">
        <v>3</v>
      </c>
      <c r="E5174">
        <v>7</v>
      </c>
      <c r="F5174">
        <v>0</v>
      </c>
    </row>
    <row r="5175" spans="1:6" x14ac:dyDescent="0.25">
      <c r="A5175">
        <v>5173</v>
      </c>
      <c r="B5175">
        <v>2</v>
      </c>
      <c r="C5175">
        <v>27</v>
      </c>
      <c r="D5175">
        <v>3</v>
      </c>
      <c r="E5175">
        <v>7</v>
      </c>
      <c r="F5175">
        <v>0</v>
      </c>
    </row>
    <row r="5176" spans="1:6" x14ac:dyDescent="0.25">
      <c r="A5176">
        <v>5174</v>
      </c>
      <c r="B5176">
        <v>2</v>
      </c>
      <c r="C5176">
        <v>27</v>
      </c>
      <c r="D5176">
        <v>3</v>
      </c>
      <c r="E5176">
        <v>7</v>
      </c>
      <c r="F5176">
        <v>1</v>
      </c>
    </row>
    <row r="5177" spans="1:6" x14ac:dyDescent="0.25">
      <c r="A5177">
        <v>5175</v>
      </c>
      <c r="B5177">
        <v>2</v>
      </c>
      <c r="C5177">
        <v>27</v>
      </c>
      <c r="D5177">
        <v>3</v>
      </c>
      <c r="E5177">
        <v>8</v>
      </c>
      <c r="F5177">
        <v>0</v>
      </c>
    </row>
    <row r="5178" spans="1:6" x14ac:dyDescent="0.25">
      <c r="A5178">
        <v>5176</v>
      </c>
      <c r="B5178">
        <v>2</v>
      </c>
      <c r="C5178">
        <v>27</v>
      </c>
      <c r="D5178">
        <v>3</v>
      </c>
      <c r="E5178">
        <v>8</v>
      </c>
      <c r="F5178">
        <v>0</v>
      </c>
    </row>
    <row r="5179" spans="1:6" x14ac:dyDescent="0.25">
      <c r="A5179">
        <v>5177</v>
      </c>
      <c r="B5179">
        <v>2</v>
      </c>
      <c r="C5179">
        <v>27</v>
      </c>
      <c r="D5179">
        <v>3</v>
      </c>
      <c r="E5179">
        <v>8</v>
      </c>
      <c r="F5179">
        <v>0</v>
      </c>
    </row>
    <row r="5180" spans="1:6" x14ac:dyDescent="0.25">
      <c r="A5180">
        <v>5178</v>
      </c>
      <c r="B5180">
        <v>2</v>
      </c>
      <c r="C5180">
        <v>27</v>
      </c>
      <c r="D5180">
        <v>3</v>
      </c>
      <c r="E5180">
        <v>8</v>
      </c>
      <c r="F5180">
        <v>0</v>
      </c>
    </row>
    <row r="5181" spans="1:6" x14ac:dyDescent="0.25">
      <c r="A5181">
        <v>5179</v>
      </c>
      <c r="B5181">
        <v>2</v>
      </c>
      <c r="C5181">
        <v>27</v>
      </c>
      <c r="D5181">
        <v>3</v>
      </c>
      <c r="E5181">
        <v>8</v>
      </c>
      <c r="F5181">
        <v>0</v>
      </c>
    </row>
    <row r="5182" spans="1:6" x14ac:dyDescent="0.25">
      <c r="A5182">
        <v>5180</v>
      </c>
      <c r="B5182">
        <v>2</v>
      </c>
      <c r="C5182">
        <v>27</v>
      </c>
      <c r="D5182">
        <v>3</v>
      </c>
      <c r="E5182">
        <v>8</v>
      </c>
      <c r="F5182">
        <v>0</v>
      </c>
    </row>
    <row r="5183" spans="1:6" x14ac:dyDescent="0.25">
      <c r="A5183">
        <v>5181</v>
      </c>
      <c r="B5183">
        <v>2</v>
      </c>
      <c r="C5183">
        <v>27</v>
      </c>
      <c r="D5183">
        <v>3</v>
      </c>
      <c r="E5183">
        <v>8</v>
      </c>
      <c r="F5183">
        <v>0</v>
      </c>
    </row>
    <row r="5184" spans="1:6" x14ac:dyDescent="0.25">
      <c r="A5184">
        <v>5182</v>
      </c>
      <c r="B5184">
        <v>2</v>
      </c>
      <c r="C5184">
        <v>27</v>
      </c>
      <c r="D5184">
        <v>3</v>
      </c>
      <c r="E5184">
        <v>8</v>
      </c>
      <c r="F5184">
        <v>0</v>
      </c>
    </row>
    <row r="5185" spans="1:6" x14ac:dyDescent="0.25">
      <c r="A5185">
        <v>5183</v>
      </c>
      <c r="B5185">
        <v>2</v>
      </c>
      <c r="C5185">
        <v>27</v>
      </c>
      <c r="D5185">
        <v>3</v>
      </c>
      <c r="E5185">
        <v>8</v>
      </c>
      <c r="F5185">
        <v>1</v>
      </c>
    </row>
    <row r="5186" spans="1:6" x14ac:dyDescent="0.25">
      <c r="A5186">
        <v>5184</v>
      </c>
      <c r="B5186">
        <v>2</v>
      </c>
      <c r="C5186">
        <v>27</v>
      </c>
      <c r="D5186">
        <v>3</v>
      </c>
      <c r="E5186">
        <v>9</v>
      </c>
      <c r="F5186">
        <v>0</v>
      </c>
    </row>
    <row r="5187" spans="1:6" x14ac:dyDescent="0.25">
      <c r="A5187">
        <v>5185</v>
      </c>
      <c r="B5187">
        <v>2</v>
      </c>
      <c r="C5187">
        <v>27</v>
      </c>
      <c r="D5187">
        <v>3</v>
      </c>
      <c r="E5187">
        <v>9</v>
      </c>
      <c r="F5187">
        <v>0</v>
      </c>
    </row>
    <row r="5188" spans="1:6" x14ac:dyDescent="0.25">
      <c r="A5188">
        <v>5186</v>
      </c>
      <c r="B5188">
        <v>2</v>
      </c>
      <c r="C5188">
        <v>27</v>
      </c>
      <c r="D5188">
        <v>3</v>
      </c>
      <c r="E5188">
        <v>9</v>
      </c>
      <c r="F5188">
        <v>0</v>
      </c>
    </row>
    <row r="5189" spans="1:6" x14ac:dyDescent="0.25">
      <c r="A5189">
        <v>5187</v>
      </c>
      <c r="B5189">
        <v>2</v>
      </c>
      <c r="C5189">
        <v>27</v>
      </c>
      <c r="D5189">
        <v>3</v>
      </c>
      <c r="E5189">
        <v>9</v>
      </c>
      <c r="F5189">
        <v>0</v>
      </c>
    </row>
    <row r="5190" spans="1:6" x14ac:dyDescent="0.25">
      <c r="A5190">
        <v>5188</v>
      </c>
      <c r="B5190">
        <v>2</v>
      </c>
      <c r="C5190">
        <v>27</v>
      </c>
      <c r="D5190">
        <v>3</v>
      </c>
      <c r="E5190">
        <v>9</v>
      </c>
      <c r="F5190">
        <v>0</v>
      </c>
    </row>
    <row r="5191" spans="1:6" x14ac:dyDescent="0.25">
      <c r="A5191">
        <v>5189</v>
      </c>
      <c r="B5191">
        <v>2</v>
      </c>
      <c r="C5191">
        <v>27</v>
      </c>
      <c r="D5191">
        <v>3</v>
      </c>
      <c r="E5191">
        <v>9</v>
      </c>
      <c r="F5191">
        <v>0</v>
      </c>
    </row>
    <row r="5192" spans="1:6" x14ac:dyDescent="0.25">
      <c r="A5192">
        <v>5190</v>
      </c>
      <c r="B5192">
        <v>2</v>
      </c>
      <c r="C5192">
        <v>27</v>
      </c>
      <c r="D5192">
        <v>3</v>
      </c>
      <c r="E5192">
        <v>9</v>
      </c>
      <c r="F5192">
        <v>0</v>
      </c>
    </row>
    <row r="5193" spans="1:6" x14ac:dyDescent="0.25">
      <c r="A5193">
        <v>5191</v>
      </c>
      <c r="B5193">
        <v>2</v>
      </c>
      <c r="C5193">
        <v>27</v>
      </c>
      <c r="D5193">
        <v>3</v>
      </c>
      <c r="E5193">
        <v>9</v>
      </c>
      <c r="F5193">
        <v>0</v>
      </c>
    </row>
    <row r="5194" spans="1:6" x14ac:dyDescent="0.25">
      <c r="A5194">
        <v>5192</v>
      </c>
      <c r="B5194">
        <v>2</v>
      </c>
      <c r="C5194">
        <v>27</v>
      </c>
      <c r="D5194">
        <v>3</v>
      </c>
      <c r="E5194">
        <v>9</v>
      </c>
      <c r="F5194">
        <v>0</v>
      </c>
    </row>
    <row r="5195" spans="1:6" x14ac:dyDescent="0.25">
      <c r="A5195">
        <v>5193</v>
      </c>
      <c r="B5195">
        <v>2</v>
      </c>
      <c r="C5195">
        <v>27</v>
      </c>
      <c r="D5195">
        <v>3</v>
      </c>
      <c r="E5195">
        <v>9</v>
      </c>
      <c r="F5195">
        <v>0</v>
      </c>
    </row>
    <row r="5196" spans="1:6" x14ac:dyDescent="0.25">
      <c r="A5196">
        <v>5194</v>
      </c>
      <c r="B5196">
        <v>2</v>
      </c>
      <c r="C5196">
        <v>27</v>
      </c>
      <c r="D5196">
        <v>3</v>
      </c>
      <c r="E5196">
        <v>9</v>
      </c>
      <c r="F5196">
        <v>1</v>
      </c>
    </row>
    <row r="5197" spans="1:6" x14ac:dyDescent="0.25">
      <c r="A5197">
        <v>5195</v>
      </c>
      <c r="B5197">
        <v>2</v>
      </c>
      <c r="C5197">
        <v>27</v>
      </c>
      <c r="D5197">
        <v>3</v>
      </c>
      <c r="E5197">
        <v>9</v>
      </c>
      <c r="F5197">
        <v>1</v>
      </c>
    </row>
    <row r="5198" spans="1:6" x14ac:dyDescent="0.25">
      <c r="A5198">
        <v>5196</v>
      </c>
      <c r="B5198">
        <v>2</v>
      </c>
      <c r="C5198">
        <v>27</v>
      </c>
      <c r="D5198">
        <v>3</v>
      </c>
      <c r="E5198">
        <v>10</v>
      </c>
      <c r="F5198">
        <v>0</v>
      </c>
    </row>
    <row r="5199" spans="1:6" x14ac:dyDescent="0.25">
      <c r="A5199">
        <v>5197</v>
      </c>
      <c r="B5199">
        <v>2</v>
      </c>
      <c r="C5199">
        <v>27</v>
      </c>
      <c r="D5199">
        <v>3</v>
      </c>
      <c r="E5199">
        <v>10</v>
      </c>
      <c r="F5199">
        <v>0</v>
      </c>
    </row>
    <row r="5200" spans="1:6" x14ac:dyDescent="0.25">
      <c r="A5200">
        <v>5198</v>
      </c>
      <c r="B5200">
        <v>2</v>
      </c>
      <c r="C5200">
        <v>27</v>
      </c>
      <c r="D5200">
        <v>3</v>
      </c>
      <c r="E5200">
        <v>10</v>
      </c>
      <c r="F5200">
        <v>0</v>
      </c>
    </row>
    <row r="5201" spans="1:6" x14ac:dyDescent="0.25">
      <c r="A5201">
        <v>5199</v>
      </c>
      <c r="B5201">
        <v>2</v>
      </c>
      <c r="C5201">
        <v>27</v>
      </c>
      <c r="D5201">
        <v>3</v>
      </c>
      <c r="E5201">
        <v>10</v>
      </c>
      <c r="F5201">
        <v>0</v>
      </c>
    </row>
    <row r="5202" spans="1:6" x14ac:dyDescent="0.25">
      <c r="A5202">
        <v>5200</v>
      </c>
      <c r="B5202">
        <v>2</v>
      </c>
      <c r="C5202">
        <v>27</v>
      </c>
      <c r="D5202">
        <v>3</v>
      </c>
      <c r="E5202">
        <v>10</v>
      </c>
      <c r="F5202">
        <v>0</v>
      </c>
    </row>
    <row r="5203" spans="1:6" x14ac:dyDescent="0.25">
      <c r="A5203">
        <v>5201</v>
      </c>
      <c r="B5203">
        <v>2</v>
      </c>
      <c r="C5203">
        <v>27</v>
      </c>
      <c r="D5203">
        <v>3</v>
      </c>
      <c r="E5203">
        <v>10</v>
      </c>
      <c r="F5203">
        <v>0</v>
      </c>
    </row>
    <row r="5204" spans="1:6" x14ac:dyDescent="0.25">
      <c r="A5204">
        <v>5202</v>
      </c>
      <c r="B5204">
        <v>2</v>
      </c>
      <c r="C5204">
        <v>27</v>
      </c>
      <c r="D5204">
        <v>3</v>
      </c>
      <c r="E5204">
        <v>10</v>
      </c>
      <c r="F5204">
        <v>0</v>
      </c>
    </row>
    <row r="5205" spans="1:6" x14ac:dyDescent="0.25">
      <c r="A5205">
        <v>5203</v>
      </c>
      <c r="B5205">
        <v>2</v>
      </c>
      <c r="C5205">
        <v>27</v>
      </c>
      <c r="D5205">
        <v>3</v>
      </c>
      <c r="E5205">
        <v>10</v>
      </c>
      <c r="F5205">
        <v>0</v>
      </c>
    </row>
    <row r="5206" spans="1:6" x14ac:dyDescent="0.25">
      <c r="A5206">
        <v>5204</v>
      </c>
      <c r="B5206">
        <v>2</v>
      </c>
      <c r="C5206">
        <v>27</v>
      </c>
      <c r="D5206">
        <v>3</v>
      </c>
      <c r="E5206">
        <v>10</v>
      </c>
      <c r="F5206">
        <v>0</v>
      </c>
    </row>
    <row r="5207" spans="1:6" x14ac:dyDescent="0.25">
      <c r="A5207">
        <v>5205</v>
      </c>
      <c r="B5207">
        <v>2</v>
      </c>
      <c r="C5207">
        <v>27</v>
      </c>
      <c r="D5207">
        <v>3</v>
      </c>
      <c r="E5207">
        <v>10</v>
      </c>
      <c r="F5207">
        <v>1</v>
      </c>
    </row>
    <row r="5208" spans="1:6" x14ac:dyDescent="0.25">
      <c r="A5208">
        <v>5206</v>
      </c>
      <c r="B5208">
        <v>2</v>
      </c>
      <c r="C5208">
        <v>27</v>
      </c>
      <c r="D5208">
        <v>3</v>
      </c>
      <c r="E5208">
        <v>11</v>
      </c>
      <c r="F5208">
        <v>0</v>
      </c>
    </row>
    <row r="5209" spans="1:6" x14ac:dyDescent="0.25">
      <c r="A5209">
        <v>5207</v>
      </c>
      <c r="B5209">
        <v>2</v>
      </c>
      <c r="C5209">
        <v>27</v>
      </c>
      <c r="D5209">
        <v>3</v>
      </c>
      <c r="E5209">
        <v>11</v>
      </c>
      <c r="F5209">
        <v>0</v>
      </c>
    </row>
    <row r="5210" spans="1:6" x14ac:dyDescent="0.25">
      <c r="A5210">
        <v>5208</v>
      </c>
      <c r="B5210">
        <v>2</v>
      </c>
      <c r="C5210">
        <v>27</v>
      </c>
      <c r="D5210">
        <v>3</v>
      </c>
      <c r="E5210">
        <v>11</v>
      </c>
      <c r="F5210">
        <v>0</v>
      </c>
    </row>
    <row r="5211" spans="1:6" x14ac:dyDescent="0.25">
      <c r="A5211">
        <v>5209</v>
      </c>
      <c r="B5211">
        <v>2</v>
      </c>
      <c r="C5211">
        <v>27</v>
      </c>
      <c r="D5211">
        <v>3</v>
      </c>
      <c r="E5211">
        <v>11</v>
      </c>
      <c r="F5211">
        <v>0</v>
      </c>
    </row>
    <row r="5212" spans="1:6" x14ac:dyDescent="0.25">
      <c r="A5212">
        <v>5210</v>
      </c>
      <c r="B5212">
        <v>2</v>
      </c>
      <c r="C5212">
        <v>27</v>
      </c>
      <c r="D5212">
        <v>3</v>
      </c>
      <c r="E5212">
        <v>11</v>
      </c>
      <c r="F5212">
        <v>0</v>
      </c>
    </row>
    <row r="5213" spans="1:6" x14ac:dyDescent="0.25">
      <c r="A5213">
        <v>5211</v>
      </c>
      <c r="B5213">
        <v>2</v>
      </c>
      <c r="C5213">
        <v>27</v>
      </c>
      <c r="D5213">
        <v>3</v>
      </c>
      <c r="E5213">
        <v>11</v>
      </c>
      <c r="F5213">
        <v>0</v>
      </c>
    </row>
    <row r="5214" spans="1:6" x14ac:dyDescent="0.25">
      <c r="A5214">
        <v>5212</v>
      </c>
      <c r="B5214">
        <v>2</v>
      </c>
      <c r="C5214">
        <v>27</v>
      </c>
      <c r="D5214">
        <v>3</v>
      </c>
      <c r="E5214">
        <v>11</v>
      </c>
      <c r="F5214">
        <v>0</v>
      </c>
    </row>
    <row r="5215" spans="1:6" x14ac:dyDescent="0.25">
      <c r="A5215">
        <v>5213</v>
      </c>
      <c r="B5215">
        <v>2</v>
      </c>
      <c r="C5215">
        <v>27</v>
      </c>
      <c r="D5215">
        <v>3</v>
      </c>
      <c r="E5215">
        <v>11</v>
      </c>
      <c r="F5215">
        <v>0</v>
      </c>
    </row>
    <row r="5216" spans="1:6" x14ac:dyDescent="0.25">
      <c r="A5216">
        <v>5214</v>
      </c>
      <c r="B5216">
        <v>2</v>
      </c>
      <c r="C5216">
        <v>27</v>
      </c>
      <c r="D5216">
        <v>3</v>
      </c>
      <c r="E5216">
        <v>11</v>
      </c>
      <c r="F5216">
        <v>1</v>
      </c>
    </row>
    <row r="5217" spans="1:6" x14ac:dyDescent="0.25">
      <c r="A5217">
        <v>5215</v>
      </c>
      <c r="B5217">
        <v>2</v>
      </c>
      <c r="C5217">
        <v>27</v>
      </c>
      <c r="D5217">
        <v>3</v>
      </c>
      <c r="E5217">
        <v>11</v>
      </c>
      <c r="F5217">
        <v>1</v>
      </c>
    </row>
    <row r="5218" spans="1:6" x14ac:dyDescent="0.25">
      <c r="A5218">
        <v>5216</v>
      </c>
      <c r="B5218">
        <v>2</v>
      </c>
      <c r="C5218">
        <v>27</v>
      </c>
      <c r="D5218">
        <v>3</v>
      </c>
      <c r="E5218">
        <v>12</v>
      </c>
      <c r="F5218">
        <v>0</v>
      </c>
    </row>
    <row r="5219" spans="1:6" x14ac:dyDescent="0.25">
      <c r="A5219">
        <v>5217</v>
      </c>
      <c r="B5219">
        <v>2</v>
      </c>
      <c r="C5219">
        <v>27</v>
      </c>
      <c r="D5219">
        <v>3</v>
      </c>
      <c r="E5219">
        <v>12</v>
      </c>
      <c r="F5219">
        <v>0</v>
      </c>
    </row>
    <row r="5220" spans="1:6" x14ac:dyDescent="0.25">
      <c r="A5220">
        <v>5218</v>
      </c>
      <c r="B5220">
        <v>2</v>
      </c>
      <c r="C5220">
        <v>27</v>
      </c>
      <c r="D5220">
        <v>3</v>
      </c>
      <c r="E5220">
        <v>12</v>
      </c>
      <c r="F5220">
        <v>0</v>
      </c>
    </row>
    <row r="5221" spans="1:6" x14ac:dyDescent="0.25">
      <c r="A5221">
        <v>5219</v>
      </c>
      <c r="B5221">
        <v>2</v>
      </c>
      <c r="C5221">
        <v>27</v>
      </c>
      <c r="D5221">
        <v>3</v>
      </c>
      <c r="E5221">
        <v>12</v>
      </c>
      <c r="F5221">
        <v>0</v>
      </c>
    </row>
    <row r="5222" spans="1:6" x14ac:dyDescent="0.25">
      <c r="A5222">
        <v>5220</v>
      </c>
      <c r="B5222">
        <v>2</v>
      </c>
      <c r="C5222">
        <v>27</v>
      </c>
      <c r="D5222">
        <v>3</v>
      </c>
      <c r="E5222">
        <v>12</v>
      </c>
      <c r="F5222">
        <v>0</v>
      </c>
    </row>
    <row r="5223" spans="1:6" x14ac:dyDescent="0.25">
      <c r="A5223">
        <v>5221</v>
      </c>
      <c r="B5223">
        <v>2</v>
      </c>
      <c r="C5223">
        <v>27</v>
      </c>
      <c r="D5223">
        <v>3</v>
      </c>
      <c r="E5223">
        <v>12</v>
      </c>
      <c r="F5223">
        <v>0</v>
      </c>
    </row>
    <row r="5224" spans="1:6" x14ac:dyDescent="0.25">
      <c r="A5224">
        <v>5222</v>
      </c>
      <c r="B5224">
        <v>2</v>
      </c>
      <c r="C5224">
        <v>27</v>
      </c>
      <c r="D5224">
        <v>3</v>
      </c>
      <c r="E5224">
        <v>12</v>
      </c>
      <c r="F5224">
        <v>0</v>
      </c>
    </row>
    <row r="5225" spans="1:6" x14ac:dyDescent="0.25">
      <c r="A5225">
        <v>5223</v>
      </c>
      <c r="B5225">
        <v>2</v>
      </c>
      <c r="C5225">
        <v>27</v>
      </c>
      <c r="D5225">
        <v>3</v>
      </c>
      <c r="E5225">
        <v>12</v>
      </c>
      <c r="F5225">
        <v>0</v>
      </c>
    </row>
    <row r="5226" spans="1:6" x14ac:dyDescent="0.25">
      <c r="A5226">
        <v>5224</v>
      </c>
      <c r="B5226">
        <v>2</v>
      </c>
      <c r="C5226">
        <v>27</v>
      </c>
      <c r="D5226">
        <v>3</v>
      </c>
      <c r="E5226">
        <v>12</v>
      </c>
      <c r="F5226">
        <v>1</v>
      </c>
    </row>
    <row r="5227" spans="1:6" x14ac:dyDescent="0.25">
      <c r="A5227">
        <v>5225</v>
      </c>
      <c r="B5227">
        <v>2</v>
      </c>
      <c r="C5227">
        <v>27</v>
      </c>
      <c r="D5227">
        <v>3</v>
      </c>
      <c r="E5227">
        <v>12</v>
      </c>
      <c r="F5227">
        <v>1</v>
      </c>
    </row>
    <row r="5228" spans="1:6" x14ac:dyDescent="0.25">
      <c r="A5228">
        <v>5226</v>
      </c>
      <c r="B5228">
        <v>2</v>
      </c>
      <c r="C5228">
        <v>27</v>
      </c>
      <c r="D5228">
        <v>3</v>
      </c>
      <c r="E5228">
        <v>13</v>
      </c>
      <c r="F5228">
        <v>0</v>
      </c>
    </row>
    <row r="5229" spans="1:6" x14ac:dyDescent="0.25">
      <c r="A5229">
        <v>5227</v>
      </c>
      <c r="B5229">
        <v>2</v>
      </c>
      <c r="C5229">
        <v>27</v>
      </c>
      <c r="D5229">
        <v>3</v>
      </c>
      <c r="E5229">
        <v>13</v>
      </c>
      <c r="F5229">
        <v>0</v>
      </c>
    </row>
    <row r="5230" spans="1:6" x14ac:dyDescent="0.25">
      <c r="A5230">
        <v>5228</v>
      </c>
      <c r="B5230">
        <v>2</v>
      </c>
      <c r="C5230">
        <v>27</v>
      </c>
      <c r="D5230">
        <v>3</v>
      </c>
      <c r="E5230">
        <v>13</v>
      </c>
      <c r="F5230">
        <v>0</v>
      </c>
    </row>
    <row r="5231" spans="1:6" x14ac:dyDescent="0.25">
      <c r="A5231">
        <v>5229</v>
      </c>
      <c r="B5231">
        <v>2</v>
      </c>
      <c r="C5231">
        <v>27</v>
      </c>
      <c r="D5231">
        <v>3</v>
      </c>
      <c r="E5231">
        <v>13</v>
      </c>
      <c r="F5231">
        <v>0</v>
      </c>
    </row>
    <row r="5232" spans="1:6" x14ac:dyDescent="0.25">
      <c r="A5232">
        <v>5230</v>
      </c>
      <c r="B5232">
        <v>2</v>
      </c>
      <c r="C5232">
        <v>27</v>
      </c>
      <c r="D5232">
        <v>3</v>
      </c>
      <c r="E5232">
        <v>13</v>
      </c>
      <c r="F5232">
        <v>0</v>
      </c>
    </row>
    <row r="5233" spans="1:6" x14ac:dyDescent="0.25">
      <c r="A5233">
        <v>5231</v>
      </c>
      <c r="B5233">
        <v>2</v>
      </c>
      <c r="C5233">
        <v>27</v>
      </c>
      <c r="D5233">
        <v>3</v>
      </c>
      <c r="E5233">
        <v>13</v>
      </c>
      <c r="F5233">
        <v>0</v>
      </c>
    </row>
    <row r="5234" spans="1:6" x14ac:dyDescent="0.25">
      <c r="A5234">
        <v>5232</v>
      </c>
      <c r="B5234">
        <v>2</v>
      </c>
      <c r="C5234">
        <v>27</v>
      </c>
      <c r="D5234">
        <v>3</v>
      </c>
      <c r="E5234">
        <v>13</v>
      </c>
      <c r="F5234">
        <v>0</v>
      </c>
    </row>
    <row r="5235" spans="1:6" x14ac:dyDescent="0.25">
      <c r="A5235">
        <v>5233</v>
      </c>
      <c r="B5235">
        <v>2</v>
      </c>
      <c r="C5235">
        <v>27</v>
      </c>
      <c r="D5235">
        <v>3</v>
      </c>
      <c r="E5235">
        <v>13</v>
      </c>
      <c r="F5235">
        <v>0</v>
      </c>
    </row>
    <row r="5236" spans="1:6" x14ac:dyDescent="0.25">
      <c r="A5236">
        <v>5234</v>
      </c>
      <c r="B5236">
        <v>2</v>
      </c>
      <c r="C5236">
        <v>27</v>
      </c>
      <c r="D5236">
        <v>3</v>
      </c>
      <c r="E5236">
        <v>13</v>
      </c>
      <c r="F5236">
        <v>1</v>
      </c>
    </row>
    <row r="5237" spans="1:6" x14ac:dyDescent="0.25">
      <c r="A5237">
        <v>5235</v>
      </c>
      <c r="B5237">
        <v>2</v>
      </c>
      <c r="C5237">
        <v>27</v>
      </c>
      <c r="D5237">
        <v>3</v>
      </c>
      <c r="E5237">
        <v>13</v>
      </c>
      <c r="F5237">
        <v>1</v>
      </c>
    </row>
    <row r="5238" spans="1:6" x14ac:dyDescent="0.25">
      <c r="A5238">
        <v>5236</v>
      </c>
      <c r="B5238">
        <v>2</v>
      </c>
      <c r="C5238">
        <v>27</v>
      </c>
      <c r="D5238">
        <v>3</v>
      </c>
      <c r="E5238">
        <v>13</v>
      </c>
      <c r="F5238">
        <v>1</v>
      </c>
    </row>
    <row r="5239" spans="1:6" x14ac:dyDescent="0.25">
      <c r="A5239">
        <v>5237</v>
      </c>
      <c r="B5239">
        <v>2</v>
      </c>
      <c r="C5239">
        <v>27</v>
      </c>
      <c r="D5239">
        <v>3</v>
      </c>
      <c r="E5239">
        <v>14</v>
      </c>
      <c r="F5239">
        <v>0</v>
      </c>
    </row>
    <row r="5240" spans="1:6" x14ac:dyDescent="0.25">
      <c r="A5240">
        <v>5238</v>
      </c>
      <c r="B5240">
        <v>2</v>
      </c>
      <c r="C5240">
        <v>27</v>
      </c>
      <c r="D5240">
        <v>3</v>
      </c>
      <c r="E5240">
        <v>14</v>
      </c>
      <c r="F5240">
        <v>0</v>
      </c>
    </row>
    <row r="5241" spans="1:6" x14ac:dyDescent="0.25">
      <c r="A5241">
        <v>5239</v>
      </c>
      <c r="B5241">
        <v>2</v>
      </c>
      <c r="C5241">
        <v>27</v>
      </c>
      <c r="D5241">
        <v>3</v>
      </c>
      <c r="E5241">
        <v>14</v>
      </c>
      <c r="F5241">
        <v>0</v>
      </c>
    </row>
    <row r="5242" spans="1:6" x14ac:dyDescent="0.25">
      <c r="A5242">
        <v>5240</v>
      </c>
      <c r="B5242">
        <v>2</v>
      </c>
      <c r="C5242">
        <v>27</v>
      </c>
      <c r="D5242">
        <v>3</v>
      </c>
      <c r="E5242">
        <v>14</v>
      </c>
      <c r="F5242">
        <v>0</v>
      </c>
    </row>
    <row r="5243" spans="1:6" x14ac:dyDescent="0.25">
      <c r="A5243">
        <v>5241</v>
      </c>
      <c r="B5243">
        <v>2</v>
      </c>
      <c r="C5243">
        <v>27</v>
      </c>
      <c r="D5243">
        <v>3</v>
      </c>
      <c r="E5243">
        <v>14</v>
      </c>
      <c r="F5243">
        <v>0</v>
      </c>
    </row>
    <row r="5244" spans="1:6" x14ac:dyDescent="0.25">
      <c r="A5244">
        <v>5242</v>
      </c>
      <c r="B5244">
        <v>2</v>
      </c>
      <c r="C5244">
        <v>27</v>
      </c>
      <c r="D5244">
        <v>3</v>
      </c>
      <c r="E5244">
        <v>14</v>
      </c>
      <c r="F5244">
        <v>0</v>
      </c>
    </row>
    <row r="5245" spans="1:6" x14ac:dyDescent="0.25">
      <c r="A5245">
        <v>5243</v>
      </c>
      <c r="B5245">
        <v>2</v>
      </c>
      <c r="C5245">
        <v>27</v>
      </c>
      <c r="D5245">
        <v>3</v>
      </c>
      <c r="E5245">
        <v>14</v>
      </c>
      <c r="F5245">
        <v>0</v>
      </c>
    </row>
    <row r="5246" spans="1:6" x14ac:dyDescent="0.25">
      <c r="A5246">
        <v>5244</v>
      </c>
      <c r="B5246">
        <v>2</v>
      </c>
      <c r="C5246">
        <v>27</v>
      </c>
      <c r="D5246">
        <v>3</v>
      </c>
      <c r="E5246">
        <v>14</v>
      </c>
      <c r="F5246">
        <v>0</v>
      </c>
    </row>
    <row r="5247" spans="1:6" x14ac:dyDescent="0.25">
      <c r="A5247">
        <v>5245</v>
      </c>
      <c r="B5247">
        <v>2</v>
      </c>
      <c r="C5247">
        <v>27</v>
      </c>
      <c r="D5247">
        <v>3</v>
      </c>
      <c r="E5247">
        <v>14</v>
      </c>
      <c r="F5247">
        <v>1</v>
      </c>
    </row>
    <row r="5248" spans="1:6" x14ac:dyDescent="0.25">
      <c r="A5248">
        <v>5246</v>
      </c>
      <c r="B5248">
        <v>2</v>
      </c>
      <c r="C5248">
        <v>27</v>
      </c>
      <c r="D5248">
        <v>3</v>
      </c>
      <c r="E5248">
        <v>14</v>
      </c>
      <c r="F5248">
        <v>1</v>
      </c>
    </row>
    <row r="5249" spans="1:6" x14ac:dyDescent="0.25">
      <c r="A5249">
        <v>5247</v>
      </c>
      <c r="B5249">
        <v>2</v>
      </c>
      <c r="C5249">
        <v>27</v>
      </c>
      <c r="D5249">
        <v>3</v>
      </c>
      <c r="E5249">
        <v>14</v>
      </c>
      <c r="F5249">
        <v>1</v>
      </c>
    </row>
    <row r="5250" spans="1:6" x14ac:dyDescent="0.25">
      <c r="A5250">
        <v>5248</v>
      </c>
      <c r="B5250">
        <v>2</v>
      </c>
      <c r="C5250">
        <v>27</v>
      </c>
      <c r="D5250">
        <v>3</v>
      </c>
      <c r="E5250">
        <v>14</v>
      </c>
      <c r="F5250">
        <v>1</v>
      </c>
    </row>
    <row r="5251" spans="1:6" x14ac:dyDescent="0.25">
      <c r="A5251">
        <v>5249</v>
      </c>
      <c r="B5251">
        <v>2</v>
      </c>
      <c r="C5251">
        <v>27</v>
      </c>
      <c r="D5251">
        <v>3</v>
      </c>
      <c r="E5251">
        <v>15</v>
      </c>
      <c r="F5251">
        <v>1</v>
      </c>
    </row>
    <row r="5252" spans="1:6" x14ac:dyDescent="0.25">
      <c r="A5252">
        <v>5250</v>
      </c>
      <c r="B5252">
        <v>2</v>
      </c>
      <c r="C5252">
        <v>27</v>
      </c>
      <c r="D5252">
        <v>3</v>
      </c>
      <c r="E5252">
        <v>16</v>
      </c>
      <c r="F5252">
        <v>0</v>
      </c>
    </row>
    <row r="5253" spans="1:6" x14ac:dyDescent="0.25">
      <c r="A5253">
        <v>5251</v>
      </c>
      <c r="B5253">
        <v>2</v>
      </c>
      <c r="C5253">
        <v>27</v>
      </c>
      <c r="D5253">
        <v>3</v>
      </c>
      <c r="E5253">
        <v>16</v>
      </c>
      <c r="F5253">
        <v>0</v>
      </c>
    </row>
    <row r="5254" spans="1:6" x14ac:dyDescent="0.25">
      <c r="A5254">
        <v>5252</v>
      </c>
      <c r="B5254">
        <v>2</v>
      </c>
      <c r="C5254">
        <v>27</v>
      </c>
      <c r="D5254">
        <v>3</v>
      </c>
      <c r="E5254">
        <v>16</v>
      </c>
      <c r="F5254">
        <v>0</v>
      </c>
    </row>
    <row r="5255" spans="1:6" x14ac:dyDescent="0.25">
      <c r="A5255">
        <v>5253</v>
      </c>
      <c r="B5255">
        <v>2</v>
      </c>
      <c r="C5255">
        <v>27</v>
      </c>
      <c r="D5255">
        <v>3</v>
      </c>
      <c r="E5255">
        <v>16</v>
      </c>
      <c r="F5255">
        <v>0</v>
      </c>
    </row>
    <row r="5256" spans="1:6" x14ac:dyDescent="0.25">
      <c r="A5256">
        <v>5254</v>
      </c>
      <c r="B5256">
        <v>2</v>
      </c>
      <c r="C5256">
        <v>27</v>
      </c>
      <c r="D5256">
        <v>3</v>
      </c>
      <c r="E5256">
        <v>16</v>
      </c>
      <c r="F5256">
        <v>0</v>
      </c>
    </row>
    <row r="5257" spans="1:6" x14ac:dyDescent="0.25">
      <c r="A5257">
        <v>5255</v>
      </c>
      <c r="B5257">
        <v>2</v>
      </c>
      <c r="C5257">
        <v>27</v>
      </c>
      <c r="D5257">
        <v>3</v>
      </c>
      <c r="E5257">
        <v>16</v>
      </c>
      <c r="F5257">
        <v>0</v>
      </c>
    </row>
    <row r="5258" spans="1:6" x14ac:dyDescent="0.25">
      <c r="A5258">
        <v>5256</v>
      </c>
      <c r="B5258">
        <v>2</v>
      </c>
      <c r="C5258">
        <v>27</v>
      </c>
      <c r="D5258">
        <v>3</v>
      </c>
      <c r="E5258">
        <v>16</v>
      </c>
      <c r="F5258">
        <v>0</v>
      </c>
    </row>
    <row r="5259" spans="1:6" x14ac:dyDescent="0.25">
      <c r="A5259">
        <v>5257</v>
      </c>
      <c r="B5259">
        <v>2</v>
      </c>
      <c r="C5259">
        <v>27</v>
      </c>
      <c r="D5259">
        <v>3</v>
      </c>
      <c r="E5259">
        <v>16</v>
      </c>
      <c r="F5259">
        <v>0</v>
      </c>
    </row>
    <row r="5260" spans="1:6" x14ac:dyDescent="0.25">
      <c r="A5260">
        <v>5258</v>
      </c>
      <c r="B5260">
        <v>2</v>
      </c>
      <c r="C5260">
        <v>27</v>
      </c>
      <c r="D5260">
        <v>3</v>
      </c>
      <c r="E5260">
        <v>16</v>
      </c>
      <c r="F5260">
        <v>1</v>
      </c>
    </row>
    <row r="5261" spans="1:6" x14ac:dyDescent="0.25">
      <c r="A5261">
        <v>5259</v>
      </c>
      <c r="B5261">
        <v>2</v>
      </c>
      <c r="C5261">
        <v>27</v>
      </c>
      <c r="D5261">
        <v>3</v>
      </c>
      <c r="E5261">
        <v>16</v>
      </c>
      <c r="F5261">
        <v>1</v>
      </c>
    </row>
    <row r="5262" spans="1:6" x14ac:dyDescent="0.25">
      <c r="A5262">
        <v>5260</v>
      </c>
      <c r="B5262">
        <v>2</v>
      </c>
      <c r="C5262">
        <v>27</v>
      </c>
      <c r="D5262">
        <v>3</v>
      </c>
      <c r="E5262">
        <v>16</v>
      </c>
      <c r="F5262">
        <v>1</v>
      </c>
    </row>
    <row r="5263" spans="1:6" x14ac:dyDescent="0.25">
      <c r="A5263">
        <v>5261</v>
      </c>
      <c r="B5263">
        <v>2</v>
      </c>
      <c r="C5263">
        <v>27</v>
      </c>
      <c r="D5263">
        <v>3</v>
      </c>
      <c r="E5263">
        <v>17</v>
      </c>
      <c r="F5263">
        <v>1</v>
      </c>
    </row>
    <row r="5264" spans="1:6" x14ac:dyDescent="0.25">
      <c r="A5264">
        <v>5262</v>
      </c>
      <c r="B5264">
        <v>2</v>
      </c>
      <c r="C5264">
        <v>27</v>
      </c>
      <c r="D5264">
        <v>3</v>
      </c>
      <c r="E5264">
        <v>17</v>
      </c>
      <c r="F5264">
        <v>1</v>
      </c>
    </row>
    <row r="5265" spans="1:6" x14ac:dyDescent="0.25">
      <c r="A5265">
        <v>5263</v>
      </c>
      <c r="B5265">
        <v>2</v>
      </c>
      <c r="C5265">
        <v>27</v>
      </c>
      <c r="D5265">
        <v>3</v>
      </c>
      <c r="E5265">
        <v>18</v>
      </c>
      <c r="F5265">
        <v>0</v>
      </c>
    </row>
    <row r="5266" spans="1:6" x14ac:dyDescent="0.25">
      <c r="A5266">
        <v>5264</v>
      </c>
      <c r="B5266">
        <v>2</v>
      </c>
      <c r="C5266">
        <v>27</v>
      </c>
      <c r="D5266">
        <v>3</v>
      </c>
      <c r="E5266">
        <v>18</v>
      </c>
      <c r="F5266">
        <v>0</v>
      </c>
    </row>
    <row r="5267" spans="1:6" x14ac:dyDescent="0.25">
      <c r="A5267">
        <v>5265</v>
      </c>
      <c r="B5267">
        <v>2</v>
      </c>
      <c r="C5267">
        <v>27</v>
      </c>
      <c r="D5267">
        <v>3</v>
      </c>
      <c r="E5267">
        <v>18</v>
      </c>
      <c r="F5267">
        <v>0</v>
      </c>
    </row>
    <row r="5268" spans="1:6" x14ac:dyDescent="0.25">
      <c r="A5268">
        <v>5266</v>
      </c>
      <c r="B5268">
        <v>2</v>
      </c>
      <c r="C5268">
        <v>27</v>
      </c>
      <c r="D5268">
        <v>3</v>
      </c>
      <c r="E5268">
        <v>18</v>
      </c>
      <c r="F5268">
        <v>0</v>
      </c>
    </row>
    <row r="5269" spans="1:6" x14ac:dyDescent="0.25">
      <c r="A5269">
        <v>5267</v>
      </c>
      <c r="B5269">
        <v>2</v>
      </c>
      <c r="C5269">
        <v>27</v>
      </c>
      <c r="D5269">
        <v>3</v>
      </c>
      <c r="E5269">
        <v>18</v>
      </c>
      <c r="F5269">
        <v>0</v>
      </c>
    </row>
    <row r="5270" spans="1:6" x14ac:dyDescent="0.25">
      <c r="A5270">
        <v>5268</v>
      </c>
      <c r="B5270">
        <v>2</v>
      </c>
      <c r="C5270">
        <v>27</v>
      </c>
      <c r="D5270">
        <v>3</v>
      </c>
      <c r="E5270">
        <v>18</v>
      </c>
      <c r="F5270">
        <v>0</v>
      </c>
    </row>
    <row r="5271" spans="1:6" x14ac:dyDescent="0.25">
      <c r="A5271">
        <v>5269</v>
      </c>
      <c r="B5271">
        <v>2</v>
      </c>
      <c r="C5271">
        <v>27</v>
      </c>
      <c r="D5271">
        <v>3</v>
      </c>
      <c r="E5271">
        <v>18</v>
      </c>
      <c r="F5271">
        <v>0</v>
      </c>
    </row>
    <row r="5272" spans="1:6" x14ac:dyDescent="0.25">
      <c r="A5272">
        <v>5270</v>
      </c>
      <c r="B5272">
        <v>2</v>
      </c>
      <c r="C5272">
        <v>27</v>
      </c>
      <c r="D5272">
        <v>3</v>
      </c>
      <c r="E5272">
        <v>18</v>
      </c>
      <c r="F5272">
        <v>0</v>
      </c>
    </row>
    <row r="5273" spans="1:6" x14ac:dyDescent="0.25">
      <c r="A5273">
        <v>5271</v>
      </c>
      <c r="B5273">
        <v>2</v>
      </c>
      <c r="C5273">
        <v>27</v>
      </c>
      <c r="D5273">
        <v>3</v>
      </c>
      <c r="E5273">
        <v>18</v>
      </c>
      <c r="F5273">
        <v>0</v>
      </c>
    </row>
    <row r="5274" spans="1:6" x14ac:dyDescent="0.25">
      <c r="A5274">
        <v>5272</v>
      </c>
      <c r="B5274">
        <v>2</v>
      </c>
      <c r="C5274">
        <v>27</v>
      </c>
      <c r="D5274">
        <v>3</v>
      </c>
      <c r="E5274">
        <v>18</v>
      </c>
      <c r="F5274">
        <v>1</v>
      </c>
    </row>
    <row r="5275" spans="1:6" x14ac:dyDescent="0.25">
      <c r="A5275">
        <v>5273</v>
      </c>
      <c r="B5275">
        <v>2</v>
      </c>
      <c r="C5275">
        <v>27</v>
      </c>
      <c r="D5275">
        <v>3</v>
      </c>
      <c r="E5275">
        <v>18</v>
      </c>
      <c r="F5275">
        <v>1</v>
      </c>
    </row>
    <row r="5276" spans="1:6" x14ac:dyDescent="0.25">
      <c r="A5276">
        <v>5274</v>
      </c>
      <c r="B5276">
        <v>2</v>
      </c>
      <c r="C5276">
        <v>27</v>
      </c>
      <c r="D5276">
        <v>3</v>
      </c>
      <c r="E5276">
        <v>18</v>
      </c>
      <c r="F5276">
        <v>1</v>
      </c>
    </row>
    <row r="5277" spans="1:6" x14ac:dyDescent="0.25">
      <c r="A5277">
        <v>5275</v>
      </c>
      <c r="B5277">
        <v>2</v>
      </c>
      <c r="C5277">
        <v>27</v>
      </c>
      <c r="D5277">
        <v>3</v>
      </c>
      <c r="E5277">
        <v>19</v>
      </c>
      <c r="F5277">
        <v>1</v>
      </c>
    </row>
    <row r="5278" spans="1:6" x14ac:dyDescent="0.25">
      <c r="A5278">
        <v>5276</v>
      </c>
      <c r="B5278">
        <v>2</v>
      </c>
      <c r="C5278">
        <v>27</v>
      </c>
      <c r="D5278">
        <v>3</v>
      </c>
      <c r="E5278">
        <v>19</v>
      </c>
      <c r="F5278">
        <v>1</v>
      </c>
    </row>
    <row r="5279" spans="1:6" x14ac:dyDescent="0.25">
      <c r="A5279">
        <v>5277</v>
      </c>
      <c r="B5279">
        <v>2</v>
      </c>
      <c r="C5279">
        <v>27</v>
      </c>
      <c r="D5279">
        <v>3</v>
      </c>
      <c r="E5279">
        <v>19</v>
      </c>
      <c r="F5279">
        <v>1</v>
      </c>
    </row>
    <row r="5280" spans="1:6" x14ac:dyDescent="0.25">
      <c r="A5280">
        <v>5278</v>
      </c>
      <c r="B5280">
        <v>2</v>
      </c>
      <c r="C5280">
        <v>27</v>
      </c>
      <c r="D5280">
        <v>3</v>
      </c>
      <c r="E5280">
        <v>20</v>
      </c>
      <c r="F5280">
        <v>0</v>
      </c>
    </row>
    <row r="5281" spans="1:6" x14ac:dyDescent="0.25">
      <c r="A5281">
        <v>5279</v>
      </c>
      <c r="B5281">
        <v>2</v>
      </c>
      <c r="C5281">
        <v>27</v>
      </c>
      <c r="D5281">
        <v>3</v>
      </c>
      <c r="E5281">
        <v>20</v>
      </c>
      <c r="F5281">
        <v>0</v>
      </c>
    </row>
    <row r="5282" spans="1:6" x14ac:dyDescent="0.25">
      <c r="A5282">
        <v>5280</v>
      </c>
      <c r="B5282">
        <v>2</v>
      </c>
      <c r="C5282">
        <v>27</v>
      </c>
      <c r="D5282">
        <v>3</v>
      </c>
      <c r="E5282">
        <v>20</v>
      </c>
      <c r="F5282">
        <v>0</v>
      </c>
    </row>
    <row r="5283" spans="1:6" x14ac:dyDescent="0.25">
      <c r="A5283">
        <v>5281</v>
      </c>
      <c r="B5283">
        <v>2</v>
      </c>
      <c r="C5283">
        <v>27</v>
      </c>
      <c r="D5283">
        <v>3</v>
      </c>
      <c r="E5283">
        <v>20</v>
      </c>
      <c r="F5283">
        <v>0</v>
      </c>
    </row>
    <row r="5284" spans="1:6" x14ac:dyDescent="0.25">
      <c r="A5284">
        <v>5282</v>
      </c>
      <c r="B5284">
        <v>2</v>
      </c>
      <c r="C5284">
        <v>27</v>
      </c>
      <c r="D5284">
        <v>3</v>
      </c>
      <c r="E5284">
        <v>20</v>
      </c>
      <c r="F5284">
        <v>0</v>
      </c>
    </row>
    <row r="5285" spans="1:6" x14ac:dyDescent="0.25">
      <c r="A5285">
        <v>5283</v>
      </c>
      <c r="B5285">
        <v>2</v>
      </c>
      <c r="C5285">
        <v>27</v>
      </c>
      <c r="D5285">
        <v>3</v>
      </c>
      <c r="E5285">
        <v>20</v>
      </c>
      <c r="F5285">
        <v>0</v>
      </c>
    </row>
    <row r="5286" spans="1:6" x14ac:dyDescent="0.25">
      <c r="A5286">
        <v>5284</v>
      </c>
      <c r="B5286">
        <v>2</v>
      </c>
      <c r="C5286">
        <v>27</v>
      </c>
      <c r="D5286">
        <v>3</v>
      </c>
      <c r="E5286">
        <v>20</v>
      </c>
      <c r="F5286">
        <v>0</v>
      </c>
    </row>
    <row r="5287" spans="1:6" x14ac:dyDescent="0.25">
      <c r="A5287">
        <v>5285</v>
      </c>
      <c r="B5287">
        <v>2</v>
      </c>
      <c r="C5287">
        <v>27</v>
      </c>
      <c r="D5287">
        <v>3</v>
      </c>
      <c r="E5287">
        <v>20</v>
      </c>
      <c r="F5287">
        <v>1</v>
      </c>
    </row>
    <row r="5288" spans="1:6" x14ac:dyDescent="0.25">
      <c r="A5288">
        <v>5286</v>
      </c>
      <c r="B5288">
        <v>2</v>
      </c>
      <c r="C5288">
        <v>27</v>
      </c>
      <c r="D5288">
        <v>3</v>
      </c>
      <c r="E5288">
        <v>20</v>
      </c>
      <c r="F5288">
        <v>1</v>
      </c>
    </row>
    <row r="5289" spans="1:6" x14ac:dyDescent="0.25">
      <c r="A5289">
        <v>5287</v>
      </c>
      <c r="B5289">
        <v>2</v>
      </c>
      <c r="C5289">
        <v>27</v>
      </c>
      <c r="D5289">
        <v>3</v>
      </c>
      <c r="E5289">
        <v>21</v>
      </c>
      <c r="F5289">
        <v>1</v>
      </c>
    </row>
    <row r="5290" spans="1:6" x14ac:dyDescent="0.25">
      <c r="A5290">
        <v>5288</v>
      </c>
      <c r="B5290">
        <v>2</v>
      </c>
      <c r="C5290">
        <v>27</v>
      </c>
      <c r="D5290">
        <v>3</v>
      </c>
      <c r="E5290">
        <v>21</v>
      </c>
      <c r="F5290">
        <v>1</v>
      </c>
    </row>
    <row r="5291" spans="1:6" x14ac:dyDescent="0.25">
      <c r="A5291">
        <v>5289</v>
      </c>
      <c r="B5291">
        <v>2</v>
      </c>
      <c r="C5291">
        <v>27</v>
      </c>
      <c r="D5291">
        <v>3</v>
      </c>
      <c r="E5291">
        <v>22</v>
      </c>
      <c r="F5291">
        <v>1</v>
      </c>
    </row>
    <row r="5292" spans="1:6" x14ac:dyDescent="0.25">
      <c r="A5292">
        <v>5290</v>
      </c>
      <c r="B5292">
        <v>2</v>
      </c>
      <c r="C5292">
        <v>27</v>
      </c>
      <c r="D5292">
        <v>3</v>
      </c>
      <c r="E5292">
        <v>22</v>
      </c>
      <c r="F5292">
        <v>1</v>
      </c>
    </row>
    <row r="5293" spans="1:6" x14ac:dyDescent="0.25">
      <c r="A5293">
        <v>5291</v>
      </c>
      <c r="B5293">
        <v>2</v>
      </c>
      <c r="C5293">
        <v>27</v>
      </c>
      <c r="D5293">
        <v>3</v>
      </c>
      <c r="E5293">
        <v>22</v>
      </c>
      <c r="F5293">
        <v>1</v>
      </c>
    </row>
    <row r="5294" spans="1:6" x14ac:dyDescent="0.25">
      <c r="A5294">
        <v>5292</v>
      </c>
      <c r="B5294">
        <v>2</v>
      </c>
      <c r="C5294">
        <v>27</v>
      </c>
      <c r="D5294">
        <v>3</v>
      </c>
      <c r="E5294">
        <v>23</v>
      </c>
      <c r="F5294">
        <v>0</v>
      </c>
    </row>
    <row r="5295" spans="1:6" x14ac:dyDescent="0.25">
      <c r="A5295">
        <v>5293</v>
      </c>
      <c r="B5295">
        <v>2</v>
      </c>
      <c r="C5295">
        <v>27</v>
      </c>
      <c r="D5295">
        <v>3</v>
      </c>
      <c r="E5295">
        <v>23</v>
      </c>
      <c r="F5295">
        <v>0</v>
      </c>
    </row>
    <row r="5296" spans="1:6" x14ac:dyDescent="0.25">
      <c r="A5296">
        <v>5294</v>
      </c>
      <c r="B5296">
        <v>2</v>
      </c>
      <c r="C5296">
        <v>27</v>
      </c>
      <c r="D5296">
        <v>3</v>
      </c>
      <c r="E5296">
        <v>23</v>
      </c>
      <c r="F5296">
        <v>0</v>
      </c>
    </row>
    <row r="5297" spans="1:6" x14ac:dyDescent="0.25">
      <c r="A5297">
        <v>5295</v>
      </c>
      <c r="B5297">
        <v>2</v>
      </c>
      <c r="C5297">
        <v>27</v>
      </c>
      <c r="D5297">
        <v>3</v>
      </c>
      <c r="E5297">
        <v>23</v>
      </c>
      <c r="F5297">
        <v>0</v>
      </c>
    </row>
    <row r="5298" spans="1:6" x14ac:dyDescent="0.25">
      <c r="A5298">
        <v>5296</v>
      </c>
      <c r="B5298">
        <v>2</v>
      </c>
      <c r="C5298">
        <v>27</v>
      </c>
      <c r="D5298">
        <v>3</v>
      </c>
      <c r="E5298">
        <v>23</v>
      </c>
      <c r="F5298">
        <v>0</v>
      </c>
    </row>
    <row r="5299" spans="1:6" x14ac:dyDescent="0.25">
      <c r="A5299">
        <v>5297</v>
      </c>
      <c r="B5299">
        <v>2</v>
      </c>
      <c r="C5299">
        <v>27</v>
      </c>
      <c r="D5299">
        <v>3</v>
      </c>
      <c r="E5299">
        <v>23</v>
      </c>
      <c r="F5299">
        <v>0</v>
      </c>
    </row>
    <row r="5300" spans="1:6" x14ac:dyDescent="0.25">
      <c r="A5300">
        <v>5298</v>
      </c>
      <c r="B5300">
        <v>2</v>
      </c>
      <c r="C5300">
        <v>27</v>
      </c>
      <c r="D5300">
        <v>3</v>
      </c>
      <c r="E5300">
        <v>23</v>
      </c>
      <c r="F5300">
        <v>0</v>
      </c>
    </row>
    <row r="5301" spans="1:6" x14ac:dyDescent="0.25">
      <c r="A5301">
        <v>5299</v>
      </c>
      <c r="B5301">
        <v>2</v>
      </c>
      <c r="C5301">
        <v>27</v>
      </c>
      <c r="D5301">
        <v>3</v>
      </c>
      <c r="E5301">
        <v>23</v>
      </c>
      <c r="F5301">
        <v>1</v>
      </c>
    </row>
    <row r="5302" spans="1:6" x14ac:dyDescent="0.25">
      <c r="A5302">
        <v>5300</v>
      </c>
      <c r="B5302">
        <v>2</v>
      </c>
      <c r="C5302">
        <v>27</v>
      </c>
      <c r="D5302">
        <v>3</v>
      </c>
      <c r="E5302">
        <v>23</v>
      </c>
      <c r="F5302">
        <v>1</v>
      </c>
    </row>
    <row r="5303" spans="1:6" x14ac:dyDescent="0.25">
      <c r="A5303">
        <v>5301</v>
      </c>
      <c r="B5303">
        <v>2</v>
      </c>
      <c r="C5303">
        <v>27</v>
      </c>
      <c r="D5303">
        <v>3</v>
      </c>
      <c r="E5303">
        <v>24</v>
      </c>
      <c r="F5303">
        <v>1</v>
      </c>
    </row>
    <row r="5304" spans="1:6" x14ac:dyDescent="0.25">
      <c r="A5304">
        <v>5302</v>
      </c>
      <c r="B5304">
        <v>2</v>
      </c>
      <c r="C5304">
        <v>27</v>
      </c>
      <c r="D5304">
        <v>3</v>
      </c>
      <c r="E5304">
        <v>24</v>
      </c>
      <c r="F5304">
        <v>1</v>
      </c>
    </row>
    <row r="5305" spans="1:6" x14ac:dyDescent="0.25">
      <c r="A5305">
        <v>5303</v>
      </c>
      <c r="B5305">
        <v>2</v>
      </c>
      <c r="C5305">
        <v>27</v>
      </c>
      <c r="D5305">
        <v>3</v>
      </c>
      <c r="E5305">
        <v>25</v>
      </c>
      <c r="F5305">
        <v>1</v>
      </c>
    </row>
    <row r="5306" spans="1:6" x14ac:dyDescent="0.25">
      <c r="A5306">
        <v>5304</v>
      </c>
      <c r="B5306">
        <v>2</v>
      </c>
      <c r="C5306">
        <v>27</v>
      </c>
      <c r="D5306">
        <v>3</v>
      </c>
      <c r="E5306">
        <v>25</v>
      </c>
      <c r="F5306">
        <v>0</v>
      </c>
    </row>
    <row r="5307" spans="1:6" x14ac:dyDescent="0.25">
      <c r="A5307">
        <v>5305</v>
      </c>
      <c r="B5307">
        <v>2</v>
      </c>
      <c r="C5307">
        <v>27</v>
      </c>
      <c r="D5307">
        <v>3</v>
      </c>
      <c r="E5307">
        <v>25</v>
      </c>
      <c r="F5307">
        <v>0</v>
      </c>
    </row>
    <row r="5308" spans="1:6" x14ac:dyDescent="0.25">
      <c r="A5308">
        <v>5306</v>
      </c>
      <c r="B5308">
        <v>2</v>
      </c>
      <c r="C5308">
        <v>27</v>
      </c>
      <c r="D5308">
        <v>3</v>
      </c>
      <c r="E5308">
        <v>25</v>
      </c>
      <c r="F5308">
        <v>0</v>
      </c>
    </row>
    <row r="5309" spans="1:6" x14ac:dyDescent="0.25">
      <c r="A5309">
        <v>5307</v>
      </c>
      <c r="B5309">
        <v>2</v>
      </c>
      <c r="C5309">
        <v>27</v>
      </c>
      <c r="D5309">
        <v>3</v>
      </c>
      <c r="E5309">
        <v>25</v>
      </c>
      <c r="F5309">
        <v>0</v>
      </c>
    </row>
    <row r="5310" spans="1:6" x14ac:dyDescent="0.25">
      <c r="A5310">
        <v>5308</v>
      </c>
      <c r="B5310">
        <v>2</v>
      </c>
      <c r="C5310">
        <v>27</v>
      </c>
      <c r="D5310">
        <v>3</v>
      </c>
      <c r="E5310">
        <v>25</v>
      </c>
      <c r="F5310">
        <v>0</v>
      </c>
    </row>
    <row r="5311" spans="1:6" x14ac:dyDescent="0.25">
      <c r="A5311">
        <v>5309</v>
      </c>
      <c r="B5311">
        <v>2</v>
      </c>
      <c r="C5311">
        <v>27</v>
      </c>
      <c r="D5311">
        <v>3</v>
      </c>
      <c r="E5311">
        <v>25</v>
      </c>
      <c r="F5311">
        <v>0</v>
      </c>
    </row>
    <row r="5312" spans="1:6" x14ac:dyDescent="0.25">
      <c r="A5312">
        <v>5310</v>
      </c>
      <c r="B5312">
        <v>2</v>
      </c>
      <c r="C5312">
        <v>27</v>
      </c>
      <c r="D5312">
        <v>3</v>
      </c>
      <c r="E5312">
        <v>25</v>
      </c>
      <c r="F5312">
        <v>0</v>
      </c>
    </row>
    <row r="5313" spans="1:6" x14ac:dyDescent="0.25">
      <c r="A5313">
        <v>5311</v>
      </c>
      <c r="B5313">
        <v>2</v>
      </c>
      <c r="C5313">
        <v>27</v>
      </c>
      <c r="D5313">
        <v>3</v>
      </c>
      <c r="E5313">
        <v>25</v>
      </c>
      <c r="F5313">
        <v>0</v>
      </c>
    </row>
    <row r="5314" spans="1:6" x14ac:dyDescent="0.25">
      <c r="A5314">
        <v>5312</v>
      </c>
      <c r="B5314">
        <v>2</v>
      </c>
      <c r="C5314">
        <v>27</v>
      </c>
      <c r="D5314">
        <v>4</v>
      </c>
      <c r="E5314">
        <v>1</v>
      </c>
      <c r="F5314">
        <v>1</v>
      </c>
    </row>
    <row r="5315" spans="1:6" x14ac:dyDescent="0.25">
      <c r="A5315">
        <v>5313</v>
      </c>
      <c r="B5315">
        <v>2</v>
      </c>
      <c r="C5315">
        <v>27</v>
      </c>
      <c r="D5315">
        <v>4</v>
      </c>
      <c r="E5315">
        <v>1</v>
      </c>
      <c r="F5315">
        <v>1</v>
      </c>
    </row>
    <row r="5316" spans="1:6" x14ac:dyDescent="0.25">
      <c r="A5316">
        <v>5314</v>
      </c>
      <c r="B5316">
        <v>2</v>
      </c>
      <c r="C5316">
        <v>27</v>
      </c>
      <c r="D5316">
        <v>4</v>
      </c>
      <c r="E5316">
        <v>1</v>
      </c>
      <c r="F5316">
        <v>1</v>
      </c>
    </row>
    <row r="5317" spans="1:6" x14ac:dyDescent="0.25">
      <c r="A5317">
        <v>5315</v>
      </c>
      <c r="B5317">
        <v>2</v>
      </c>
      <c r="C5317">
        <v>27</v>
      </c>
      <c r="D5317">
        <v>4</v>
      </c>
      <c r="E5317">
        <v>1</v>
      </c>
      <c r="F5317">
        <v>1</v>
      </c>
    </row>
    <row r="5318" spans="1:6" x14ac:dyDescent="0.25">
      <c r="A5318">
        <v>5316</v>
      </c>
      <c r="B5318">
        <v>2</v>
      </c>
      <c r="C5318">
        <v>27</v>
      </c>
      <c r="D5318">
        <v>4</v>
      </c>
      <c r="E5318">
        <v>2</v>
      </c>
      <c r="F5318">
        <v>1</v>
      </c>
    </row>
    <row r="5319" spans="1:6" x14ac:dyDescent="0.25">
      <c r="A5319">
        <v>5317</v>
      </c>
      <c r="B5319">
        <v>2</v>
      </c>
      <c r="C5319">
        <v>27</v>
      </c>
      <c r="D5319">
        <v>4</v>
      </c>
      <c r="E5319">
        <v>2</v>
      </c>
      <c r="F5319">
        <v>1</v>
      </c>
    </row>
    <row r="5320" spans="1:6" x14ac:dyDescent="0.25">
      <c r="A5320">
        <v>5318</v>
      </c>
      <c r="B5320">
        <v>2</v>
      </c>
      <c r="C5320">
        <v>27</v>
      </c>
      <c r="D5320">
        <v>4</v>
      </c>
      <c r="E5320">
        <v>3</v>
      </c>
      <c r="F5320">
        <v>1</v>
      </c>
    </row>
    <row r="5321" spans="1:6" x14ac:dyDescent="0.25">
      <c r="A5321">
        <v>5319</v>
      </c>
      <c r="B5321">
        <v>2</v>
      </c>
      <c r="C5321">
        <v>27</v>
      </c>
      <c r="D5321">
        <v>4</v>
      </c>
      <c r="E5321">
        <v>3</v>
      </c>
      <c r="F5321">
        <v>1</v>
      </c>
    </row>
    <row r="5322" spans="1:6" x14ac:dyDescent="0.25">
      <c r="A5322">
        <v>5320</v>
      </c>
      <c r="B5322">
        <v>2</v>
      </c>
      <c r="C5322">
        <v>27</v>
      </c>
      <c r="D5322">
        <v>4</v>
      </c>
      <c r="E5322">
        <v>3</v>
      </c>
      <c r="F5322">
        <v>1</v>
      </c>
    </row>
    <row r="5323" spans="1:6" x14ac:dyDescent="0.25">
      <c r="A5323">
        <v>5321</v>
      </c>
      <c r="B5323">
        <v>2</v>
      </c>
      <c r="C5323">
        <v>27</v>
      </c>
      <c r="D5323">
        <v>4</v>
      </c>
      <c r="E5323">
        <v>3</v>
      </c>
      <c r="F5323">
        <v>1</v>
      </c>
    </row>
    <row r="5324" spans="1:6" x14ac:dyDescent="0.25">
      <c r="A5324">
        <v>5322</v>
      </c>
      <c r="B5324">
        <v>2</v>
      </c>
      <c r="C5324">
        <v>27</v>
      </c>
      <c r="D5324">
        <v>4</v>
      </c>
      <c r="E5324">
        <v>4</v>
      </c>
      <c r="F5324">
        <v>1</v>
      </c>
    </row>
    <row r="5325" spans="1:6" x14ac:dyDescent="0.25">
      <c r="A5325">
        <v>5323</v>
      </c>
      <c r="B5325">
        <v>2</v>
      </c>
      <c r="C5325">
        <v>27</v>
      </c>
      <c r="D5325">
        <v>4</v>
      </c>
      <c r="E5325">
        <v>4</v>
      </c>
      <c r="F5325">
        <v>1</v>
      </c>
    </row>
    <row r="5326" spans="1:6" x14ac:dyDescent="0.25">
      <c r="A5326">
        <v>5324</v>
      </c>
      <c r="B5326">
        <v>2</v>
      </c>
      <c r="C5326">
        <v>27</v>
      </c>
      <c r="D5326">
        <v>4</v>
      </c>
      <c r="E5326">
        <v>4</v>
      </c>
      <c r="F5326">
        <v>1</v>
      </c>
    </row>
    <row r="5327" spans="1:6" x14ac:dyDescent="0.25">
      <c r="A5327">
        <v>5325</v>
      </c>
      <c r="B5327">
        <v>2</v>
      </c>
      <c r="C5327">
        <v>27</v>
      </c>
      <c r="D5327">
        <v>4</v>
      </c>
      <c r="E5327">
        <v>5</v>
      </c>
      <c r="F5327">
        <v>1</v>
      </c>
    </row>
    <row r="5328" spans="1:6" x14ac:dyDescent="0.25">
      <c r="A5328">
        <v>5326</v>
      </c>
      <c r="B5328">
        <v>2</v>
      </c>
      <c r="C5328">
        <v>27</v>
      </c>
      <c r="D5328">
        <v>4</v>
      </c>
      <c r="E5328">
        <v>5</v>
      </c>
      <c r="F5328">
        <v>1</v>
      </c>
    </row>
    <row r="5329" spans="1:6" x14ac:dyDescent="0.25">
      <c r="A5329">
        <v>5327</v>
      </c>
      <c r="B5329">
        <v>2</v>
      </c>
      <c r="C5329">
        <v>27</v>
      </c>
      <c r="D5329">
        <v>4</v>
      </c>
      <c r="E5329">
        <v>5</v>
      </c>
      <c r="F5329">
        <v>1</v>
      </c>
    </row>
    <row r="5330" spans="1:6" x14ac:dyDescent="0.25">
      <c r="A5330">
        <v>5328</v>
      </c>
      <c r="B5330">
        <v>2</v>
      </c>
      <c r="C5330">
        <v>27</v>
      </c>
      <c r="D5330">
        <v>4</v>
      </c>
      <c r="E5330">
        <v>5</v>
      </c>
      <c r="F5330">
        <v>1</v>
      </c>
    </row>
    <row r="5331" spans="1:6" x14ac:dyDescent="0.25">
      <c r="A5331">
        <v>5329</v>
      </c>
      <c r="B5331">
        <v>2</v>
      </c>
      <c r="C5331">
        <v>27</v>
      </c>
      <c r="D5331">
        <v>4</v>
      </c>
      <c r="E5331">
        <v>6</v>
      </c>
      <c r="F5331">
        <v>1</v>
      </c>
    </row>
    <row r="5332" spans="1:6" x14ac:dyDescent="0.25">
      <c r="A5332">
        <v>5330</v>
      </c>
      <c r="B5332">
        <v>2</v>
      </c>
      <c r="C5332">
        <v>27</v>
      </c>
      <c r="D5332">
        <v>4</v>
      </c>
      <c r="E5332">
        <v>6</v>
      </c>
      <c r="F5332">
        <v>1</v>
      </c>
    </row>
    <row r="5333" spans="1:6" x14ac:dyDescent="0.25">
      <c r="A5333">
        <v>5331</v>
      </c>
      <c r="B5333">
        <v>2</v>
      </c>
      <c r="C5333">
        <v>27</v>
      </c>
      <c r="D5333">
        <v>4</v>
      </c>
      <c r="E5333">
        <v>6</v>
      </c>
      <c r="F5333">
        <v>1</v>
      </c>
    </row>
    <row r="5334" spans="1:6" x14ac:dyDescent="0.25">
      <c r="A5334">
        <v>5332</v>
      </c>
      <c r="B5334">
        <v>2</v>
      </c>
      <c r="C5334">
        <v>27</v>
      </c>
      <c r="D5334">
        <v>4</v>
      </c>
      <c r="E5334">
        <v>7</v>
      </c>
      <c r="F5334">
        <v>0</v>
      </c>
    </row>
    <row r="5335" spans="1:6" x14ac:dyDescent="0.25">
      <c r="A5335">
        <v>5333</v>
      </c>
      <c r="B5335">
        <v>2</v>
      </c>
      <c r="C5335">
        <v>27</v>
      </c>
      <c r="D5335">
        <v>4</v>
      </c>
      <c r="E5335">
        <v>7</v>
      </c>
      <c r="F5335">
        <v>0</v>
      </c>
    </row>
    <row r="5336" spans="1:6" x14ac:dyDescent="0.25">
      <c r="A5336">
        <v>5334</v>
      </c>
      <c r="B5336">
        <v>2</v>
      </c>
      <c r="C5336">
        <v>27</v>
      </c>
      <c r="D5336">
        <v>4</v>
      </c>
      <c r="E5336">
        <v>7</v>
      </c>
      <c r="F5336">
        <v>0</v>
      </c>
    </row>
    <row r="5337" spans="1:6" x14ac:dyDescent="0.25">
      <c r="A5337">
        <v>5335</v>
      </c>
      <c r="B5337">
        <v>2</v>
      </c>
      <c r="C5337">
        <v>27</v>
      </c>
      <c r="D5337">
        <v>4</v>
      </c>
      <c r="E5337">
        <v>7</v>
      </c>
      <c r="F5337">
        <v>0</v>
      </c>
    </row>
    <row r="5338" spans="1:6" x14ac:dyDescent="0.25">
      <c r="A5338">
        <v>5336</v>
      </c>
      <c r="B5338">
        <v>2</v>
      </c>
      <c r="C5338">
        <v>27</v>
      </c>
      <c r="D5338">
        <v>4</v>
      </c>
      <c r="E5338">
        <v>7</v>
      </c>
      <c r="F5338">
        <v>0</v>
      </c>
    </row>
    <row r="5339" spans="1:6" x14ac:dyDescent="0.25">
      <c r="A5339">
        <v>5337</v>
      </c>
      <c r="B5339">
        <v>2</v>
      </c>
      <c r="C5339">
        <v>27</v>
      </c>
      <c r="D5339">
        <v>4</v>
      </c>
      <c r="E5339">
        <v>7</v>
      </c>
      <c r="F5339">
        <v>0</v>
      </c>
    </row>
    <row r="5340" spans="1:6" x14ac:dyDescent="0.25">
      <c r="A5340">
        <v>5338</v>
      </c>
      <c r="B5340">
        <v>2</v>
      </c>
      <c r="C5340">
        <v>27</v>
      </c>
      <c r="D5340">
        <v>4</v>
      </c>
      <c r="E5340">
        <v>7</v>
      </c>
      <c r="F5340">
        <v>0</v>
      </c>
    </row>
    <row r="5341" spans="1:6" x14ac:dyDescent="0.25">
      <c r="A5341">
        <v>5339</v>
      </c>
      <c r="B5341">
        <v>2</v>
      </c>
      <c r="C5341">
        <v>27</v>
      </c>
      <c r="D5341">
        <v>4</v>
      </c>
      <c r="E5341">
        <v>7</v>
      </c>
      <c r="F5341">
        <v>1</v>
      </c>
    </row>
    <row r="5342" spans="1:6" x14ac:dyDescent="0.25">
      <c r="A5342">
        <v>5340</v>
      </c>
      <c r="B5342">
        <v>2</v>
      </c>
      <c r="C5342">
        <v>27</v>
      </c>
      <c r="D5342">
        <v>4</v>
      </c>
      <c r="E5342">
        <v>7</v>
      </c>
      <c r="F5342">
        <v>1</v>
      </c>
    </row>
    <row r="5343" spans="1:6" x14ac:dyDescent="0.25">
      <c r="A5343">
        <v>5341</v>
      </c>
      <c r="B5343">
        <v>2</v>
      </c>
      <c r="C5343">
        <v>27</v>
      </c>
      <c r="D5343">
        <v>4</v>
      </c>
      <c r="E5343">
        <v>7</v>
      </c>
      <c r="F5343">
        <v>1</v>
      </c>
    </row>
    <row r="5344" spans="1:6" x14ac:dyDescent="0.25">
      <c r="A5344">
        <v>5342</v>
      </c>
      <c r="B5344">
        <v>2</v>
      </c>
      <c r="C5344">
        <v>27</v>
      </c>
      <c r="D5344">
        <v>4</v>
      </c>
      <c r="E5344">
        <v>8</v>
      </c>
      <c r="F5344">
        <v>0</v>
      </c>
    </row>
    <row r="5345" spans="1:6" x14ac:dyDescent="0.25">
      <c r="A5345">
        <v>5343</v>
      </c>
      <c r="B5345">
        <v>2</v>
      </c>
      <c r="C5345">
        <v>27</v>
      </c>
      <c r="D5345">
        <v>4</v>
      </c>
      <c r="E5345">
        <v>8</v>
      </c>
      <c r="F5345">
        <v>0</v>
      </c>
    </row>
    <row r="5346" spans="1:6" x14ac:dyDescent="0.25">
      <c r="A5346">
        <v>5344</v>
      </c>
      <c r="B5346">
        <v>2</v>
      </c>
      <c r="C5346">
        <v>27</v>
      </c>
      <c r="D5346">
        <v>4</v>
      </c>
      <c r="E5346">
        <v>8</v>
      </c>
      <c r="F5346">
        <v>0</v>
      </c>
    </row>
    <row r="5347" spans="1:6" x14ac:dyDescent="0.25">
      <c r="A5347">
        <v>5345</v>
      </c>
      <c r="B5347">
        <v>2</v>
      </c>
      <c r="C5347">
        <v>27</v>
      </c>
      <c r="D5347">
        <v>4</v>
      </c>
      <c r="E5347">
        <v>8</v>
      </c>
      <c r="F5347">
        <v>0</v>
      </c>
    </row>
    <row r="5348" spans="1:6" x14ac:dyDescent="0.25">
      <c r="A5348">
        <v>5346</v>
      </c>
      <c r="B5348">
        <v>2</v>
      </c>
      <c r="C5348">
        <v>27</v>
      </c>
      <c r="D5348">
        <v>4</v>
      </c>
      <c r="E5348">
        <v>8</v>
      </c>
      <c r="F5348">
        <v>0</v>
      </c>
    </row>
    <row r="5349" spans="1:6" x14ac:dyDescent="0.25">
      <c r="A5349">
        <v>5347</v>
      </c>
      <c r="B5349">
        <v>2</v>
      </c>
      <c r="C5349">
        <v>27</v>
      </c>
      <c r="D5349">
        <v>4</v>
      </c>
      <c r="E5349">
        <v>8</v>
      </c>
      <c r="F5349">
        <v>0</v>
      </c>
    </row>
    <row r="5350" spans="1:6" x14ac:dyDescent="0.25">
      <c r="A5350">
        <v>5348</v>
      </c>
      <c r="B5350">
        <v>2</v>
      </c>
      <c r="C5350">
        <v>27</v>
      </c>
      <c r="D5350">
        <v>4</v>
      </c>
      <c r="E5350">
        <v>8</v>
      </c>
      <c r="F5350">
        <v>0</v>
      </c>
    </row>
    <row r="5351" spans="1:6" x14ac:dyDescent="0.25">
      <c r="A5351">
        <v>5349</v>
      </c>
      <c r="B5351">
        <v>2</v>
      </c>
      <c r="C5351">
        <v>27</v>
      </c>
      <c r="D5351">
        <v>4</v>
      </c>
      <c r="E5351">
        <v>8</v>
      </c>
      <c r="F5351">
        <v>0</v>
      </c>
    </row>
    <row r="5352" spans="1:6" x14ac:dyDescent="0.25">
      <c r="A5352">
        <v>5350</v>
      </c>
      <c r="B5352">
        <v>2</v>
      </c>
      <c r="C5352">
        <v>27</v>
      </c>
      <c r="D5352">
        <v>4</v>
      </c>
      <c r="E5352">
        <v>9</v>
      </c>
      <c r="F5352">
        <v>0</v>
      </c>
    </row>
    <row r="5353" spans="1:6" x14ac:dyDescent="0.25">
      <c r="A5353">
        <v>5351</v>
      </c>
      <c r="B5353">
        <v>2</v>
      </c>
      <c r="C5353">
        <v>27</v>
      </c>
      <c r="D5353">
        <v>4</v>
      </c>
      <c r="E5353">
        <v>9</v>
      </c>
      <c r="F5353">
        <v>0</v>
      </c>
    </row>
    <row r="5354" spans="1:6" x14ac:dyDescent="0.25">
      <c r="A5354">
        <v>5352</v>
      </c>
      <c r="B5354">
        <v>2</v>
      </c>
      <c r="C5354">
        <v>27</v>
      </c>
      <c r="D5354">
        <v>4</v>
      </c>
      <c r="E5354">
        <v>9</v>
      </c>
      <c r="F5354">
        <v>0</v>
      </c>
    </row>
    <row r="5355" spans="1:6" x14ac:dyDescent="0.25">
      <c r="A5355">
        <v>5353</v>
      </c>
      <c r="B5355">
        <v>2</v>
      </c>
      <c r="C5355">
        <v>27</v>
      </c>
      <c r="D5355">
        <v>4</v>
      </c>
      <c r="E5355">
        <v>9</v>
      </c>
      <c r="F5355">
        <v>0</v>
      </c>
    </row>
    <row r="5356" spans="1:6" x14ac:dyDescent="0.25">
      <c r="A5356">
        <v>5354</v>
      </c>
      <c r="B5356">
        <v>2</v>
      </c>
      <c r="C5356">
        <v>27</v>
      </c>
      <c r="D5356">
        <v>4</v>
      </c>
      <c r="E5356">
        <v>9</v>
      </c>
      <c r="F5356">
        <v>0</v>
      </c>
    </row>
    <row r="5357" spans="1:6" x14ac:dyDescent="0.25">
      <c r="A5357">
        <v>5355</v>
      </c>
      <c r="B5357">
        <v>2</v>
      </c>
      <c r="C5357">
        <v>27</v>
      </c>
      <c r="D5357">
        <v>4</v>
      </c>
      <c r="E5357">
        <v>9</v>
      </c>
      <c r="F5357">
        <v>0</v>
      </c>
    </row>
    <row r="5358" spans="1:6" x14ac:dyDescent="0.25">
      <c r="A5358">
        <v>5356</v>
      </c>
      <c r="B5358">
        <v>2</v>
      </c>
      <c r="C5358">
        <v>27</v>
      </c>
      <c r="D5358">
        <v>4</v>
      </c>
      <c r="E5358">
        <v>9</v>
      </c>
      <c r="F5358">
        <v>0</v>
      </c>
    </row>
    <row r="5359" spans="1:6" x14ac:dyDescent="0.25">
      <c r="A5359">
        <v>5357</v>
      </c>
      <c r="B5359">
        <v>2</v>
      </c>
      <c r="C5359">
        <v>27</v>
      </c>
      <c r="D5359">
        <v>4</v>
      </c>
      <c r="E5359">
        <v>9</v>
      </c>
      <c r="F5359">
        <v>0</v>
      </c>
    </row>
    <row r="5360" spans="1:6" x14ac:dyDescent="0.25">
      <c r="A5360">
        <v>5358</v>
      </c>
      <c r="B5360">
        <v>2</v>
      </c>
      <c r="C5360">
        <v>27</v>
      </c>
      <c r="D5360">
        <v>4</v>
      </c>
      <c r="E5360">
        <v>9</v>
      </c>
      <c r="F5360">
        <v>0</v>
      </c>
    </row>
    <row r="5361" spans="1:6" x14ac:dyDescent="0.25">
      <c r="A5361">
        <v>5359</v>
      </c>
      <c r="B5361">
        <v>2</v>
      </c>
      <c r="C5361">
        <v>27</v>
      </c>
      <c r="D5361">
        <v>4</v>
      </c>
      <c r="E5361">
        <v>10</v>
      </c>
      <c r="F5361">
        <v>0</v>
      </c>
    </row>
    <row r="5362" spans="1:6" x14ac:dyDescent="0.25">
      <c r="A5362">
        <v>5360</v>
      </c>
      <c r="B5362">
        <v>2</v>
      </c>
      <c r="C5362">
        <v>27</v>
      </c>
      <c r="D5362">
        <v>4</v>
      </c>
      <c r="E5362">
        <v>10</v>
      </c>
      <c r="F5362">
        <v>0</v>
      </c>
    </row>
    <row r="5363" spans="1:6" x14ac:dyDescent="0.25">
      <c r="A5363">
        <v>5361</v>
      </c>
      <c r="B5363">
        <v>2</v>
      </c>
      <c r="C5363">
        <v>27</v>
      </c>
      <c r="D5363">
        <v>4</v>
      </c>
      <c r="E5363">
        <v>10</v>
      </c>
      <c r="F5363">
        <v>0</v>
      </c>
    </row>
    <row r="5364" spans="1:6" x14ac:dyDescent="0.25">
      <c r="A5364">
        <v>5362</v>
      </c>
      <c r="B5364">
        <v>2</v>
      </c>
      <c r="C5364">
        <v>27</v>
      </c>
      <c r="D5364">
        <v>4</v>
      </c>
      <c r="E5364">
        <v>10</v>
      </c>
      <c r="F5364">
        <v>0</v>
      </c>
    </row>
    <row r="5365" spans="1:6" x14ac:dyDescent="0.25">
      <c r="A5365">
        <v>5363</v>
      </c>
      <c r="B5365">
        <v>2</v>
      </c>
      <c r="C5365">
        <v>27</v>
      </c>
      <c r="D5365">
        <v>4</v>
      </c>
      <c r="E5365">
        <v>10</v>
      </c>
      <c r="F5365">
        <v>0</v>
      </c>
    </row>
    <row r="5366" spans="1:6" x14ac:dyDescent="0.25">
      <c r="A5366">
        <v>5364</v>
      </c>
      <c r="B5366">
        <v>2</v>
      </c>
      <c r="C5366">
        <v>27</v>
      </c>
      <c r="D5366">
        <v>4</v>
      </c>
      <c r="E5366">
        <v>10</v>
      </c>
      <c r="F5366">
        <v>0</v>
      </c>
    </row>
    <row r="5367" spans="1:6" x14ac:dyDescent="0.25">
      <c r="A5367">
        <v>5365</v>
      </c>
      <c r="B5367">
        <v>2</v>
      </c>
      <c r="C5367">
        <v>27</v>
      </c>
      <c r="D5367">
        <v>4</v>
      </c>
      <c r="E5367">
        <v>10</v>
      </c>
      <c r="F5367">
        <v>0</v>
      </c>
    </row>
    <row r="5368" spans="1:6" x14ac:dyDescent="0.25">
      <c r="A5368">
        <v>5366</v>
      </c>
      <c r="B5368">
        <v>2</v>
      </c>
      <c r="C5368">
        <v>27</v>
      </c>
      <c r="D5368">
        <v>4</v>
      </c>
      <c r="E5368">
        <v>10</v>
      </c>
      <c r="F5368">
        <v>0</v>
      </c>
    </row>
    <row r="5369" spans="1:6" x14ac:dyDescent="0.25">
      <c r="A5369">
        <v>5367</v>
      </c>
      <c r="B5369">
        <v>2</v>
      </c>
      <c r="C5369">
        <v>27</v>
      </c>
      <c r="D5369">
        <v>4</v>
      </c>
      <c r="E5369">
        <v>10</v>
      </c>
      <c r="F5369">
        <v>1</v>
      </c>
    </row>
    <row r="5370" spans="1:6" x14ac:dyDescent="0.25">
      <c r="A5370">
        <v>5368</v>
      </c>
      <c r="B5370">
        <v>2</v>
      </c>
      <c r="C5370">
        <v>27</v>
      </c>
      <c r="D5370">
        <v>4</v>
      </c>
      <c r="E5370">
        <v>10</v>
      </c>
      <c r="F5370">
        <v>1</v>
      </c>
    </row>
    <row r="5371" spans="1:6" x14ac:dyDescent="0.25">
      <c r="A5371">
        <v>5369</v>
      </c>
      <c r="B5371">
        <v>2</v>
      </c>
      <c r="C5371">
        <v>27</v>
      </c>
      <c r="D5371">
        <v>4</v>
      </c>
      <c r="E5371">
        <v>11</v>
      </c>
      <c r="F5371">
        <v>0</v>
      </c>
    </row>
    <row r="5372" spans="1:6" x14ac:dyDescent="0.25">
      <c r="A5372">
        <v>5370</v>
      </c>
      <c r="B5372">
        <v>2</v>
      </c>
      <c r="C5372">
        <v>27</v>
      </c>
      <c r="D5372">
        <v>4</v>
      </c>
      <c r="E5372">
        <v>11</v>
      </c>
      <c r="F5372">
        <v>0</v>
      </c>
    </row>
    <row r="5373" spans="1:6" x14ac:dyDescent="0.25">
      <c r="A5373">
        <v>5371</v>
      </c>
      <c r="B5373">
        <v>2</v>
      </c>
      <c r="C5373">
        <v>27</v>
      </c>
      <c r="D5373">
        <v>4</v>
      </c>
      <c r="E5373">
        <v>11</v>
      </c>
      <c r="F5373">
        <v>0</v>
      </c>
    </row>
    <row r="5374" spans="1:6" x14ac:dyDescent="0.25">
      <c r="A5374">
        <v>5372</v>
      </c>
      <c r="B5374">
        <v>2</v>
      </c>
      <c r="C5374">
        <v>27</v>
      </c>
      <c r="D5374">
        <v>4</v>
      </c>
      <c r="E5374">
        <v>11</v>
      </c>
      <c r="F5374">
        <v>0</v>
      </c>
    </row>
    <row r="5375" spans="1:6" x14ac:dyDescent="0.25">
      <c r="A5375">
        <v>5373</v>
      </c>
      <c r="B5375">
        <v>2</v>
      </c>
      <c r="C5375">
        <v>27</v>
      </c>
      <c r="D5375">
        <v>4</v>
      </c>
      <c r="E5375">
        <v>11</v>
      </c>
      <c r="F5375">
        <v>0</v>
      </c>
    </row>
    <row r="5376" spans="1:6" x14ac:dyDescent="0.25">
      <c r="A5376">
        <v>5374</v>
      </c>
      <c r="B5376">
        <v>2</v>
      </c>
      <c r="C5376">
        <v>27</v>
      </c>
      <c r="D5376">
        <v>4</v>
      </c>
      <c r="E5376">
        <v>11</v>
      </c>
      <c r="F5376">
        <v>0</v>
      </c>
    </row>
    <row r="5377" spans="1:6" x14ac:dyDescent="0.25">
      <c r="A5377">
        <v>5375</v>
      </c>
      <c r="B5377">
        <v>2</v>
      </c>
      <c r="C5377">
        <v>27</v>
      </c>
      <c r="D5377">
        <v>4</v>
      </c>
      <c r="E5377">
        <v>11</v>
      </c>
      <c r="F5377">
        <v>0</v>
      </c>
    </row>
    <row r="5378" spans="1:6" x14ac:dyDescent="0.25">
      <c r="A5378">
        <v>5376</v>
      </c>
      <c r="B5378">
        <v>2</v>
      </c>
      <c r="C5378">
        <v>27</v>
      </c>
      <c r="D5378">
        <v>4</v>
      </c>
      <c r="E5378">
        <v>11</v>
      </c>
      <c r="F5378">
        <v>0</v>
      </c>
    </row>
    <row r="5379" spans="1:6" x14ac:dyDescent="0.25">
      <c r="A5379">
        <v>5377</v>
      </c>
      <c r="B5379">
        <v>2</v>
      </c>
      <c r="C5379">
        <v>27</v>
      </c>
      <c r="D5379">
        <v>4</v>
      </c>
      <c r="E5379">
        <v>11</v>
      </c>
      <c r="F5379">
        <v>1</v>
      </c>
    </row>
    <row r="5380" spans="1:6" x14ac:dyDescent="0.25">
      <c r="A5380">
        <v>5378</v>
      </c>
      <c r="B5380">
        <v>2</v>
      </c>
      <c r="C5380">
        <v>27</v>
      </c>
      <c r="D5380">
        <v>4</v>
      </c>
      <c r="E5380">
        <v>12</v>
      </c>
      <c r="F5380">
        <v>0</v>
      </c>
    </row>
    <row r="5381" spans="1:6" x14ac:dyDescent="0.25">
      <c r="A5381">
        <v>5379</v>
      </c>
      <c r="B5381">
        <v>2</v>
      </c>
      <c r="C5381">
        <v>27</v>
      </c>
      <c r="D5381">
        <v>4</v>
      </c>
      <c r="E5381">
        <v>12</v>
      </c>
      <c r="F5381">
        <v>0</v>
      </c>
    </row>
    <row r="5382" spans="1:6" x14ac:dyDescent="0.25">
      <c r="A5382">
        <v>5380</v>
      </c>
      <c r="B5382">
        <v>2</v>
      </c>
      <c r="C5382">
        <v>27</v>
      </c>
      <c r="D5382">
        <v>4</v>
      </c>
      <c r="E5382">
        <v>12</v>
      </c>
      <c r="F5382">
        <v>0</v>
      </c>
    </row>
    <row r="5383" spans="1:6" x14ac:dyDescent="0.25">
      <c r="A5383">
        <v>5381</v>
      </c>
      <c r="B5383">
        <v>2</v>
      </c>
      <c r="C5383">
        <v>27</v>
      </c>
      <c r="D5383">
        <v>4</v>
      </c>
      <c r="E5383">
        <v>12</v>
      </c>
      <c r="F5383">
        <v>0</v>
      </c>
    </row>
    <row r="5384" spans="1:6" x14ac:dyDescent="0.25">
      <c r="A5384">
        <v>5382</v>
      </c>
      <c r="B5384">
        <v>2</v>
      </c>
      <c r="C5384">
        <v>27</v>
      </c>
      <c r="D5384">
        <v>4</v>
      </c>
      <c r="E5384">
        <v>12</v>
      </c>
      <c r="F5384">
        <v>0</v>
      </c>
    </row>
    <row r="5385" spans="1:6" x14ac:dyDescent="0.25">
      <c r="A5385">
        <v>5383</v>
      </c>
      <c r="B5385">
        <v>2</v>
      </c>
      <c r="C5385">
        <v>27</v>
      </c>
      <c r="D5385">
        <v>4</v>
      </c>
      <c r="E5385">
        <v>12</v>
      </c>
      <c r="F5385">
        <v>0</v>
      </c>
    </row>
    <row r="5386" spans="1:6" x14ac:dyDescent="0.25">
      <c r="A5386">
        <v>5384</v>
      </c>
      <c r="B5386">
        <v>2</v>
      </c>
      <c r="C5386">
        <v>27</v>
      </c>
      <c r="D5386">
        <v>4</v>
      </c>
      <c r="E5386">
        <v>12</v>
      </c>
      <c r="F5386">
        <v>0</v>
      </c>
    </row>
    <row r="5387" spans="1:6" x14ac:dyDescent="0.25">
      <c r="A5387">
        <v>5385</v>
      </c>
      <c r="B5387">
        <v>2</v>
      </c>
      <c r="C5387">
        <v>27</v>
      </c>
      <c r="D5387">
        <v>4</v>
      </c>
      <c r="E5387">
        <v>12</v>
      </c>
      <c r="F5387">
        <v>0</v>
      </c>
    </row>
    <row r="5388" spans="1:6" x14ac:dyDescent="0.25">
      <c r="A5388">
        <v>5386</v>
      </c>
      <c r="B5388">
        <v>2</v>
      </c>
      <c r="C5388">
        <v>27</v>
      </c>
      <c r="D5388">
        <v>4</v>
      </c>
      <c r="E5388">
        <v>12</v>
      </c>
      <c r="F5388">
        <v>1</v>
      </c>
    </row>
    <row r="5389" spans="1:6" x14ac:dyDescent="0.25">
      <c r="A5389">
        <v>5387</v>
      </c>
      <c r="B5389">
        <v>2</v>
      </c>
      <c r="C5389">
        <v>27</v>
      </c>
      <c r="D5389">
        <v>4</v>
      </c>
      <c r="E5389">
        <v>12</v>
      </c>
      <c r="F5389">
        <v>1</v>
      </c>
    </row>
    <row r="5390" spans="1:6" x14ac:dyDescent="0.25">
      <c r="A5390">
        <v>5388</v>
      </c>
      <c r="B5390">
        <v>2</v>
      </c>
      <c r="C5390">
        <v>27</v>
      </c>
      <c r="D5390">
        <v>4</v>
      </c>
      <c r="E5390">
        <v>12</v>
      </c>
      <c r="F5390">
        <v>1</v>
      </c>
    </row>
    <row r="5391" spans="1:6" x14ac:dyDescent="0.25">
      <c r="A5391">
        <v>5389</v>
      </c>
      <c r="B5391">
        <v>2</v>
      </c>
      <c r="C5391">
        <v>27</v>
      </c>
      <c r="D5391">
        <v>4</v>
      </c>
      <c r="E5391">
        <v>13</v>
      </c>
      <c r="F5391">
        <v>0</v>
      </c>
    </row>
    <row r="5392" spans="1:6" x14ac:dyDescent="0.25">
      <c r="A5392">
        <v>5390</v>
      </c>
      <c r="B5392">
        <v>2</v>
      </c>
      <c r="C5392">
        <v>27</v>
      </c>
      <c r="D5392">
        <v>4</v>
      </c>
      <c r="E5392">
        <v>13</v>
      </c>
      <c r="F5392">
        <v>0</v>
      </c>
    </row>
    <row r="5393" spans="1:6" x14ac:dyDescent="0.25">
      <c r="A5393">
        <v>5391</v>
      </c>
      <c r="B5393">
        <v>2</v>
      </c>
      <c r="C5393">
        <v>27</v>
      </c>
      <c r="D5393">
        <v>4</v>
      </c>
      <c r="E5393">
        <v>13</v>
      </c>
      <c r="F5393">
        <v>0</v>
      </c>
    </row>
    <row r="5394" spans="1:6" x14ac:dyDescent="0.25">
      <c r="A5394">
        <v>5392</v>
      </c>
      <c r="B5394">
        <v>2</v>
      </c>
      <c r="C5394">
        <v>27</v>
      </c>
      <c r="D5394">
        <v>4</v>
      </c>
      <c r="E5394">
        <v>13</v>
      </c>
      <c r="F5394">
        <v>0</v>
      </c>
    </row>
    <row r="5395" spans="1:6" x14ac:dyDescent="0.25">
      <c r="A5395">
        <v>5393</v>
      </c>
      <c r="B5395">
        <v>2</v>
      </c>
      <c r="C5395">
        <v>27</v>
      </c>
      <c r="D5395">
        <v>4</v>
      </c>
      <c r="E5395">
        <v>13</v>
      </c>
      <c r="F5395">
        <v>0</v>
      </c>
    </row>
    <row r="5396" spans="1:6" x14ac:dyDescent="0.25">
      <c r="A5396">
        <v>5394</v>
      </c>
      <c r="B5396">
        <v>2</v>
      </c>
      <c r="C5396">
        <v>27</v>
      </c>
      <c r="D5396">
        <v>4</v>
      </c>
      <c r="E5396">
        <v>13</v>
      </c>
      <c r="F5396">
        <v>0</v>
      </c>
    </row>
    <row r="5397" spans="1:6" x14ac:dyDescent="0.25">
      <c r="A5397">
        <v>5395</v>
      </c>
      <c r="B5397">
        <v>2</v>
      </c>
      <c r="C5397">
        <v>27</v>
      </c>
      <c r="D5397">
        <v>4</v>
      </c>
      <c r="E5397">
        <v>13</v>
      </c>
      <c r="F5397">
        <v>0</v>
      </c>
    </row>
    <row r="5398" spans="1:6" x14ac:dyDescent="0.25">
      <c r="A5398">
        <v>5396</v>
      </c>
      <c r="B5398">
        <v>2</v>
      </c>
      <c r="C5398">
        <v>27</v>
      </c>
      <c r="D5398">
        <v>4</v>
      </c>
      <c r="E5398">
        <v>13</v>
      </c>
      <c r="F5398">
        <v>0</v>
      </c>
    </row>
    <row r="5399" spans="1:6" x14ac:dyDescent="0.25">
      <c r="A5399">
        <v>5397</v>
      </c>
      <c r="B5399">
        <v>2</v>
      </c>
      <c r="C5399">
        <v>27</v>
      </c>
      <c r="D5399">
        <v>4</v>
      </c>
      <c r="E5399">
        <v>13</v>
      </c>
      <c r="F5399">
        <v>0</v>
      </c>
    </row>
    <row r="5400" spans="1:6" x14ac:dyDescent="0.25">
      <c r="A5400">
        <v>5398</v>
      </c>
      <c r="B5400">
        <v>2</v>
      </c>
      <c r="C5400">
        <v>27</v>
      </c>
      <c r="D5400">
        <v>4</v>
      </c>
      <c r="E5400">
        <v>13</v>
      </c>
      <c r="F5400">
        <v>1</v>
      </c>
    </row>
    <row r="5401" spans="1:6" x14ac:dyDescent="0.25">
      <c r="A5401">
        <v>5399</v>
      </c>
      <c r="B5401">
        <v>2</v>
      </c>
      <c r="C5401">
        <v>27</v>
      </c>
      <c r="D5401">
        <v>4</v>
      </c>
      <c r="E5401">
        <v>13</v>
      </c>
      <c r="F5401">
        <v>1</v>
      </c>
    </row>
    <row r="5402" spans="1:6" x14ac:dyDescent="0.25">
      <c r="A5402">
        <v>5400</v>
      </c>
      <c r="B5402">
        <v>2</v>
      </c>
      <c r="C5402">
        <v>27</v>
      </c>
      <c r="D5402">
        <v>4</v>
      </c>
      <c r="E5402">
        <v>14</v>
      </c>
      <c r="F5402">
        <v>0</v>
      </c>
    </row>
    <row r="5403" spans="1:6" x14ac:dyDescent="0.25">
      <c r="A5403">
        <v>5401</v>
      </c>
      <c r="B5403">
        <v>2</v>
      </c>
      <c r="C5403">
        <v>27</v>
      </c>
      <c r="D5403">
        <v>4</v>
      </c>
      <c r="E5403">
        <v>14</v>
      </c>
      <c r="F5403">
        <v>0</v>
      </c>
    </row>
    <row r="5404" spans="1:6" x14ac:dyDescent="0.25">
      <c r="A5404">
        <v>5402</v>
      </c>
      <c r="B5404">
        <v>2</v>
      </c>
      <c r="C5404">
        <v>27</v>
      </c>
      <c r="D5404">
        <v>4</v>
      </c>
      <c r="E5404">
        <v>14</v>
      </c>
      <c r="F5404">
        <v>0</v>
      </c>
    </row>
    <row r="5405" spans="1:6" x14ac:dyDescent="0.25">
      <c r="A5405">
        <v>5403</v>
      </c>
      <c r="B5405">
        <v>2</v>
      </c>
      <c r="C5405">
        <v>27</v>
      </c>
      <c r="D5405">
        <v>4</v>
      </c>
      <c r="E5405">
        <v>14</v>
      </c>
      <c r="F5405">
        <v>0</v>
      </c>
    </row>
    <row r="5406" spans="1:6" x14ac:dyDescent="0.25">
      <c r="A5406">
        <v>5404</v>
      </c>
      <c r="B5406">
        <v>2</v>
      </c>
      <c r="C5406">
        <v>27</v>
      </c>
      <c r="D5406">
        <v>4</v>
      </c>
      <c r="E5406">
        <v>14</v>
      </c>
      <c r="F5406">
        <v>0</v>
      </c>
    </row>
    <row r="5407" spans="1:6" x14ac:dyDescent="0.25">
      <c r="A5407">
        <v>5405</v>
      </c>
      <c r="B5407">
        <v>2</v>
      </c>
      <c r="C5407">
        <v>27</v>
      </c>
      <c r="D5407">
        <v>4</v>
      </c>
      <c r="E5407">
        <v>14</v>
      </c>
      <c r="F5407">
        <v>0</v>
      </c>
    </row>
    <row r="5408" spans="1:6" x14ac:dyDescent="0.25">
      <c r="A5408">
        <v>5406</v>
      </c>
      <c r="B5408">
        <v>2</v>
      </c>
      <c r="C5408">
        <v>27</v>
      </c>
      <c r="D5408">
        <v>4</v>
      </c>
      <c r="E5408">
        <v>14</v>
      </c>
      <c r="F5408">
        <v>0</v>
      </c>
    </row>
    <row r="5409" spans="1:6" x14ac:dyDescent="0.25">
      <c r="A5409">
        <v>5407</v>
      </c>
      <c r="B5409">
        <v>2</v>
      </c>
      <c r="C5409">
        <v>27</v>
      </c>
      <c r="D5409">
        <v>4</v>
      </c>
      <c r="E5409">
        <v>14</v>
      </c>
      <c r="F5409">
        <v>0</v>
      </c>
    </row>
    <row r="5410" spans="1:6" x14ac:dyDescent="0.25">
      <c r="A5410">
        <v>5408</v>
      </c>
      <c r="B5410">
        <v>2</v>
      </c>
      <c r="C5410">
        <v>27</v>
      </c>
      <c r="D5410">
        <v>4</v>
      </c>
      <c r="E5410">
        <v>14</v>
      </c>
      <c r="F5410">
        <v>1</v>
      </c>
    </row>
    <row r="5411" spans="1:6" x14ac:dyDescent="0.25">
      <c r="A5411">
        <v>5409</v>
      </c>
      <c r="B5411">
        <v>2</v>
      </c>
      <c r="C5411">
        <v>27</v>
      </c>
      <c r="D5411">
        <v>4</v>
      </c>
      <c r="E5411">
        <v>16</v>
      </c>
      <c r="F5411">
        <v>0</v>
      </c>
    </row>
    <row r="5412" spans="1:6" x14ac:dyDescent="0.25">
      <c r="A5412">
        <v>5410</v>
      </c>
      <c r="B5412">
        <v>2</v>
      </c>
      <c r="C5412">
        <v>27</v>
      </c>
      <c r="D5412">
        <v>4</v>
      </c>
      <c r="E5412">
        <v>16</v>
      </c>
      <c r="F5412">
        <v>0</v>
      </c>
    </row>
    <row r="5413" spans="1:6" x14ac:dyDescent="0.25">
      <c r="A5413">
        <v>5411</v>
      </c>
      <c r="B5413">
        <v>2</v>
      </c>
      <c r="C5413">
        <v>27</v>
      </c>
      <c r="D5413">
        <v>4</v>
      </c>
      <c r="E5413">
        <v>16</v>
      </c>
      <c r="F5413">
        <v>0</v>
      </c>
    </row>
    <row r="5414" spans="1:6" x14ac:dyDescent="0.25">
      <c r="A5414">
        <v>5412</v>
      </c>
      <c r="B5414">
        <v>2</v>
      </c>
      <c r="C5414">
        <v>27</v>
      </c>
      <c r="D5414">
        <v>4</v>
      </c>
      <c r="E5414">
        <v>16</v>
      </c>
      <c r="F5414">
        <v>0</v>
      </c>
    </row>
    <row r="5415" spans="1:6" x14ac:dyDescent="0.25">
      <c r="A5415">
        <v>5413</v>
      </c>
      <c r="B5415">
        <v>2</v>
      </c>
      <c r="C5415">
        <v>27</v>
      </c>
      <c r="D5415">
        <v>4</v>
      </c>
      <c r="E5415">
        <v>16</v>
      </c>
      <c r="F5415">
        <v>0</v>
      </c>
    </row>
    <row r="5416" spans="1:6" x14ac:dyDescent="0.25">
      <c r="A5416">
        <v>5414</v>
      </c>
      <c r="B5416">
        <v>2</v>
      </c>
      <c r="C5416">
        <v>27</v>
      </c>
      <c r="D5416">
        <v>4</v>
      </c>
      <c r="E5416">
        <v>16</v>
      </c>
      <c r="F5416">
        <v>0</v>
      </c>
    </row>
    <row r="5417" spans="1:6" x14ac:dyDescent="0.25">
      <c r="A5417">
        <v>5415</v>
      </c>
      <c r="B5417">
        <v>2</v>
      </c>
      <c r="C5417">
        <v>27</v>
      </c>
      <c r="D5417">
        <v>4</v>
      </c>
      <c r="E5417">
        <v>16</v>
      </c>
      <c r="F5417">
        <v>0</v>
      </c>
    </row>
    <row r="5418" spans="1:6" x14ac:dyDescent="0.25">
      <c r="A5418">
        <v>5416</v>
      </c>
      <c r="B5418">
        <v>2</v>
      </c>
      <c r="C5418">
        <v>27</v>
      </c>
      <c r="D5418">
        <v>4</v>
      </c>
      <c r="E5418">
        <v>16</v>
      </c>
      <c r="F5418">
        <v>0</v>
      </c>
    </row>
    <row r="5419" spans="1:6" x14ac:dyDescent="0.25">
      <c r="A5419">
        <v>5417</v>
      </c>
      <c r="B5419">
        <v>2</v>
      </c>
      <c r="C5419">
        <v>27</v>
      </c>
      <c r="D5419">
        <v>4</v>
      </c>
      <c r="E5419">
        <v>16</v>
      </c>
      <c r="F5419">
        <v>0</v>
      </c>
    </row>
    <row r="5420" spans="1:6" x14ac:dyDescent="0.25">
      <c r="A5420">
        <v>5418</v>
      </c>
      <c r="B5420">
        <v>2</v>
      </c>
      <c r="C5420">
        <v>27</v>
      </c>
      <c r="D5420">
        <v>4</v>
      </c>
      <c r="E5420">
        <v>16</v>
      </c>
      <c r="F5420">
        <v>1</v>
      </c>
    </row>
    <row r="5421" spans="1:6" x14ac:dyDescent="0.25">
      <c r="A5421">
        <v>5419</v>
      </c>
      <c r="B5421">
        <v>2</v>
      </c>
      <c r="C5421">
        <v>27</v>
      </c>
      <c r="D5421">
        <v>4</v>
      </c>
      <c r="E5421">
        <v>16</v>
      </c>
      <c r="F5421">
        <v>1</v>
      </c>
    </row>
    <row r="5422" spans="1:6" x14ac:dyDescent="0.25">
      <c r="A5422">
        <v>5420</v>
      </c>
      <c r="B5422">
        <v>2</v>
      </c>
      <c r="C5422">
        <v>27</v>
      </c>
      <c r="D5422">
        <v>4</v>
      </c>
      <c r="E5422">
        <v>16</v>
      </c>
      <c r="F5422">
        <v>1</v>
      </c>
    </row>
    <row r="5423" spans="1:6" x14ac:dyDescent="0.25">
      <c r="A5423">
        <v>5421</v>
      </c>
      <c r="B5423">
        <v>2</v>
      </c>
      <c r="C5423">
        <v>27</v>
      </c>
      <c r="D5423">
        <v>4</v>
      </c>
      <c r="E5423">
        <v>17</v>
      </c>
      <c r="F5423">
        <v>1</v>
      </c>
    </row>
    <row r="5424" spans="1:6" x14ac:dyDescent="0.25">
      <c r="A5424">
        <v>5422</v>
      </c>
      <c r="B5424">
        <v>2</v>
      </c>
      <c r="C5424">
        <v>27</v>
      </c>
      <c r="D5424">
        <v>4</v>
      </c>
      <c r="E5424">
        <v>18</v>
      </c>
      <c r="F5424">
        <v>0</v>
      </c>
    </row>
    <row r="5425" spans="1:6" x14ac:dyDescent="0.25">
      <c r="A5425">
        <v>5423</v>
      </c>
      <c r="B5425">
        <v>2</v>
      </c>
      <c r="C5425">
        <v>27</v>
      </c>
      <c r="D5425">
        <v>4</v>
      </c>
      <c r="E5425">
        <v>18</v>
      </c>
      <c r="F5425">
        <v>0</v>
      </c>
    </row>
    <row r="5426" spans="1:6" x14ac:dyDescent="0.25">
      <c r="A5426">
        <v>5424</v>
      </c>
      <c r="B5426">
        <v>2</v>
      </c>
      <c r="C5426">
        <v>27</v>
      </c>
      <c r="D5426">
        <v>4</v>
      </c>
      <c r="E5426">
        <v>18</v>
      </c>
      <c r="F5426">
        <v>0</v>
      </c>
    </row>
    <row r="5427" spans="1:6" x14ac:dyDescent="0.25">
      <c r="A5427">
        <v>5425</v>
      </c>
      <c r="B5427">
        <v>2</v>
      </c>
      <c r="C5427">
        <v>27</v>
      </c>
      <c r="D5427">
        <v>4</v>
      </c>
      <c r="E5427">
        <v>18</v>
      </c>
      <c r="F5427">
        <v>0</v>
      </c>
    </row>
    <row r="5428" spans="1:6" x14ac:dyDescent="0.25">
      <c r="A5428">
        <v>5426</v>
      </c>
      <c r="B5428">
        <v>2</v>
      </c>
      <c r="C5428">
        <v>27</v>
      </c>
      <c r="D5428">
        <v>4</v>
      </c>
      <c r="E5428">
        <v>18</v>
      </c>
      <c r="F5428">
        <v>0</v>
      </c>
    </row>
    <row r="5429" spans="1:6" x14ac:dyDescent="0.25">
      <c r="A5429">
        <v>5427</v>
      </c>
      <c r="B5429">
        <v>2</v>
      </c>
      <c r="C5429">
        <v>27</v>
      </c>
      <c r="D5429">
        <v>4</v>
      </c>
      <c r="E5429">
        <v>18</v>
      </c>
      <c r="F5429">
        <v>0</v>
      </c>
    </row>
    <row r="5430" spans="1:6" x14ac:dyDescent="0.25">
      <c r="A5430">
        <v>5428</v>
      </c>
      <c r="B5430">
        <v>2</v>
      </c>
      <c r="C5430">
        <v>27</v>
      </c>
      <c r="D5430">
        <v>4</v>
      </c>
      <c r="E5430">
        <v>18</v>
      </c>
      <c r="F5430">
        <v>0</v>
      </c>
    </row>
    <row r="5431" spans="1:6" x14ac:dyDescent="0.25">
      <c r="A5431">
        <v>5429</v>
      </c>
      <c r="B5431">
        <v>2</v>
      </c>
      <c r="C5431">
        <v>27</v>
      </c>
      <c r="D5431">
        <v>4</v>
      </c>
      <c r="E5431">
        <v>18</v>
      </c>
      <c r="F5431">
        <v>0</v>
      </c>
    </row>
    <row r="5432" spans="1:6" x14ac:dyDescent="0.25">
      <c r="A5432">
        <v>5430</v>
      </c>
      <c r="B5432">
        <v>2</v>
      </c>
      <c r="C5432">
        <v>27</v>
      </c>
      <c r="D5432">
        <v>4</v>
      </c>
      <c r="E5432">
        <v>18</v>
      </c>
      <c r="F5432">
        <v>1</v>
      </c>
    </row>
    <row r="5433" spans="1:6" x14ac:dyDescent="0.25">
      <c r="A5433">
        <v>5431</v>
      </c>
      <c r="B5433">
        <v>2</v>
      </c>
      <c r="C5433">
        <v>27</v>
      </c>
      <c r="D5433">
        <v>4</v>
      </c>
      <c r="E5433">
        <v>18</v>
      </c>
      <c r="F5433">
        <v>1</v>
      </c>
    </row>
    <row r="5434" spans="1:6" x14ac:dyDescent="0.25">
      <c r="A5434">
        <v>5432</v>
      </c>
      <c r="B5434">
        <v>2</v>
      </c>
      <c r="C5434">
        <v>27</v>
      </c>
      <c r="D5434">
        <v>4</v>
      </c>
      <c r="E5434">
        <v>19</v>
      </c>
      <c r="F5434">
        <v>1</v>
      </c>
    </row>
    <row r="5435" spans="1:6" x14ac:dyDescent="0.25">
      <c r="A5435">
        <v>5433</v>
      </c>
      <c r="B5435">
        <v>2</v>
      </c>
      <c r="C5435">
        <v>27</v>
      </c>
      <c r="D5435">
        <v>4</v>
      </c>
      <c r="E5435">
        <v>19</v>
      </c>
      <c r="F5435">
        <v>1</v>
      </c>
    </row>
    <row r="5436" spans="1:6" x14ac:dyDescent="0.25">
      <c r="A5436">
        <v>5434</v>
      </c>
      <c r="B5436">
        <v>2</v>
      </c>
      <c r="C5436">
        <v>27</v>
      </c>
      <c r="D5436">
        <v>4</v>
      </c>
      <c r="E5436">
        <v>20</v>
      </c>
      <c r="F5436">
        <v>1</v>
      </c>
    </row>
    <row r="5437" spans="1:6" x14ac:dyDescent="0.25">
      <c r="A5437">
        <v>5435</v>
      </c>
      <c r="B5437">
        <v>2</v>
      </c>
      <c r="C5437">
        <v>27</v>
      </c>
      <c r="D5437">
        <v>4</v>
      </c>
      <c r="E5437">
        <v>20</v>
      </c>
      <c r="F5437">
        <v>1</v>
      </c>
    </row>
    <row r="5438" spans="1:6" x14ac:dyDescent="0.25">
      <c r="A5438">
        <v>5436</v>
      </c>
      <c r="B5438">
        <v>2</v>
      </c>
      <c r="C5438">
        <v>27</v>
      </c>
      <c r="D5438">
        <v>4</v>
      </c>
      <c r="E5438">
        <v>20</v>
      </c>
      <c r="F5438">
        <v>1</v>
      </c>
    </row>
    <row r="5439" spans="1:6" x14ac:dyDescent="0.25">
      <c r="A5439">
        <v>5437</v>
      </c>
      <c r="B5439">
        <v>2</v>
      </c>
      <c r="C5439">
        <v>27</v>
      </c>
      <c r="D5439">
        <v>4</v>
      </c>
      <c r="E5439">
        <v>20</v>
      </c>
      <c r="F5439">
        <v>1</v>
      </c>
    </row>
    <row r="5440" spans="1:6" x14ac:dyDescent="0.25">
      <c r="A5440">
        <v>5438</v>
      </c>
      <c r="B5440">
        <v>2</v>
      </c>
      <c r="C5440">
        <v>27</v>
      </c>
      <c r="D5440">
        <v>4</v>
      </c>
      <c r="E5440">
        <v>20</v>
      </c>
      <c r="F5440">
        <v>0</v>
      </c>
    </row>
    <row r="5441" spans="1:6" x14ac:dyDescent="0.25">
      <c r="A5441">
        <v>5439</v>
      </c>
      <c r="B5441">
        <v>2</v>
      </c>
      <c r="C5441">
        <v>27</v>
      </c>
      <c r="D5441">
        <v>4</v>
      </c>
      <c r="E5441">
        <v>20</v>
      </c>
      <c r="F5441">
        <v>0</v>
      </c>
    </row>
    <row r="5442" spans="1:6" x14ac:dyDescent="0.25">
      <c r="A5442">
        <v>5440</v>
      </c>
      <c r="B5442">
        <v>2</v>
      </c>
      <c r="C5442">
        <v>27</v>
      </c>
      <c r="D5442">
        <v>4</v>
      </c>
      <c r="E5442">
        <v>20</v>
      </c>
      <c r="F5442">
        <v>0</v>
      </c>
    </row>
    <row r="5443" spans="1:6" x14ac:dyDescent="0.25">
      <c r="A5443">
        <v>5441</v>
      </c>
      <c r="B5443">
        <v>2</v>
      </c>
      <c r="C5443">
        <v>27</v>
      </c>
      <c r="D5443">
        <v>4</v>
      </c>
      <c r="E5443">
        <v>20</v>
      </c>
      <c r="F5443">
        <v>0</v>
      </c>
    </row>
    <row r="5444" spans="1:6" x14ac:dyDescent="0.25">
      <c r="A5444">
        <v>5442</v>
      </c>
      <c r="B5444">
        <v>2</v>
      </c>
      <c r="C5444">
        <v>27</v>
      </c>
      <c r="D5444">
        <v>4</v>
      </c>
      <c r="E5444">
        <v>20</v>
      </c>
      <c r="F5444">
        <v>0</v>
      </c>
    </row>
    <row r="5445" spans="1:6" x14ac:dyDescent="0.25">
      <c r="A5445">
        <v>5443</v>
      </c>
      <c r="B5445">
        <v>2</v>
      </c>
      <c r="C5445">
        <v>27</v>
      </c>
      <c r="D5445">
        <v>4</v>
      </c>
      <c r="E5445">
        <v>20</v>
      </c>
      <c r="F5445">
        <v>0</v>
      </c>
    </row>
    <row r="5446" spans="1:6" x14ac:dyDescent="0.25">
      <c r="A5446">
        <v>5444</v>
      </c>
      <c r="B5446">
        <v>2</v>
      </c>
      <c r="C5446">
        <v>27</v>
      </c>
      <c r="D5446">
        <v>4</v>
      </c>
      <c r="E5446">
        <v>20</v>
      </c>
      <c r="F5446">
        <v>0</v>
      </c>
    </row>
    <row r="5447" spans="1:6" x14ac:dyDescent="0.25">
      <c r="A5447">
        <v>5445</v>
      </c>
      <c r="B5447">
        <v>2</v>
      </c>
      <c r="C5447">
        <v>27</v>
      </c>
      <c r="D5447">
        <v>4</v>
      </c>
      <c r="E5447">
        <v>20</v>
      </c>
      <c r="F5447">
        <v>1</v>
      </c>
    </row>
    <row r="5448" spans="1:6" x14ac:dyDescent="0.25">
      <c r="A5448">
        <v>5446</v>
      </c>
      <c r="B5448">
        <v>2</v>
      </c>
      <c r="C5448">
        <v>27</v>
      </c>
      <c r="D5448">
        <v>4</v>
      </c>
      <c r="E5448">
        <v>20</v>
      </c>
      <c r="F5448">
        <v>1</v>
      </c>
    </row>
    <row r="5449" spans="1:6" x14ac:dyDescent="0.25">
      <c r="A5449">
        <v>5447</v>
      </c>
      <c r="B5449">
        <v>2</v>
      </c>
      <c r="C5449">
        <v>27</v>
      </c>
      <c r="D5449">
        <v>4</v>
      </c>
      <c r="E5449">
        <v>21</v>
      </c>
      <c r="F5449">
        <v>1</v>
      </c>
    </row>
    <row r="5450" spans="1:6" x14ac:dyDescent="0.25">
      <c r="A5450">
        <v>5448</v>
      </c>
      <c r="B5450">
        <v>2</v>
      </c>
      <c r="C5450">
        <v>27</v>
      </c>
      <c r="D5450">
        <v>4</v>
      </c>
      <c r="E5450">
        <v>22</v>
      </c>
      <c r="F5450">
        <v>1</v>
      </c>
    </row>
    <row r="5451" spans="1:6" x14ac:dyDescent="0.25">
      <c r="A5451">
        <v>5449</v>
      </c>
      <c r="B5451">
        <v>2</v>
      </c>
      <c r="C5451">
        <v>27</v>
      </c>
      <c r="D5451">
        <v>4</v>
      </c>
      <c r="E5451">
        <v>22</v>
      </c>
      <c r="F5451">
        <v>1</v>
      </c>
    </row>
    <row r="5452" spans="1:6" x14ac:dyDescent="0.25">
      <c r="A5452">
        <v>5450</v>
      </c>
      <c r="B5452">
        <v>2</v>
      </c>
      <c r="C5452">
        <v>27</v>
      </c>
      <c r="D5452">
        <v>4</v>
      </c>
      <c r="E5452">
        <v>22</v>
      </c>
      <c r="F5452">
        <v>1</v>
      </c>
    </row>
    <row r="5453" spans="1:6" x14ac:dyDescent="0.25">
      <c r="A5453">
        <v>5451</v>
      </c>
      <c r="B5453">
        <v>2</v>
      </c>
      <c r="C5453">
        <v>27</v>
      </c>
      <c r="D5453">
        <v>4</v>
      </c>
      <c r="E5453">
        <v>23</v>
      </c>
      <c r="F5453">
        <v>1</v>
      </c>
    </row>
    <row r="5454" spans="1:6" x14ac:dyDescent="0.25">
      <c r="A5454">
        <v>5452</v>
      </c>
      <c r="B5454">
        <v>2</v>
      </c>
      <c r="C5454">
        <v>27</v>
      </c>
      <c r="D5454">
        <v>4</v>
      </c>
      <c r="E5454">
        <v>23</v>
      </c>
      <c r="F5454">
        <v>1</v>
      </c>
    </row>
    <row r="5455" spans="1:6" x14ac:dyDescent="0.25">
      <c r="A5455">
        <v>5453</v>
      </c>
      <c r="B5455">
        <v>2</v>
      </c>
      <c r="C5455">
        <v>27</v>
      </c>
      <c r="D5455">
        <v>4</v>
      </c>
      <c r="E5455">
        <v>23</v>
      </c>
      <c r="F5455">
        <v>1</v>
      </c>
    </row>
    <row r="5456" spans="1:6" x14ac:dyDescent="0.25">
      <c r="A5456">
        <v>5454</v>
      </c>
      <c r="B5456">
        <v>2</v>
      </c>
      <c r="C5456">
        <v>27</v>
      </c>
      <c r="D5456">
        <v>4</v>
      </c>
      <c r="E5456">
        <v>24</v>
      </c>
      <c r="F5456">
        <v>1</v>
      </c>
    </row>
    <row r="5457" spans="1:6" x14ac:dyDescent="0.25">
      <c r="A5457">
        <v>5455</v>
      </c>
      <c r="B5457">
        <v>2</v>
      </c>
      <c r="C5457">
        <v>27</v>
      </c>
      <c r="D5457">
        <v>4</v>
      </c>
      <c r="E5457">
        <v>24</v>
      </c>
      <c r="F5457">
        <v>1</v>
      </c>
    </row>
    <row r="5458" spans="1:6" x14ac:dyDescent="0.25">
      <c r="A5458">
        <v>5456</v>
      </c>
      <c r="B5458">
        <v>2</v>
      </c>
      <c r="C5458">
        <v>27</v>
      </c>
      <c r="D5458">
        <v>4</v>
      </c>
      <c r="E5458">
        <v>25</v>
      </c>
      <c r="F5458">
        <v>0</v>
      </c>
    </row>
    <row r="5459" spans="1:6" x14ac:dyDescent="0.25">
      <c r="A5459">
        <v>5457</v>
      </c>
      <c r="B5459">
        <v>2</v>
      </c>
      <c r="C5459">
        <v>27</v>
      </c>
      <c r="D5459">
        <v>4</v>
      </c>
      <c r="E5459">
        <v>25</v>
      </c>
      <c r="F5459">
        <v>0</v>
      </c>
    </row>
    <row r="5460" spans="1:6" x14ac:dyDescent="0.25">
      <c r="A5460">
        <v>5458</v>
      </c>
      <c r="B5460">
        <v>2</v>
      </c>
      <c r="C5460">
        <v>27</v>
      </c>
      <c r="D5460">
        <v>4</v>
      </c>
      <c r="E5460">
        <v>25</v>
      </c>
      <c r="F5460">
        <v>0</v>
      </c>
    </row>
    <row r="5461" spans="1:6" x14ac:dyDescent="0.25">
      <c r="A5461">
        <v>5459</v>
      </c>
      <c r="B5461">
        <v>2</v>
      </c>
      <c r="C5461">
        <v>27</v>
      </c>
      <c r="D5461">
        <v>4</v>
      </c>
      <c r="E5461">
        <v>25</v>
      </c>
      <c r="F5461">
        <v>0</v>
      </c>
    </row>
    <row r="5462" spans="1:6" x14ac:dyDescent="0.25">
      <c r="A5462">
        <v>5460</v>
      </c>
      <c r="B5462">
        <v>2</v>
      </c>
      <c r="C5462">
        <v>27</v>
      </c>
      <c r="D5462">
        <v>4</v>
      </c>
      <c r="E5462">
        <v>25</v>
      </c>
      <c r="F5462">
        <v>0</v>
      </c>
    </row>
    <row r="5463" spans="1:6" x14ac:dyDescent="0.25">
      <c r="A5463">
        <v>5461</v>
      </c>
      <c r="B5463">
        <v>2</v>
      </c>
      <c r="C5463">
        <v>27</v>
      </c>
      <c r="D5463">
        <v>4</v>
      </c>
      <c r="E5463">
        <v>25</v>
      </c>
      <c r="F5463">
        <v>0</v>
      </c>
    </row>
    <row r="5464" spans="1:6" x14ac:dyDescent="0.25">
      <c r="A5464">
        <v>5462</v>
      </c>
      <c r="B5464">
        <v>2</v>
      </c>
      <c r="C5464">
        <v>27</v>
      </c>
      <c r="D5464">
        <v>4</v>
      </c>
      <c r="E5464">
        <v>25</v>
      </c>
      <c r="F5464">
        <v>0</v>
      </c>
    </row>
    <row r="5465" spans="1:6" x14ac:dyDescent="0.25">
      <c r="A5465">
        <v>5463</v>
      </c>
      <c r="B5465">
        <v>2</v>
      </c>
      <c r="C5465">
        <v>27</v>
      </c>
      <c r="D5465">
        <v>4</v>
      </c>
      <c r="E5465">
        <v>25</v>
      </c>
      <c r="F5465">
        <v>0</v>
      </c>
    </row>
    <row r="5466" spans="1:6" x14ac:dyDescent="0.25">
      <c r="A5466">
        <v>5464</v>
      </c>
      <c r="B5466">
        <v>2</v>
      </c>
      <c r="C5466">
        <v>27</v>
      </c>
      <c r="D5466">
        <v>4</v>
      </c>
      <c r="E5466">
        <v>25</v>
      </c>
      <c r="F5466">
        <v>1</v>
      </c>
    </row>
    <row r="5467" spans="1:6" x14ac:dyDescent="0.25">
      <c r="A5467">
        <v>5465</v>
      </c>
      <c r="B5467">
        <v>2</v>
      </c>
      <c r="C5467">
        <v>27</v>
      </c>
      <c r="D5467">
        <v>4</v>
      </c>
      <c r="E5467">
        <v>25</v>
      </c>
      <c r="F5467">
        <v>1</v>
      </c>
    </row>
    <row r="5468" spans="1:6" x14ac:dyDescent="0.25">
      <c r="A5468">
        <v>5466</v>
      </c>
      <c r="B5468">
        <v>2</v>
      </c>
      <c r="C5468">
        <v>30</v>
      </c>
      <c r="D5468">
        <v>1</v>
      </c>
      <c r="E5468">
        <v>1</v>
      </c>
      <c r="F5468">
        <v>1</v>
      </c>
    </row>
    <row r="5469" spans="1:6" x14ac:dyDescent="0.25">
      <c r="A5469">
        <v>5467</v>
      </c>
      <c r="B5469">
        <v>2</v>
      </c>
      <c r="C5469">
        <v>30</v>
      </c>
      <c r="D5469">
        <v>1</v>
      </c>
      <c r="E5469">
        <v>1</v>
      </c>
      <c r="F5469">
        <v>1</v>
      </c>
    </row>
    <row r="5470" spans="1:6" x14ac:dyDescent="0.25">
      <c r="A5470">
        <v>5468</v>
      </c>
      <c r="B5470">
        <v>2</v>
      </c>
      <c r="C5470">
        <v>30</v>
      </c>
      <c r="D5470">
        <v>1</v>
      </c>
      <c r="E5470">
        <v>1</v>
      </c>
      <c r="F5470">
        <v>1</v>
      </c>
    </row>
    <row r="5471" spans="1:6" x14ac:dyDescent="0.25">
      <c r="A5471">
        <v>5469</v>
      </c>
      <c r="B5471">
        <v>2</v>
      </c>
      <c r="C5471">
        <v>30</v>
      </c>
      <c r="D5471">
        <v>1</v>
      </c>
      <c r="E5471">
        <v>1</v>
      </c>
      <c r="F5471">
        <v>1</v>
      </c>
    </row>
    <row r="5472" spans="1:6" x14ac:dyDescent="0.25">
      <c r="A5472">
        <v>5470</v>
      </c>
      <c r="B5472">
        <v>2</v>
      </c>
      <c r="C5472">
        <v>30</v>
      </c>
      <c r="D5472">
        <v>1</v>
      </c>
      <c r="E5472">
        <v>1</v>
      </c>
      <c r="F5472">
        <v>1</v>
      </c>
    </row>
    <row r="5473" spans="1:6" x14ac:dyDescent="0.25">
      <c r="A5473">
        <v>5471</v>
      </c>
      <c r="B5473">
        <v>2</v>
      </c>
      <c r="C5473">
        <v>30</v>
      </c>
      <c r="D5473">
        <v>1</v>
      </c>
      <c r="E5473">
        <v>2</v>
      </c>
      <c r="F5473">
        <v>1</v>
      </c>
    </row>
    <row r="5474" spans="1:6" x14ac:dyDescent="0.25">
      <c r="A5474">
        <v>5472</v>
      </c>
      <c r="B5474">
        <v>2</v>
      </c>
      <c r="C5474">
        <v>30</v>
      </c>
      <c r="D5474">
        <v>1</v>
      </c>
      <c r="E5474">
        <v>2</v>
      </c>
      <c r="F5474">
        <v>1</v>
      </c>
    </row>
    <row r="5475" spans="1:6" x14ac:dyDescent="0.25">
      <c r="A5475">
        <v>5473</v>
      </c>
      <c r="B5475">
        <v>2</v>
      </c>
      <c r="C5475">
        <v>30</v>
      </c>
      <c r="D5475">
        <v>1</v>
      </c>
      <c r="E5475">
        <v>2</v>
      </c>
      <c r="F5475">
        <v>1</v>
      </c>
    </row>
    <row r="5476" spans="1:6" x14ac:dyDescent="0.25">
      <c r="A5476">
        <v>5474</v>
      </c>
      <c r="B5476">
        <v>2</v>
      </c>
      <c r="C5476">
        <v>30</v>
      </c>
      <c r="D5476">
        <v>1</v>
      </c>
      <c r="E5476">
        <v>3</v>
      </c>
      <c r="F5476">
        <v>1</v>
      </c>
    </row>
    <row r="5477" spans="1:6" x14ac:dyDescent="0.25">
      <c r="A5477">
        <v>5475</v>
      </c>
      <c r="B5477">
        <v>2</v>
      </c>
      <c r="C5477">
        <v>30</v>
      </c>
      <c r="D5477">
        <v>1</v>
      </c>
      <c r="E5477">
        <v>3</v>
      </c>
      <c r="F5477">
        <v>1</v>
      </c>
    </row>
    <row r="5478" spans="1:6" x14ac:dyDescent="0.25">
      <c r="A5478">
        <v>5476</v>
      </c>
      <c r="B5478">
        <v>2</v>
      </c>
      <c r="C5478">
        <v>30</v>
      </c>
      <c r="D5478">
        <v>1</v>
      </c>
      <c r="E5478">
        <v>3</v>
      </c>
      <c r="F5478">
        <v>1</v>
      </c>
    </row>
    <row r="5479" spans="1:6" x14ac:dyDescent="0.25">
      <c r="A5479">
        <v>5477</v>
      </c>
      <c r="B5479">
        <v>2</v>
      </c>
      <c r="C5479">
        <v>30</v>
      </c>
      <c r="D5479">
        <v>1</v>
      </c>
      <c r="E5479">
        <v>3</v>
      </c>
      <c r="F5479">
        <v>1</v>
      </c>
    </row>
    <row r="5480" spans="1:6" x14ac:dyDescent="0.25">
      <c r="A5480">
        <v>5478</v>
      </c>
      <c r="B5480">
        <v>2</v>
      </c>
      <c r="C5480">
        <v>30</v>
      </c>
      <c r="D5480">
        <v>1</v>
      </c>
      <c r="E5480">
        <v>4</v>
      </c>
      <c r="F5480">
        <v>1</v>
      </c>
    </row>
    <row r="5481" spans="1:6" x14ac:dyDescent="0.25">
      <c r="A5481">
        <v>5479</v>
      </c>
      <c r="B5481">
        <v>2</v>
      </c>
      <c r="C5481">
        <v>30</v>
      </c>
      <c r="D5481">
        <v>1</v>
      </c>
      <c r="E5481">
        <v>4</v>
      </c>
      <c r="F5481">
        <v>1</v>
      </c>
    </row>
    <row r="5482" spans="1:6" x14ac:dyDescent="0.25">
      <c r="A5482">
        <v>5480</v>
      </c>
      <c r="B5482">
        <v>2</v>
      </c>
      <c r="C5482">
        <v>30</v>
      </c>
      <c r="D5482">
        <v>1</v>
      </c>
      <c r="E5482">
        <v>4</v>
      </c>
      <c r="F5482">
        <v>1</v>
      </c>
    </row>
    <row r="5483" spans="1:6" x14ac:dyDescent="0.25">
      <c r="A5483">
        <v>5481</v>
      </c>
      <c r="B5483">
        <v>2</v>
      </c>
      <c r="C5483">
        <v>30</v>
      </c>
      <c r="D5483">
        <v>1</v>
      </c>
      <c r="E5483">
        <v>4</v>
      </c>
      <c r="F5483">
        <v>1</v>
      </c>
    </row>
    <row r="5484" spans="1:6" x14ac:dyDescent="0.25">
      <c r="A5484">
        <v>5482</v>
      </c>
      <c r="B5484">
        <v>2</v>
      </c>
      <c r="C5484">
        <v>30</v>
      </c>
      <c r="D5484">
        <v>1</v>
      </c>
      <c r="E5484">
        <v>4</v>
      </c>
      <c r="F5484">
        <v>1</v>
      </c>
    </row>
    <row r="5485" spans="1:6" x14ac:dyDescent="0.25">
      <c r="A5485">
        <v>5483</v>
      </c>
      <c r="B5485">
        <v>2</v>
      </c>
      <c r="C5485">
        <v>30</v>
      </c>
      <c r="D5485">
        <v>1</v>
      </c>
      <c r="E5485">
        <v>5</v>
      </c>
      <c r="F5485">
        <v>0</v>
      </c>
    </row>
    <row r="5486" spans="1:6" x14ac:dyDescent="0.25">
      <c r="A5486">
        <v>5484</v>
      </c>
      <c r="B5486">
        <v>2</v>
      </c>
      <c r="C5486">
        <v>30</v>
      </c>
      <c r="D5486">
        <v>1</v>
      </c>
      <c r="E5486">
        <v>5</v>
      </c>
      <c r="F5486">
        <v>0</v>
      </c>
    </row>
    <row r="5487" spans="1:6" x14ac:dyDescent="0.25">
      <c r="A5487">
        <v>5485</v>
      </c>
      <c r="B5487">
        <v>2</v>
      </c>
      <c r="C5487">
        <v>30</v>
      </c>
      <c r="D5487">
        <v>1</v>
      </c>
      <c r="E5487">
        <v>5</v>
      </c>
      <c r="F5487">
        <v>0</v>
      </c>
    </row>
    <row r="5488" spans="1:6" x14ac:dyDescent="0.25">
      <c r="A5488">
        <v>5486</v>
      </c>
      <c r="B5488">
        <v>2</v>
      </c>
      <c r="C5488">
        <v>30</v>
      </c>
      <c r="D5488">
        <v>1</v>
      </c>
      <c r="E5488">
        <v>5</v>
      </c>
      <c r="F5488">
        <v>0</v>
      </c>
    </row>
    <row r="5489" spans="1:6" x14ac:dyDescent="0.25">
      <c r="A5489">
        <v>5487</v>
      </c>
      <c r="B5489">
        <v>2</v>
      </c>
      <c r="C5489">
        <v>30</v>
      </c>
      <c r="D5489">
        <v>1</v>
      </c>
      <c r="E5489">
        <v>5</v>
      </c>
      <c r="F5489">
        <v>0</v>
      </c>
    </row>
    <row r="5490" spans="1:6" x14ac:dyDescent="0.25">
      <c r="A5490">
        <v>5488</v>
      </c>
      <c r="B5490">
        <v>2</v>
      </c>
      <c r="C5490">
        <v>30</v>
      </c>
      <c r="D5490">
        <v>1</v>
      </c>
      <c r="E5490">
        <v>5</v>
      </c>
      <c r="F5490">
        <v>0</v>
      </c>
    </row>
    <row r="5491" spans="1:6" x14ac:dyDescent="0.25">
      <c r="A5491">
        <v>5489</v>
      </c>
      <c r="B5491">
        <v>2</v>
      </c>
      <c r="C5491">
        <v>30</v>
      </c>
      <c r="D5491">
        <v>1</v>
      </c>
      <c r="E5491">
        <v>5</v>
      </c>
      <c r="F5491">
        <v>0</v>
      </c>
    </row>
    <row r="5492" spans="1:6" x14ac:dyDescent="0.25">
      <c r="A5492">
        <v>5490</v>
      </c>
      <c r="B5492">
        <v>2</v>
      </c>
      <c r="C5492">
        <v>30</v>
      </c>
      <c r="D5492">
        <v>1</v>
      </c>
      <c r="E5492">
        <v>5</v>
      </c>
      <c r="F5492">
        <v>0</v>
      </c>
    </row>
    <row r="5493" spans="1:6" x14ac:dyDescent="0.25">
      <c r="A5493">
        <v>5491</v>
      </c>
      <c r="B5493">
        <v>2</v>
      </c>
      <c r="C5493">
        <v>30</v>
      </c>
      <c r="D5493">
        <v>1</v>
      </c>
      <c r="E5493">
        <v>5</v>
      </c>
      <c r="F5493">
        <v>1</v>
      </c>
    </row>
    <row r="5494" spans="1:6" x14ac:dyDescent="0.25">
      <c r="A5494">
        <v>5492</v>
      </c>
      <c r="B5494">
        <v>2</v>
      </c>
      <c r="C5494">
        <v>30</v>
      </c>
      <c r="D5494">
        <v>1</v>
      </c>
      <c r="E5494">
        <v>5</v>
      </c>
      <c r="F5494">
        <v>1</v>
      </c>
    </row>
    <row r="5495" spans="1:6" x14ac:dyDescent="0.25">
      <c r="A5495">
        <v>5493</v>
      </c>
      <c r="B5495">
        <v>2</v>
      </c>
      <c r="C5495">
        <v>30</v>
      </c>
      <c r="D5495">
        <v>1</v>
      </c>
      <c r="E5495">
        <v>6</v>
      </c>
      <c r="F5495">
        <v>0</v>
      </c>
    </row>
    <row r="5496" spans="1:6" x14ac:dyDescent="0.25">
      <c r="A5496">
        <v>5494</v>
      </c>
      <c r="B5496">
        <v>2</v>
      </c>
      <c r="C5496">
        <v>30</v>
      </c>
      <c r="D5496">
        <v>1</v>
      </c>
      <c r="E5496">
        <v>6</v>
      </c>
      <c r="F5496">
        <v>0</v>
      </c>
    </row>
    <row r="5497" spans="1:6" x14ac:dyDescent="0.25">
      <c r="A5497">
        <v>5495</v>
      </c>
      <c r="B5497">
        <v>2</v>
      </c>
      <c r="C5497">
        <v>30</v>
      </c>
      <c r="D5497">
        <v>1</v>
      </c>
      <c r="E5497">
        <v>6</v>
      </c>
      <c r="F5497">
        <v>0</v>
      </c>
    </row>
    <row r="5498" spans="1:6" x14ac:dyDescent="0.25">
      <c r="A5498">
        <v>5496</v>
      </c>
      <c r="B5498">
        <v>2</v>
      </c>
      <c r="C5498">
        <v>30</v>
      </c>
      <c r="D5498">
        <v>1</v>
      </c>
      <c r="E5498">
        <v>6</v>
      </c>
      <c r="F5498">
        <v>0</v>
      </c>
    </row>
    <row r="5499" spans="1:6" x14ac:dyDescent="0.25">
      <c r="A5499">
        <v>5497</v>
      </c>
      <c r="B5499">
        <v>2</v>
      </c>
      <c r="C5499">
        <v>30</v>
      </c>
      <c r="D5499">
        <v>1</v>
      </c>
      <c r="E5499">
        <v>6</v>
      </c>
      <c r="F5499">
        <v>0</v>
      </c>
    </row>
    <row r="5500" spans="1:6" x14ac:dyDescent="0.25">
      <c r="A5500">
        <v>5498</v>
      </c>
      <c r="B5500">
        <v>2</v>
      </c>
      <c r="C5500">
        <v>30</v>
      </c>
      <c r="D5500">
        <v>1</v>
      </c>
      <c r="E5500">
        <v>6</v>
      </c>
      <c r="F5500">
        <v>0</v>
      </c>
    </row>
    <row r="5501" spans="1:6" x14ac:dyDescent="0.25">
      <c r="A5501">
        <v>5499</v>
      </c>
      <c r="B5501">
        <v>2</v>
      </c>
      <c r="C5501">
        <v>30</v>
      </c>
      <c r="D5501">
        <v>1</v>
      </c>
      <c r="E5501">
        <v>6</v>
      </c>
      <c r="F5501">
        <v>0</v>
      </c>
    </row>
    <row r="5502" spans="1:6" x14ac:dyDescent="0.25">
      <c r="A5502">
        <v>5500</v>
      </c>
      <c r="B5502">
        <v>2</v>
      </c>
      <c r="C5502">
        <v>30</v>
      </c>
      <c r="D5502">
        <v>1</v>
      </c>
      <c r="E5502">
        <v>6</v>
      </c>
      <c r="F5502">
        <v>0</v>
      </c>
    </row>
    <row r="5503" spans="1:6" x14ac:dyDescent="0.25">
      <c r="A5503">
        <v>5501</v>
      </c>
      <c r="B5503">
        <v>2</v>
      </c>
      <c r="C5503">
        <v>30</v>
      </c>
      <c r="D5503">
        <v>1</v>
      </c>
      <c r="E5503">
        <v>6</v>
      </c>
      <c r="F5503">
        <v>1</v>
      </c>
    </row>
    <row r="5504" spans="1:6" x14ac:dyDescent="0.25">
      <c r="A5504">
        <v>5502</v>
      </c>
      <c r="B5504">
        <v>2</v>
      </c>
      <c r="C5504">
        <v>30</v>
      </c>
      <c r="D5504">
        <v>1</v>
      </c>
      <c r="E5504">
        <v>6</v>
      </c>
      <c r="F5504">
        <v>1</v>
      </c>
    </row>
    <row r="5505" spans="1:6" x14ac:dyDescent="0.25">
      <c r="A5505">
        <v>5503</v>
      </c>
      <c r="B5505">
        <v>2</v>
      </c>
      <c r="C5505">
        <v>30</v>
      </c>
      <c r="D5505">
        <v>1</v>
      </c>
      <c r="E5505">
        <v>6</v>
      </c>
      <c r="F5505">
        <v>1</v>
      </c>
    </row>
    <row r="5506" spans="1:6" x14ac:dyDescent="0.25">
      <c r="A5506">
        <v>5504</v>
      </c>
      <c r="B5506">
        <v>2</v>
      </c>
      <c r="C5506">
        <v>30</v>
      </c>
      <c r="D5506">
        <v>1</v>
      </c>
      <c r="E5506">
        <v>7</v>
      </c>
      <c r="F5506">
        <v>0</v>
      </c>
    </row>
    <row r="5507" spans="1:6" x14ac:dyDescent="0.25">
      <c r="A5507">
        <v>5505</v>
      </c>
      <c r="B5507">
        <v>2</v>
      </c>
      <c r="C5507">
        <v>30</v>
      </c>
      <c r="D5507">
        <v>1</v>
      </c>
      <c r="E5507">
        <v>7</v>
      </c>
      <c r="F5507">
        <v>0</v>
      </c>
    </row>
    <row r="5508" spans="1:6" x14ac:dyDescent="0.25">
      <c r="A5508">
        <v>5506</v>
      </c>
      <c r="B5508">
        <v>2</v>
      </c>
      <c r="C5508">
        <v>30</v>
      </c>
      <c r="D5508">
        <v>1</v>
      </c>
      <c r="E5508">
        <v>7</v>
      </c>
      <c r="F5508">
        <v>0</v>
      </c>
    </row>
    <row r="5509" spans="1:6" x14ac:dyDescent="0.25">
      <c r="A5509">
        <v>5507</v>
      </c>
      <c r="B5509">
        <v>2</v>
      </c>
      <c r="C5509">
        <v>30</v>
      </c>
      <c r="D5509">
        <v>1</v>
      </c>
      <c r="E5509">
        <v>7</v>
      </c>
      <c r="F5509">
        <v>0</v>
      </c>
    </row>
    <row r="5510" spans="1:6" x14ac:dyDescent="0.25">
      <c r="A5510">
        <v>5508</v>
      </c>
      <c r="B5510">
        <v>2</v>
      </c>
      <c r="C5510">
        <v>30</v>
      </c>
      <c r="D5510">
        <v>1</v>
      </c>
      <c r="E5510">
        <v>7</v>
      </c>
      <c r="F5510">
        <v>0</v>
      </c>
    </row>
    <row r="5511" spans="1:6" x14ac:dyDescent="0.25">
      <c r="A5511">
        <v>5509</v>
      </c>
      <c r="B5511">
        <v>2</v>
      </c>
      <c r="C5511">
        <v>30</v>
      </c>
      <c r="D5511">
        <v>1</v>
      </c>
      <c r="E5511">
        <v>7</v>
      </c>
      <c r="F5511">
        <v>0</v>
      </c>
    </row>
    <row r="5512" spans="1:6" x14ac:dyDescent="0.25">
      <c r="A5512">
        <v>5510</v>
      </c>
      <c r="B5512">
        <v>2</v>
      </c>
      <c r="C5512">
        <v>30</v>
      </c>
      <c r="D5512">
        <v>1</v>
      </c>
      <c r="E5512">
        <v>7</v>
      </c>
      <c r="F5512">
        <v>0</v>
      </c>
    </row>
    <row r="5513" spans="1:6" x14ac:dyDescent="0.25">
      <c r="A5513">
        <v>5511</v>
      </c>
      <c r="B5513">
        <v>2</v>
      </c>
      <c r="C5513">
        <v>30</v>
      </c>
      <c r="D5513">
        <v>1</v>
      </c>
      <c r="E5513">
        <v>7</v>
      </c>
      <c r="F5513">
        <v>0</v>
      </c>
    </row>
    <row r="5514" spans="1:6" x14ac:dyDescent="0.25">
      <c r="A5514">
        <v>5512</v>
      </c>
      <c r="B5514">
        <v>2</v>
      </c>
      <c r="C5514">
        <v>30</v>
      </c>
      <c r="D5514">
        <v>1</v>
      </c>
      <c r="E5514">
        <v>7</v>
      </c>
      <c r="F5514">
        <v>0</v>
      </c>
    </row>
    <row r="5515" spans="1:6" x14ac:dyDescent="0.25">
      <c r="A5515">
        <v>5513</v>
      </c>
      <c r="B5515">
        <v>2</v>
      </c>
      <c r="C5515">
        <v>30</v>
      </c>
      <c r="D5515">
        <v>1</v>
      </c>
      <c r="E5515">
        <v>7</v>
      </c>
      <c r="F5515">
        <v>1</v>
      </c>
    </row>
    <row r="5516" spans="1:6" x14ac:dyDescent="0.25">
      <c r="A5516">
        <v>5514</v>
      </c>
      <c r="B5516">
        <v>2</v>
      </c>
      <c r="C5516">
        <v>30</v>
      </c>
      <c r="D5516">
        <v>1</v>
      </c>
      <c r="E5516">
        <v>7</v>
      </c>
      <c r="F5516">
        <v>1</v>
      </c>
    </row>
    <row r="5517" spans="1:6" x14ac:dyDescent="0.25">
      <c r="A5517">
        <v>5515</v>
      </c>
      <c r="B5517">
        <v>2</v>
      </c>
      <c r="C5517">
        <v>30</v>
      </c>
      <c r="D5517">
        <v>1</v>
      </c>
      <c r="E5517">
        <v>7</v>
      </c>
      <c r="F5517">
        <v>1</v>
      </c>
    </row>
    <row r="5518" spans="1:6" x14ac:dyDescent="0.25">
      <c r="A5518">
        <v>5516</v>
      </c>
      <c r="B5518">
        <v>2</v>
      </c>
      <c r="C5518">
        <v>30</v>
      </c>
      <c r="D5518">
        <v>1</v>
      </c>
      <c r="E5518">
        <v>8</v>
      </c>
      <c r="F5518">
        <v>0</v>
      </c>
    </row>
    <row r="5519" spans="1:6" x14ac:dyDescent="0.25">
      <c r="A5519">
        <v>5517</v>
      </c>
      <c r="B5519">
        <v>2</v>
      </c>
      <c r="C5519">
        <v>30</v>
      </c>
      <c r="D5519">
        <v>1</v>
      </c>
      <c r="E5519">
        <v>8</v>
      </c>
      <c r="F5519">
        <v>0</v>
      </c>
    </row>
    <row r="5520" spans="1:6" x14ac:dyDescent="0.25">
      <c r="A5520">
        <v>5518</v>
      </c>
      <c r="B5520">
        <v>2</v>
      </c>
      <c r="C5520">
        <v>30</v>
      </c>
      <c r="D5520">
        <v>1</v>
      </c>
      <c r="E5520">
        <v>8</v>
      </c>
      <c r="F5520">
        <v>0</v>
      </c>
    </row>
    <row r="5521" spans="1:6" x14ac:dyDescent="0.25">
      <c r="A5521">
        <v>5519</v>
      </c>
      <c r="B5521">
        <v>2</v>
      </c>
      <c r="C5521">
        <v>30</v>
      </c>
      <c r="D5521">
        <v>1</v>
      </c>
      <c r="E5521">
        <v>8</v>
      </c>
      <c r="F5521">
        <v>0</v>
      </c>
    </row>
    <row r="5522" spans="1:6" x14ac:dyDescent="0.25">
      <c r="A5522">
        <v>5520</v>
      </c>
      <c r="B5522">
        <v>2</v>
      </c>
      <c r="C5522">
        <v>30</v>
      </c>
      <c r="D5522">
        <v>1</v>
      </c>
      <c r="E5522">
        <v>8</v>
      </c>
      <c r="F5522">
        <v>0</v>
      </c>
    </row>
    <row r="5523" spans="1:6" x14ac:dyDescent="0.25">
      <c r="A5523">
        <v>5521</v>
      </c>
      <c r="B5523">
        <v>2</v>
      </c>
      <c r="C5523">
        <v>30</v>
      </c>
      <c r="D5523">
        <v>1</v>
      </c>
      <c r="E5523">
        <v>8</v>
      </c>
      <c r="F5523">
        <v>0</v>
      </c>
    </row>
    <row r="5524" spans="1:6" x14ac:dyDescent="0.25">
      <c r="A5524">
        <v>5522</v>
      </c>
      <c r="B5524">
        <v>2</v>
      </c>
      <c r="C5524">
        <v>30</v>
      </c>
      <c r="D5524">
        <v>1</v>
      </c>
      <c r="E5524">
        <v>8</v>
      </c>
      <c r="F5524">
        <v>0</v>
      </c>
    </row>
    <row r="5525" spans="1:6" x14ac:dyDescent="0.25">
      <c r="A5525">
        <v>5523</v>
      </c>
      <c r="B5525">
        <v>2</v>
      </c>
      <c r="C5525">
        <v>30</v>
      </c>
      <c r="D5525">
        <v>1</v>
      </c>
      <c r="E5525">
        <v>8</v>
      </c>
      <c r="F5525">
        <v>0</v>
      </c>
    </row>
    <row r="5526" spans="1:6" x14ac:dyDescent="0.25">
      <c r="A5526">
        <v>5524</v>
      </c>
      <c r="B5526">
        <v>2</v>
      </c>
      <c r="C5526">
        <v>30</v>
      </c>
      <c r="D5526">
        <v>1</v>
      </c>
      <c r="E5526">
        <v>8</v>
      </c>
      <c r="F5526">
        <v>0</v>
      </c>
    </row>
    <row r="5527" spans="1:6" x14ac:dyDescent="0.25">
      <c r="A5527">
        <v>5525</v>
      </c>
      <c r="B5527">
        <v>2</v>
      </c>
      <c r="C5527">
        <v>30</v>
      </c>
      <c r="D5527">
        <v>1</v>
      </c>
      <c r="E5527">
        <v>8</v>
      </c>
      <c r="F5527">
        <v>0</v>
      </c>
    </row>
    <row r="5528" spans="1:6" x14ac:dyDescent="0.25">
      <c r="A5528">
        <v>5526</v>
      </c>
      <c r="B5528">
        <v>2</v>
      </c>
      <c r="C5528">
        <v>30</v>
      </c>
      <c r="D5528">
        <v>1</v>
      </c>
      <c r="E5528">
        <v>8</v>
      </c>
      <c r="F5528">
        <v>1</v>
      </c>
    </row>
    <row r="5529" spans="1:6" x14ac:dyDescent="0.25">
      <c r="A5529">
        <v>5527</v>
      </c>
      <c r="B5529">
        <v>2</v>
      </c>
      <c r="C5529">
        <v>30</v>
      </c>
      <c r="D5529">
        <v>1</v>
      </c>
      <c r="E5529">
        <v>8</v>
      </c>
      <c r="F5529">
        <v>1</v>
      </c>
    </row>
    <row r="5530" spans="1:6" x14ac:dyDescent="0.25">
      <c r="A5530">
        <v>5528</v>
      </c>
      <c r="B5530">
        <v>2</v>
      </c>
      <c r="C5530">
        <v>30</v>
      </c>
      <c r="D5530">
        <v>1</v>
      </c>
      <c r="E5530">
        <v>9</v>
      </c>
      <c r="F5530">
        <v>0</v>
      </c>
    </row>
    <row r="5531" spans="1:6" x14ac:dyDescent="0.25">
      <c r="A5531">
        <v>5529</v>
      </c>
      <c r="B5531">
        <v>2</v>
      </c>
      <c r="C5531">
        <v>30</v>
      </c>
      <c r="D5531">
        <v>1</v>
      </c>
      <c r="E5531">
        <v>9</v>
      </c>
      <c r="F5531">
        <v>0</v>
      </c>
    </row>
    <row r="5532" spans="1:6" x14ac:dyDescent="0.25">
      <c r="A5532">
        <v>5530</v>
      </c>
      <c r="B5532">
        <v>2</v>
      </c>
      <c r="C5532">
        <v>30</v>
      </c>
      <c r="D5532">
        <v>1</v>
      </c>
      <c r="E5532">
        <v>9</v>
      </c>
      <c r="F5532">
        <v>0</v>
      </c>
    </row>
    <row r="5533" spans="1:6" x14ac:dyDescent="0.25">
      <c r="A5533">
        <v>5531</v>
      </c>
      <c r="B5533">
        <v>2</v>
      </c>
      <c r="C5533">
        <v>30</v>
      </c>
      <c r="D5533">
        <v>1</v>
      </c>
      <c r="E5533">
        <v>9</v>
      </c>
      <c r="F5533">
        <v>0</v>
      </c>
    </row>
    <row r="5534" spans="1:6" x14ac:dyDescent="0.25">
      <c r="A5534">
        <v>5532</v>
      </c>
      <c r="B5534">
        <v>2</v>
      </c>
      <c r="C5534">
        <v>30</v>
      </c>
      <c r="D5534">
        <v>1</v>
      </c>
      <c r="E5534">
        <v>9</v>
      </c>
      <c r="F5534">
        <v>0</v>
      </c>
    </row>
    <row r="5535" spans="1:6" x14ac:dyDescent="0.25">
      <c r="A5535">
        <v>5533</v>
      </c>
      <c r="B5535">
        <v>2</v>
      </c>
      <c r="C5535">
        <v>30</v>
      </c>
      <c r="D5535">
        <v>1</v>
      </c>
      <c r="E5535">
        <v>9</v>
      </c>
      <c r="F5535">
        <v>0</v>
      </c>
    </row>
    <row r="5536" spans="1:6" x14ac:dyDescent="0.25">
      <c r="A5536">
        <v>5534</v>
      </c>
      <c r="B5536">
        <v>2</v>
      </c>
      <c r="C5536">
        <v>30</v>
      </c>
      <c r="D5536">
        <v>1</v>
      </c>
      <c r="E5536">
        <v>9</v>
      </c>
      <c r="F5536">
        <v>0</v>
      </c>
    </row>
    <row r="5537" spans="1:6" x14ac:dyDescent="0.25">
      <c r="A5537">
        <v>5535</v>
      </c>
      <c r="B5537">
        <v>2</v>
      </c>
      <c r="C5537">
        <v>30</v>
      </c>
      <c r="D5537">
        <v>1</v>
      </c>
      <c r="E5537">
        <v>9</v>
      </c>
      <c r="F5537">
        <v>0</v>
      </c>
    </row>
    <row r="5538" spans="1:6" x14ac:dyDescent="0.25">
      <c r="A5538">
        <v>5536</v>
      </c>
      <c r="B5538">
        <v>2</v>
      </c>
      <c r="C5538">
        <v>30</v>
      </c>
      <c r="D5538">
        <v>1</v>
      </c>
      <c r="E5538">
        <v>9</v>
      </c>
      <c r="F5538">
        <v>0</v>
      </c>
    </row>
    <row r="5539" spans="1:6" x14ac:dyDescent="0.25">
      <c r="A5539">
        <v>5537</v>
      </c>
      <c r="B5539">
        <v>2</v>
      </c>
      <c r="C5539">
        <v>30</v>
      </c>
      <c r="D5539">
        <v>1</v>
      </c>
      <c r="E5539">
        <v>9</v>
      </c>
      <c r="F5539">
        <v>1</v>
      </c>
    </row>
    <row r="5540" spans="1:6" x14ac:dyDescent="0.25">
      <c r="A5540">
        <v>5538</v>
      </c>
      <c r="B5540">
        <v>2</v>
      </c>
      <c r="C5540">
        <v>30</v>
      </c>
      <c r="D5540">
        <v>1</v>
      </c>
      <c r="E5540">
        <v>10</v>
      </c>
      <c r="F5540">
        <v>0</v>
      </c>
    </row>
    <row r="5541" spans="1:6" x14ac:dyDescent="0.25">
      <c r="A5541">
        <v>5539</v>
      </c>
      <c r="B5541">
        <v>2</v>
      </c>
      <c r="C5541">
        <v>30</v>
      </c>
      <c r="D5541">
        <v>1</v>
      </c>
      <c r="E5541">
        <v>10</v>
      </c>
      <c r="F5541">
        <v>0</v>
      </c>
    </row>
    <row r="5542" spans="1:6" x14ac:dyDescent="0.25">
      <c r="A5542">
        <v>5540</v>
      </c>
      <c r="B5542">
        <v>2</v>
      </c>
      <c r="C5542">
        <v>30</v>
      </c>
      <c r="D5542">
        <v>1</v>
      </c>
      <c r="E5542">
        <v>10</v>
      </c>
      <c r="F5542">
        <v>0</v>
      </c>
    </row>
    <row r="5543" spans="1:6" x14ac:dyDescent="0.25">
      <c r="A5543">
        <v>5541</v>
      </c>
      <c r="B5543">
        <v>2</v>
      </c>
      <c r="C5543">
        <v>30</v>
      </c>
      <c r="D5543">
        <v>1</v>
      </c>
      <c r="E5543">
        <v>10</v>
      </c>
      <c r="F5543">
        <v>0</v>
      </c>
    </row>
    <row r="5544" spans="1:6" x14ac:dyDescent="0.25">
      <c r="A5544">
        <v>5542</v>
      </c>
      <c r="B5544">
        <v>2</v>
      </c>
      <c r="C5544">
        <v>30</v>
      </c>
      <c r="D5544">
        <v>1</v>
      </c>
      <c r="E5544">
        <v>10</v>
      </c>
      <c r="F5544">
        <v>0</v>
      </c>
    </row>
    <row r="5545" spans="1:6" x14ac:dyDescent="0.25">
      <c r="A5545">
        <v>5543</v>
      </c>
      <c r="B5545">
        <v>2</v>
      </c>
      <c r="C5545">
        <v>30</v>
      </c>
      <c r="D5545">
        <v>1</v>
      </c>
      <c r="E5545">
        <v>10</v>
      </c>
      <c r="F5545">
        <v>0</v>
      </c>
    </row>
    <row r="5546" spans="1:6" x14ac:dyDescent="0.25">
      <c r="A5546">
        <v>5544</v>
      </c>
      <c r="B5546">
        <v>2</v>
      </c>
      <c r="C5546">
        <v>30</v>
      </c>
      <c r="D5546">
        <v>1</v>
      </c>
      <c r="E5546">
        <v>10</v>
      </c>
      <c r="F5546">
        <v>0</v>
      </c>
    </row>
    <row r="5547" spans="1:6" x14ac:dyDescent="0.25">
      <c r="A5547">
        <v>5545</v>
      </c>
      <c r="B5547">
        <v>2</v>
      </c>
      <c r="C5547">
        <v>30</v>
      </c>
      <c r="D5547">
        <v>1</v>
      </c>
      <c r="E5547">
        <v>10</v>
      </c>
      <c r="F5547">
        <v>0</v>
      </c>
    </row>
    <row r="5548" spans="1:6" x14ac:dyDescent="0.25">
      <c r="A5548">
        <v>5546</v>
      </c>
      <c r="B5548">
        <v>2</v>
      </c>
      <c r="C5548">
        <v>30</v>
      </c>
      <c r="D5548">
        <v>1</v>
      </c>
      <c r="E5548">
        <v>10</v>
      </c>
      <c r="F5548">
        <v>1</v>
      </c>
    </row>
    <row r="5549" spans="1:6" x14ac:dyDescent="0.25">
      <c r="A5549">
        <v>5547</v>
      </c>
      <c r="B5549">
        <v>2</v>
      </c>
      <c r="C5549">
        <v>30</v>
      </c>
      <c r="D5549">
        <v>1</v>
      </c>
      <c r="E5549">
        <v>10</v>
      </c>
      <c r="F5549">
        <v>1</v>
      </c>
    </row>
    <row r="5550" spans="1:6" x14ac:dyDescent="0.25">
      <c r="A5550">
        <v>5548</v>
      </c>
      <c r="B5550">
        <v>2</v>
      </c>
      <c r="C5550">
        <v>30</v>
      </c>
      <c r="D5550">
        <v>1</v>
      </c>
      <c r="E5550">
        <v>10</v>
      </c>
      <c r="F5550">
        <v>1</v>
      </c>
    </row>
    <row r="5551" spans="1:6" x14ac:dyDescent="0.25">
      <c r="A5551">
        <v>5549</v>
      </c>
      <c r="B5551">
        <v>2</v>
      </c>
      <c r="C5551">
        <v>30</v>
      </c>
      <c r="D5551">
        <v>1</v>
      </c>
      <c r="E5551">
        <v>10</v>
      </c>
      <c r="F5551">
        <v>1</v>
      </c>
    </row>
    <row r="5552" spans="1:6" x14ac:dyDescent="0.25">
      <c r="A5552">
        <v>5550</v>
      </c>
      <c r="B5552">
        <v>2</v>
      </c>
      <c r="C5552">
        <v>30</v>
      </c>
      <c r="D5552">
        <v>1</v>
      </c>
      <c r="E5552">
        <v>11</v>
      </c>
      <c r="F5552">
        <v>0</v>
      </c>
    </row>
    <row r="5553" spans="1:6" x14ac:dyDescent="0.25">
      <c r="A5553">
        <v>5551</v>
      </c>
      <c r="B5553">
        <v>2</v>
      </c>
      <c r="C5553">
        <v>30</v>
      </c>
      <c r="D5553">
        <v>1</v>
      </c>
      <c r="E5553">
        <v>11</v>
      </c>
      <c r="F5553">
        <v>0</v>
      </c>
    </row>
    <row r="5554" spans="1:6" x14ac:dyDescent="0.25">
      <c r="A5554">
        <v>5552</v>
      </c>
      <c r="B5554">
        <v>2</v>
      </c>
      <c r="C5554">
        <v>30</v>
      </c>
      <c r="D5554">
        <v>1</v>
      </c>
      <c r="E5554">
        <v>11</v>
      </c>
      <c r="F5554">
        <v>0</v>
      </c>
    </row>
    <row r="5555" spans="1:6" x14ac:dyDescent="0.25">
      <c r="A5555">
        <v>5553</v>
      </c>
      <c r="B5555">
        <v>2</v>
      </c>
      <c r="C5555">
        <v>30</v>
      </c>
      <c r="D5555">
        <v>1</v>
      </c>
      <c r="E5555">
        <v>11</v>
      </c>
      <c r="F5555">
        <v>0</v>
      </c>
    </row>
    <row r="5556" spans="1:6" x14ac:dyDescent="0.25">
      <c r="A5556">
        <v>5554</v>
      </c>
      <c r="B5556">
        <v>2</v>
      </c>
      <c r="C5556">
        <v>30</v>
      </c>
      <c r="D5556">
        <v>1</v>
      </c>
      <c r="E5556">
        <v>11</v>
      </c>
      <c r="F5556">
        <v>0</v>
      </c>
    </row>
    <row r="5557" spans="1:6" x14ac:dyDescent="0.25">
      <c r="A5557">
        <v>5555</v>
      </c>
      <c r="B5557">
        <v>2</v>
      </c>
      <c r="C5557">
        <v>30</v>
      </c>
      <c r="D5557">
        <v>1</v>
      </c>
      <c r="E5557">
        <v>11</v>
      </c>
      <c r="F5557">
        <v>0</v>
      </c>
    </row>
    <row r="5558" spans="1:6" x14ac:dyDescent="0.25">
      <c r="A5558">
        <v>5556</v>
      </c>
      <c r="B5558">
        <v>2</v>
      </c>
      <c r="C5558">
        <v>30</v>
      </c>
      <c r="D5558">
        <v>1</v>
      </c>
      <c r="E5558">
        <v>11</v>
      </c>
      <c r="F5558">
        <v>0</v>
      </c>
    </row>
    <row r="5559" spans="1:6" x14ac:dyDescent="0.25">
      <c r="A5559">
        <v>5557</v>
      </c>
      <c r="B5559">
        <v>2</v>
      </c>
      <c r="C5559">
        <v>30</v>
      </c>
      <c r="D5559">
        <v>1</v>
      </c>
      <c r="E5559">
        <v>11</v>
      </c>
      <c r="F5559">
        <v>0</v>
      </c>
    </row>
    <row r="5560" spans="1:6" x14ac:dyDescent="0.25">
      <c r="A5560">
        <v>5558</v>
      </c>
      <c r="B5560">
        <v>2</v>
      </c>
      <c r="C5560">
        <v>30</v>
      </c>
      <c r="D5560">
        <v>1</v>
      </c>
      <c r="E5560">
        <v>12</v>
      </c>
      <c r="F5560">
        <v>0</v>
      </c>
    </row>
    <row r="5561" spans="1:6" x14ac:dyDescent="0.25">
      <c r="A5561">
        <v>5559</v>
      </c>
      <c r="B5561">
        <v>2</v>
      </c>
      <c r="C5561">
        <v>30</v>
      </c>
      <c r="D5561">
        <v>1</v>
      </c>
      <c r="E5561">
        <v>12</v>
      </c>
      <c r="F5561">
        <v>0</v>
      </c>
    </row>
    <row r="5562" spans="1:6" x14ac:dyDescent="0.25">
      <c r="A5562">
        <v>5560</v>
      </c>
      <c r="B5562">
        <v>2</v>
      </c>
      <c r="C5562">
        <v>30</v>
      </c>
      <c r="D5562">
        <v>1</v>
      </c>
      <c r="E5562">
        <v>12</v>
      </c>
      <c r="F5562">
        <v>0</v>
      </c>
    </row>
    <row r="5563" spans="1:6" x14ac:dyDescent="0.25">
      <c r="A5563">
        <v>5561</v>
      </c>
      <c r="B5563">
        <v>2</v>
      </c>
      <c r="C5563">
        <v>30</v>
      </c>
      <c r="D5563">
        <v>1</v>
      </c>
      <c r="E5563">
        <v>12</v>
      </c>
      <c r="F5563">
        <v>0</v>
      </c>
    </row>
    <row r="5564" spans="1:6" x14ac:dyDescent="0.25">
      <c r="A5564">
        <v>5562</v>
      </c>
      <c r="B5564">
        <v>2</v>
      </c>
      <c r="C5564">
        <v>30</v>
      </c>
      <c r="D5564">
        <v>1</v>
      </c>
      <c r="E5564">
        <v>12</v>
      </c>
      <c r="F5564">
        <v>0</v>
      </c>
    </row>
    <row r="5565" spans="1:6" x14ac:dyDescent="0.25">
      <c r="A5565">
        <v>5563</v>
      </c>
      <c r="B5565">
        <v>2</v>
      </c>
      <c r="C5565">
        <v>30</v>
      </c>
      <c r="D5565">
        <v>1</v>
      </c>
      <c r="E5565">
        <v>12</v>
      </c>
      <c r="F5565">
        <v>0</v>
      </c>
    </row>
    <row r="5566" spans="1:6" x14ac:dyDescent="0.25">
      <c r="A5566">
        <v>5564</v>
      </c>
      <c r="B5566">
        <v>2</v>
      </c>
      <c r="C5566">
        <v>30</v>
      </c>
      <c r="D5566">
        <v>1</v>
      </c>
      <c r="E5566">
        <v>12</v>
      </c>
      <c r="F5566">
        <v>0</v>
      </c>
    </row>
    <row r="5567" spans="1:6" x14ac:dyDescent="0.25">
      <c r="A5567">
        <v>5565</v>
      </c>
      <c r="B5567">
        <v>2</v>
      </c>
      <c r="C5567">
        <v>30</v>
      </c>
      <c r="D5567">
        <v>1</v>
      </c>
      <c r="E5567">
        <v>12</v>
      </c>
      <c r="F5567">
        <v>0</v>
      </c>
    </row>
    <row r="5568" spans="1:6" x14ac:dyDescent="0.25">
      <c r="A5568">
        <v>5566</v>
      </c>
      <c r="B5568">
        <v>2</v>
      </c>
      <c r="C5568">
        <v>30</v>
      </c>
      <c r="D5568">
        <v>1</v>
      </c>
      <c r="E5568">
        <v>12</v>
      </c>
      <c r="F5568">
        <v>0</v>
      </c>
    </row>
    <row r="5569" spans="1:6" x14ac:dyDescent="0.25">
      <c r="A5569">
        <v>5567</v>
      </c>
      <c r="B5569">
        <v>2</v>
      </c>
      <c r="C5569">
        <v>30</v>
      </c>
      <c r="D5569">
        <v>1</v>
      </c>
      <c r="E5569">
        <v>12</v>
      </c>
      <c r="F5569">
        <v>1</v>
      </c>
    </row>
    <row r="5570" spans="1:6" x14ac:dyDescent="0.25">
      <c r="A5570">
        <v>5568</v>
      </c>
      <c r="B5570">
        <v>2</v>
      </c>
      <c r="C5570">
        <v>30</v>
      </c>
      <c r="D5570">
        <v>1</v>
      </c>
      <c r="E5570">
        <v>13</v>
      </c>
      <c r="F5570">
        <v>0</v>
      </c>
    </row>
    <row r="5571" spans="1:6" x14ac:dyDescent="0.25">
      <c r="A5571">
        <v>5569</v>
      </c>
      <c r="B5571">
        <v>2</v>
      </c>
      <c r="C5571">
        <v>30</v>
      </c>
      <c r="D5571">
        <v>1</v>
      </c>
      <c r="E5571">
        <v>13</v>
      </c>
      <c r="F5571">
        <v>0</v>
      </c>
    </row>
    <row r="5572" spans="1:6" x14ac:dyDescent="0.25">
      <c r="A5572">
        <v>5570</v>
      </c>
      <c r="B5572">
        <v>2</v>
      </c>
      <c r="C5572">
        <v>30</v>
      </c>
      <c r="D5572">
        <v>1</v>
      </c>
      <c r="E5572">
        <v>13</v>
      </c>
      <c r="F5572">
        <v>0</v>
      </c>
    </row>
    <row r="5573" spans="1:6" x14ac:dyDescent="0.25">
      <c r="A5573">
        <v>5571</v>
      </c>
      <c r="B5573">
        <v>2</v>
      </c>
      <c r="C5573">
        <v>30</v>
      </c>
      <c r="D5573">
        <v>1</v>
      </c>
      <c r="E5573">
        <v>13</v>
      </c>
      <c r="F5573">
        <v>0</v>
      </c>
    </row>
    <row r="5574" spans="1:6" x14ac:dyDescent="0.25">
      <c r="A5574">
        <v>5572</v>
      </c>
      <c r="B5574">
        <v>2</v>
      </c>
      <c r="C5574">
        <v>30</v>
      </c>
      <c r="D5574">
        <v>1</v>
      </c>
      <c r="E5574">
        <v>13</v>
      </c>
      <c r="F5574">
        <v>0</v>
      </c>
    </row>
    <row r="5575" spans="1:6" x14ac:dyDescent="0.25">
      <c r="A5575">
        <v>5573</v>
      </c>
      <c r="B5575">
        <v>2</v>
      </c>
      <c r="C5575">
        <v>30</v>
      </c>
      <c r="D5575">
        <v>1</v>
      </c>
      <c r="E5575">
        <v>13</v>
      </c>
      <c r="F5575">
        <v>0</v>
      </c>
    </row>
    <row r="5576" spans="1:6" x14ac:dyDescent="0.25">
      <c r="A5576">
        <v>5574</v>
      </c>
      <c r="B5576">
        <v>2</v>
      </c>
      <c r="C5576">
        <v>30</v>
      </c>
      <c r="D5576">
        <v>1</v>
      </c>
      <c r="E5576">
        <v>13</v>
      </c>
      <c r="F5576">
        <v>0</v>
      </c>
    </row>
    <row r="5577" spans="1:6" x14ac:dyDescent="0.25">
      <c r="A5577">
        <v>5575</v>
      </c>
      <c r="B5577">
        <v>2</v>
      </c>
      <c r="C5577">
        <v>30</v>
      </c>
      <c r="D5577">
        <v>1</v>
      </c>
      <c r="E5577">
        <v>13</v>
      </c>
      <c r="F5577">
        <v>0</v>
      </c>
    </row>
    <row r="5578" spans="1:6" x14ac:dyDescent="0.25">
      <c r="A5578">
        <v>5576</v>
      </c>
      <c r="B5578">
        <v>2</v>
      </c>
      <c r="C5578">
        <v>30</v>
      </c>
      <c r="D5578">
        <v>1</v>
      </c>
      <c r="E5578">
        <v>13</v>
      </c>
      <c r="F5578">
        <v>1</v>
      </c>
    </row>
    <row r="5579" spans="1:6" x14ac:dyDescent="0.25">
      <c r="A5579">
        <v>5577</v>
      </c>
      <c r="B5579">
        <v>2</v>
      </c>
      <c r="C5579">
        <v>30</v>
      </c>
      <c r="D5579">
        <v>1</v>
      </c>
      <c r="E5579">
        <v>13</v>
      </c>
      <c r="F5579">
        <v>1</v>
      </c>
    </row>
    <row r="5580" spans="1:6" x14ac:dyDescent="0.25">
      <c r="A5580">
        <v>5578</v>
      </c>
      <c r="B5580">
        <v>2</v>
      </c>
      <c r="C5580">
        <v>30</v>
      </c>
      <c r="D5580">
        <v>1</v>
      </c>
      <c r="E5580">
        <v>14</v>
      </c>
      <c r="F5580">
        <v>0</v>
      </c>
    </row>
    <row r="5581" spans="1:6" x14ac:dyDescent="0.25">
      <c r="A5581">
        <v>5579</v>
      </c>
      <c r="B5581">
        <v>2</v>
      </c>
      <c r="C5581">
        <v>30</v>
      </c>
      <c r="D5581">
        <v>1</v>
      </c>
      <c r="E5581">
        <v>14</v>
      </c>
      <c r="F5581">
        <v>0</v>
      </c>
    </row>
    <row r="5582" spans="1:6" x14ac:dyDescent="0.25">
      <c r="A5582">
        <v>5580</v>
      </c>
      <c r="B5582">
        <v>2</v>
      </c>
      <c r="C5582">
        <v>30</v>
      </c>
      <c r="D5582">
        <v>1</v>
      </c>
      <c r="E5582">
        <v>14</v>
      </c>
      <c r="F5582">
        <v>0</v>
      </c>
    </row>
    <row r="5583" spans="1:6" x14ac:dyDescent="0.25">
      <c r="A5583">
        <v>5581</v>
      </c>
      <c r="B5583">
        <v>2</v>
      </c>
      <c r="C5583">
        <v>30</v>
      </c>
      <c r="D5583">
        <v>1</v>
      </c>
      <c r="E5583">
        <v>14</v>
      </c>
      <c r="F5583">
        <v>0</v>
      </c>
    </row>
    <row r="5584" spans="1:6" x14ac:dyDescent="0.25">
      <c r="A5584">
        <v>5582</v>
      </c>
      <c r="B5584">
        <v>2</v>
      </c>
      <c r="C5584">
        <v>30</v>
      </c>
      <c r="D5584">
        <v>1</v>
      </c>
      <c r="E5584">
        <v>14</v>
      </c>
      <c r="F5584">
        <v>0</v>
      </c>
    </row>
    <row r="5585" spans="1:6" x14ac:dyDescent="0.25">
      <c r="A5585">
        <v>5583</v>
      </c>
      <c r="B5585">
        <v>2</v>
      </c>
      <c r="C5585">
        <v>30</v>
      </c>
      <c r="D5585">
        <v>1</v>
      </c>
      <c r="E5585">
        <v>14</v>
      </c>
      <c r="F5585">
        <v>0</v>
      </c>
    </row>
    <row r="5586" spans="1:6" x14ac:dyDescent="0.25">
      <c r="A5586">
        <v>5584</v>
      </c>
      <c r="B5586">
        <v>2</v>
      </c>
      <c r="C5586">
        <v>30</v>
      </c>
      <c r="D5586">
        <v>1</v>
      </c>
      <c r="E5586">
        <v>14</v>
      </c>
      <c r="F5586">
        <v>0</v>
      </c>
    </row>
    <row r="5587" spans="1:6" x14ac:dyDescent="0.25">
      <c r="A5587">
        <v>5585</v>
      </c>
      <c r="B5587">
        <v>2</v>
      </c>
      <c r="C5587">
        <v>30</v>
      </c>
      <c r="D5587">
        <v>1</v>
      </c>
      <c r="E5587">
        <v>14</v>
      </c>
      <c r="F5587">
        <v>0</v>
      </c>
    </row>
    <row r="5588" spans="1:6" x14ac:dyDescent="0.25">
      <c r="A5588">
        <v>5586</v>
      </c>
      <c r="B5588">
        <v>2</v>
      </c>
      <c r="C5588">
        <v>30</v>
      </c>
      <c r="D5588">
        <v>1</v>
      </c>
      <c r="E5588">
        <v>14</v>
      </c>
      <c r="F5588">
        <v>1</v>
      </c>
    </row>
    <row r="5589" spans="1:6" x14ac:dyDescent="0.25">
      <c r="A5589">
        <v>5587</v>
      </c>
      <c r="B5589">
        <v>2</v>
      </c>
      <c r="C5589">
        <v>30</v>
      </c>
      <c r="D5589">
        <v>1</v>
      </c>
      <c r="E5589">
        <v>14</v>
      </c>
      <c r="F5589">
        <v>1</v>
      </c>
    </row>
    <row r="5590" spans="1:6" x14ac:dyDescent="0.25">
      <c r="A5590">
        <v>5588</v>
      </c>
      <c r="B5590">
        <v>2</v>
      </c>
      <c r="C5590">
        <v>30</v>
      </c>
      <c r="D5590">
        <v>1</v>
      </c>
      <c r="E5590">
        <v>14</v>
      </c>
      <c r="F5590">
        <v>1</v>
      </c>
    </row>
    <row r="5591" spans="1:6" x14ac:dyDescent="0.25">
      <c r="A5591">
        <v>5589</v>
      </c>
      <c r="B5591">
        <v>2</v>
      </c>
      <c r="C5591">
        <v>30</v>
      </c>
      <c r="D5591">
        <v>1</v>
      </c>
      <c r="E5591">
        <v>15</v>
      </c>
      <c r="F5591">
        <v>0</v>
      </c>
    </row>
    <row r="5592" spans="1:6" x14ac:dyDescent="0.25">
      <c r="A5592">
        <v>5590</v>
      </c>
      <c r="B5592">
        <v>2</v>
      </c>
      <c r="C5592">
        <v>30</v>
      </c>
      <c r="D5592">
        <v>1</v>
      </c>
      <c r="E5592">
        <v>15</v>
      </c>
      <c r="F5592">
        <v>0</v>
      </c>
    </row>
    <row r="5593" spans="1:6" x14ac:dyDescent="0.25">
      <c r="A5593">
        <v>5591</v>
      </c>
      <c r="B5593">
        <v>2</v>
      </c>
      <c r="C5593">
        <v>30</v>
      </c>
      <c r="D5593">
        <v>1</v>
      </c>
      <c r="E5593">
        <v>15</v>
      </c>
      <c r="F5593">
        <v>0</v>
      </c>
    </row>
    <row r="5594" spans="1:6" x14ac:dyDescent="0.25">
      <c r="A5594">
        <v>5592</v>
      </c>
      <c r="B5594">
        <v>2</v>
      </c>
      <c r="C5594">
        <v>30</v>
      </c>
      <c r="D5594">
        <v>1</v>
      </c>
      <c r="E5594">
        <v>15</v>
      </c>
      <c r="F5594">
        <v>0</v>
      </c>
    </row>
    <row r="5595" spans="1:6" x14ac:dyDescent="0.25">
      <c r="A5595">
        <v>5593</v>
      </c>
      <c r="B5595">
        <v>2</v>
      </c>
      <c r="C5595">
        <v>30</v>
      </c>
      <c r="D5595">
        <v>1</v>
      </c>
      <c r="E5595">
        <v>15</v>
      </c>
      <c r="F5595">
        <v>0</v>
      </c>
    </row>
    <row r="5596" spans="1:6" x14ac:dyDescent="0.25">
      <c r="A5596">
        <v>5594</v>
      </c>
      <c r="B5596">
        <v>2</v>
      </c>
      <c r="C5596">
        <v>30</v>
      </c>
      <c r="D5596">
        <v>1</v>
      </c>
      <c r="E5596">
        <v>15</v>
      </c>
      <c r="F5596">
        <v>0</v>
      </c>
    </row>
    <row r="5597" spans="1:6" x14ac:dyDescent="0.25">
      <c r="A5597">
        <v>5595</v>
      </c>
      <c r="B5597">
        <v>2</v>
      </c>
      <c r="C5597">
        <v>30</v>
      </c>
      <c r="D5597">
        <v>1</v>
      </c>
      <c r="E5597">
        <v>15</v>
      </c>
      <c r="F5597">
        <v>0</v>
      </c>
    </row>
    <row r="5598" spans="1:6" x14ac:dyDescent="0.25">
      <c r="A5598">
        <v>5596</v>
      </c>
      <c r="B5598">
        <v>2</v>
      </c>
      <c r="C5598">
        <v>30</v>
      </c>
      <c r="D5598">
        <v>1</v>
      </c>
      <c r="E5598">
        <v>15</v>
      </c>
      <c r="F5598">
        <v>0</v>
      </c>
    </row>
    <row r="5599" spans="1:6" x14ac:dyDescent="0.25">
      <c r="A5599">
        <v>5597</v>
      </c>
      <c r="B5599">
        <v>2</v>
      </c>
      <c r="C5599">
        <v>30</v>
      </c>
      <c r="D5599">
        <v>1</v>
      </c>
      <c r="E5599">
        <v>15</v>
      </c>
      <c r="F5599">
        <v>1</v>
      </c>
    </row>
    <row r="5600" spans="1:6" x14ac:dyDescent="0.25">
      <c r="A5600">
        <v>5598</v>
      </c>
      <c r="B5600">
        <v>2</v>
      </c>
      <c r="C5600">
        <v>30</v>
      </c>
      <c r="D5600">
        <v>1</v>
      </c>
      <c r="E5600">
        <v>16</v>
      </c>
      <c r="F5600">
        <v>1</v>
      </c>
    </row>
    <row r="5601" spans="1:6" x14ac:dyDescent="0.25">
      <c r="A5601">
        <v>5599</v>
      </c>
      <c r="B5601">
        <v>2</v>
      </c>
      <c r="C5601">
        <v>30</v>
      </c>
      <c r="D5601">
        <v>1</v>
      </c>
      <c r="E5601">
        <v>17</v>
      </c>
      <c r="F5601">
        <v>0</v>
      </c>
    </row>
    <row r="5602" spans="1:6" x14ac:dyDescent="0.25">
      <c r="A5602">
        <v>5600</v>
      </c>
      <c r="B5602">
        <v>2</v>
      </c>
      <c r="C5602">
        <v>30</v>
      </c>
      <c r="D5602">
        <v>1</v>
      </c>
      <c r="E5602">
        <v>17</v>
      </c>
      <c r="F5602">
        <v>0</v>
      </c>
    </row>
    <row r="5603" spans="1:6" x14ac:dyDescent="0.25">
      <c r="A5603">
        <v>5601</v>
      </c>
      <c r="B5603">
        <v>2</v>
      </c>
      <c r="C5603">
        <v>30</v>
      </c>
      <c r="D5603">
        <v>1</v>
      </c>
      <c r="E5603">
        <v>17</v>
      </c>
      <c r="F5603">
        <v>0</v>
      </c>
    </row>
    <row r="5604" spans="1:6" x14ac:dyDescent="0.25">
      <c r="A5604">
        <v>5602</v>
      </c>
      <c r="B5604">
        <v>2</v>
      </c>
      <c r="C5604">
        <v>30</v>
      </c>
      <c r="D5604">
        <v>1</v>
      </c>
      <c r="E5604">
        <v>17</v>
      </c>
      <c r="F5604">
        <v>0</v>
      </c>
    </row>
    <row r="5605" spans="1:6" x14ac:dyDescent="0.25">
      <c r="A5605">
        <v>5603</v>
      </c>
      <c r="B5605">
        <v>2</v>
      </c>
      <c r="C5605">
        <v>30</v>
      </c>
      <c r="D5605">
        <v>1</v>
      </c>
      <c r="E5605">
        <v>17</v>
      </c>
      <c r="F5605">
        <v>0</v>
      </c>
    </row>
    <row r="5606" spans="1:6" x14ac:dyDescent="0.25">
      <c r="A5606">
        <v>5604</v>
      </c>
      <c r="B5606">
        <v>2</v>
      </c>
      <c r="C5606">
        <v>30</v>
      </c>
      <c r="D5606">
        <v>1</v>
      </c>
      <c r="E5606">
        <v>17</v>
      </c>
      <c r="F5606">
        <v>0</v>
      </c>
    </row>
    <row r="5607" spans="1:6" x14ac:dyDescent="0.25">
      <c r="A5607">
        <v>5605</v>
      </c>
      <c r="B5607">
        <v>2</v>
      </c>
      <c r="C5607">
        <v>30</v>
      </c>
      <c r="D5607">
        <v>1</v>
      </c>
      <c r="E5607">
        <v>17</v>
      </c>
      <c r="F5607">
        <v>0</v>
      </c>
    </row>
    <row r="5608" spans="1:6" x14ac:dyDescent="0.25">
      <c r="A5608">
        <v>5606</v>
      </c>
      <c r="B5608">
        <v>2</v>
      </c>
      <c r="C5608">
        <v>30</v>
      </c>
      <c r="D5608">
        <v>1</v>
      </c>
      <c r="E5608">
        <v>17</v>
      </c>
      <c r="F5608">
        <v>0</v>
      </c>
    </row>
    <row r="5609" spans="1:6" x14ac:dyDescent="0.25">
      <c r="A5609">
        <v>5607</v>
      </c>
      <c r="B5609">
        <v>2</v>
      </c>
      <c r="C5609">
        <v>30</v>
      </c>
      <c r="D5609">
        <v>1</v>
      </c>
      <c r="E5609">
        <v>17</v>
      </c>
      <c r="F5609">
        <v>1</v>
      </c>
    </row>
    <row r="5610" spans="1:6" x14ac:dyDescent="0.25">
      <c r="A5610">
        <v>5608</v>
      </c>
      <c r="B5610">
        <v>2</v>
      </c>
      <c r="C5610">
        <v>30</v>
      </c>
      <c r="D5610">
        <v>1</v>
      </c>
      <c r="E5610">
        <v>18</v>
      </c>
      <c r="F5610">
        <v>1</v>
      </c>
    </row>
    <row r="5611" spans="1:6" x14ac:dyDescent="0.25">
      <c r="A5611">
        <v>5609</v>
      </c>
      <c r="B5611">
        <v>2</v>
      </c>
      <c r="C5611">
        <v>30</v>
      </c>
      <c r="D5611">
        <v>1</v>
      </c>
      <c r="E5611">
        <v>18</v>
      </c>
      <c r="F5611">
        <v>1</v>
      </c>
    </row>
    <row r="5612" spans="1:6" x14ac:dyDescent="0.25">
      <c r="A5612">
        <v>5610</v>
      </c>
      <c r="B5612">
        <v>2</v>
      </c>
      <c r="C5612">
        <v>30</v>
      </c>
      <c r="D5612">
        <v>1</v>
      </c>
      <c r="E5612">
        <v>19</v>
      </c>
      <c r="F5612">
        <v>0</v>
      </c>
    </row>
    <row r="5613" spans="1:6" x14ac:dyDescent="0.25">
      <c r="A5613">
        <v>5611</v>
      </c>
      <c r="B5613">
        <v>2</v>
      </c>
      <c r="C5613">
        <v>30</v>
      </c>
      <c r="D5613">
        <v>1</v>
      </c>
      <c r="E5613">
        <v>19</v>
      </c>
      <c r="F5613">
        <v>0</v>
      </c>
    </row>
    <row r="5614" spans="1:6" x14ac:dyDescent="0.25">
      <c r="A5614">
        <v>5612</v>
      </c>
      <c r="B5614">
        <v>2</v>
      </c>
      <c r="C5614">
        <v>30</v>
      </c>
      <c r="D5614">
        <v>1</v>
      </c>
      <c r="E5614">
        <v>19</v>
      </c>
      <c r="F5614">
        <v>0</v>
      </c>
    </row>
    <row r="5615" spans="1:6" x14ac:dyDescent="0.25">
      <c r="A5615">
        <v>5613</v>
      </c>
      <c r="B5615">
        <v>2</v>
      </c>
      <c r="C5615">
        <v>30</v>
      </c>
      <c r="D5615">
        <v>1</v>
      </c>
      <c r="E5615">
        <v>19</v>
      </c>
      <c r="F5615">
        <v>0</v>
      </c>
    </row>
    <row r="5616" spans="1:6" x14ac:dyDescent="0.25">
      <c r="A5616">
        <v>5614</v>
      </c>
      <c r="B5616">
        <v>2</v>
      </c>
      <c r="C5616">
        <v>30</v>
      </c>
      <c r="D5616">
        <v>1</v>
      </c>
      <c r="E5616">
        <v>19</v>
      </c>
      <c r="F5616">
        <v>0</v>
      </c>
    </row>
    <row r="5617" spans="1:6" x14ac:dyDescent="0.25">
      <c r="A5617">
        <v>5615</v>
      </c>
      <c r="B5617">
        <v>2</v>
      </c>
      <c r="C5617">
        <v>30</v>
      </c>
      <c r="D5617">
        <v>1</v>
      </c>
      <c r="E5617">
        <v>19</v>
      </c>
      <c r="F5617">
        <v>0</v>
      </c>
    </row>
    <row r="5618" spans="1:6" x14ac:dyDescent="0.25">
      <c r="A5618">
        <v>5616</v>
      </c>
      <c r="B5618">
        <v>2</v>
      </c>
      <c r="C5618">
        <v>30</v>
      </c>
      <c r="D5618">
        <v>1</v>
      </c>
      <c r="E5618">
        <v>19</v>
      </c>
      <c r="F5618">
        <v>0</v>
      </c>
    </row>
    <row r="5619" spans="1:6" x14ac:dyDescent="0.25">
      <c r="A5619">
        <v>5617</v>
      </c>
      <c r="B5619">
        <v>2</v>
      </c>
      <c r="C5619">
        <v>30</v>
      </c>
      <c r="D5619">
        <v>1</v>
      </c>
      <c r="E5619">
        <v>19</v>
      </c>
      <c r="F5619">
        <v>0</v>
      </c>
    </row>
    <row r="5620" spans="1:6" x14ac:dyDescent="0.25">
      <c r="A5620">
        <v>5618</v>
      </c>
      <c r="B5620">
        <v>2</v>
      </c>
      <c r="C5620">
        <v>30</v>
      </c>
      <c r="D5620">
        <v>1</v>
      </c>
      <c r="E5620">
        <v>19</v>
      </c>
      <c r="F5620">
        <v>1</v>
      </c>
    </row>
    <row r="5621" spans="1:6" x14ac:dyDescent="0.25">
      <c r="A5621">
        <v>5619</v>
      </c>
      <c r="B5621">
        <v>2</v>
      </c>
      <c r="C5621">
        <v>30</v>
      </c>
      <c r="D5621">
        <v>1</v>
      </c>
      <c r="E5621">
        <v>20</v>
      </c>
      <c r="F5621">
        <v>1</v>
      </c>
    </row>
    <row r="5622" spans="1:6" x14ac:dyDescent="0.25">
      <c r="A5622">
        <v>5620</v>
      </c>
      <c r="B5622">
        <v>2</v>
      </c>
      <c r="C5622">
        <v>30</v>
      </c>
      <c r="D5622">
        <v>1</v>
      </c>
      <c r="E5622">
        <v>21</v>
      </c>
      <c r="F5622">
        <v>1</v>
      </c>
    </row>
    <row r="5623" spans="1:6" x14ac:dyDescent="0.25">
      <c r="A5623">
        <v>5621</v>
      </c>
      <c r="B5623">
        <v>2</v>
      </c>
      <c r="C5623">
        <v>30</v>
      </c>
      <c r="D5623">
        <v>1</v>
      </c>
      <c r="E5623">
        <v>21</v>
      </c>
      <c r="F5623">
        <v>0</v>
      </c>
    </row>
    <row r="5624" spans="1:6" x14ac:dyDescent="0.25">
      <c r="A5624">
        <v>5622</v>
      </c>
      <c r="B5624">
        <v>2</v>
      </c>
      <c r="C5624">
        <v>30</v>
      </c>
      <c r="D5624">
        <v>1</v>
      </c>
      <c r="E5624">
        <v>21</v>
      </c>
      <c r="F5624">
        <v>0</v>
      </c>
    </row>
    <row r="5625" spans="1:6" x14ac:dyDescent="0.25">
      <c r="A5625">
        <v>5623</v>
      </c>
      <c r="B5625">
        <v>2</v>
      </c>
      <c r="C5625">
        <v>30</v>
      </c>
      <c r="D5625">
        <v>1</v>
      </c>
      <c r="E5625">
        <v>21</v>
      </c>
      <c r="F5625">
        <v>0</v>
      </c>
    </row>
    <row r="5626" spans="1:6" x14ac:dyDescent="0.25">
      <c r="A5626">
        <v>5624</v>
      </c>
      <c r="B5626">
        <v>2</v>
      </c>
      <c r="C5626">
        <v>30</v>
      </c>
      <c r="D5626">
        <v>1</v>
      </c>
      <c r="E5626">
        <v>21</v>
      </c>
      <c r="F5626">
        <v>0</v>
      </c>
    </row>
    <row r="5627" spans="1:6" x14ac:dyDescent="0.25">
      <c r="A5627">
        <v>5625</v>
      </c>
      <c r="B5627">
        <v>2</v>
      </c>
      <c r="C5627">
        <v>30</v>
      </c>
      <c r="D5627">
        <v>1</v>
      </c>
      <c r="E5627">
        <v>21</v>
      </c>
      <c r="F5627">
        <v>0</v>
      </c>
    </row>
    <row r="5628" spans="1:6" x14ac:dyDescent="0.25">
      <c r="A5628">
        <v>5626</v>
      </c>
      <c r="B5628">
        <v>2</v>
      </c>
      <c r="C5628">
        <v>30</v>
      </c>
      <c r="D5628">
        <v>1</v>
      </c>
      <c r="E5628">
        <v>21</v>
      </c>
      <c r="F5628">
        <v>0</v>
      </c>
    </row>
    <row r="5629" spans="1:6" x14ac:dyDescent="0.25">
      <c r="A5629">
        <v>5627</v>
      </c>
      <c r="B5629">
        <v>2</v>
      </c>
      <c r="C5629">
        <v>30</v>
      </c>
      <c r="D5629">
        <v>2</v>
      </c>
      <c r="E5629">
        <v>1</v>
      </c>
      <c r="F5629">
        <v>1</v>
      </c>
    </row>
    <row r="5630" spans="1:6" x14ac:dyDescent="0.25">
      <c r="A5630">
        <v>5628</v>
      </c>
      <c r="B5630">
        <v>2</v>
      </c>
      <c r="C5630">
        <v>30</v>
      </c>
      <c r="D5630">
        <v>2</v>
      </c>
      <c r="E5630">
        <v>1</v>
      </c>
      <c r="F5630">
        <v>1</v>
      </c>
    </row>
    <row r="5631" spans="1:6" x14ac:dyDescent="0.25">
      <c r="A5631">
        <v>5629</v>
      </c>
      <c r="B5631">
        <v>2</v>
      </c>
      <c r="C5631">
        <v>30</v>
      </c>
      <c r="D5631">
        <v>2</v>
      </c>
      <c r="E5631">
        <v>1</v>
      </c>
      <c r="F5631">
        <v>1</v>
      </c>
    </row>
    <row r="5632" spans="1:6" x14ac:dyDescent="0.25">
      <c r="A5632">
        <v>5630</v>
      </c>
      <c r="B5632">
        <v>2</v>
      </c>
      <c r="C5632">
        <v>30</v>
      </c>
      <c r="D5632">
        <v>2</v>
      </c>
      <c r="E5632">
        <v>1</v>
      </c>
      <c r="F5632">
        <v>1</v>
      </c>
    </row>
    <row r="5633" spans="1:6" x14ac:dyDescent="0.25">
      <c r="A5633">
        <v>5631</v>
      </c>
      <c r="B5633">
        <v>2</v>
      </c>
      <c r="C5633">
        <v>30</v>
      </c>
      <c r="D5633">
        <v>2</v>
      </c>
      <c r="E5633">
        <v>1</v>
      </c>
      <c r="F5633">
        <v>1</v>
      </c>
    </row>
    <row r="5634" spans="1:6" x14ac:dyDescent="0.25">
      <c r="A5634">
        <v>5632</v>
      </c>
      <c r="B5634">
        <v>2</v>
      </c>
      <c r="C5634">
        <v>30</v>
      </c>
      <c r="D5634">
        <v>2</v>
      </c>
      <c r="E5634">
        <v>2</v>
      </c>
      <c r="F5634">
        <v>1</v>
      </c>
    </row>
    <row r="5635" spans="1:6" x14ac:dyDescent="0.25">
      <c r="A5635">
        <v>5633</v>
      </c>
      <c r="B5635">
        <v>2</v>
      </c>
      <c r="C5635">
        <v>30</v>
      </c>
      <c r="D5635">
        <v>2</v>
      </c>
      <c r="E5635">
        <v>2</v>
      </c>
      <c r="F5635">
        <v>1</v>
      </c>
    </row>
    <row r="5636" spans="1:6" x14ac:dyDescent="0.25">
      <c r="A5636">
        <v>5634</v>
      </c>
      <c r="B5636">
        <v>2</v>
      </c>
      <c r="C5636">
        <v>30</v>
      </c>
      <c r="D5636">
        <v>2</v>
      </c>
      <c r="E5636">
        <v>2</v>
      </c>
      <c r="F5636">
        <v>1</v>
      </c>
    </row>
    <row r="5637" spans="1:6" x14ac:dyDescent="0.25">
      <c r="A5637">
        <v>5635</v>
      </c>
      <c r="B5637">
        <v>2</v>
      </c>
      <c r="C5637">
        <v>30</v>
      </c>
      <c r="D5637">
        <v>2</v>
      </c>
      <c r="E5637">
        <v>2</v>
      </c>
      <c r="F5637">
        <v>1</v>
      </c>
    </row>
    <row r="5638" spans="1:6" x14ac:dyDescent="0.25">
      <c r="A5638">
        <v>5636</v>
      </c>
      <c r="B5638">
        <v>2</v>
      </c>
      <c r="C5638">
        <v>30</v>
      </c>
      <c r="D5638">
        <v>2</v>
      </c>
      <c r="E5638">
        <v>3</v>
      </c>
      <c r="F5638">
        <v>1</v>
      </c>
    </row>
    <row r="5639" spans="1:6" x14ac:dyDescent="0.25">
      <c r="A5639">
        <v>5637</v>
      </c>
      <c r="B5639">
        <v>2</v>
      </c>
      <c r="C5639">
        <v>30</v>
      </c>
      <c r="D5639">
        <v>2</v>
      </c>
      <c r="E5639">
        <v>3</v>
      </c>
      <c r="F5639">
        <v>1</v>
      </c>
    </row>
    <row r="5640" spans="1:6" x14ac:dyDescent="0.25">
      <c r="A5640">
        <v>5638</v>
      </c>
      <c r="B5640">
        <v>2</v>
      </c>
      <c r="C5640">
        <v>30</v>
      </c>
      <c r="D5640">
        <v>2</v>
      </c>
      <c r="E5640">
        <v>3</v>
      </c>
      <c r="F5640">
        <v>1</v>
      </c>
    </row>
    <row r="5641" spans="1:6" x14ac:dyDescent="0.25">
      <c r="A5641">
        <v>5639</v>
      </c>
      <c r="B5641">
        <v>2</v>
      </c>
      <c r="C5641">
        <v>30</v>
      </c>
      <c r="D5641">
        <v>2</v>
      </c>
      <c r="E5641">
        <v>3</v>
      </c>
      <c r="F5641">
        <v>1</v>
      </c>
    </row>
    <row r="5642" spans="1:6" x14ac:dyDescent="0.25">
      <c r="A5642">
        <v>5640</v>
      </c>
      <c r="B5642">
        <v>2</v>
      </c>
      <c r="C5642">
        <v>30</v>
      </c>
      <c r="D5642">
        <v>2</v>
      </c>
      <c r="E5642">
        <v>3</v>
      </c>
      <c r="F5642">
        <v>1</v>
      </c>
    </row>
    <row r="5643" spans="1:6" x14ac:dyDescent="0.25">
      <c r="A5643">
        <v>5641</v>
      </c>
      <c r="B5643">
        <v>2</v>
      </c>
      <c r="C5643">
        <v>30</v>
      </c>
      <c r="D5643">
        <v>2</v>
      </c>
      <c r="E5643">
        <v>4</v>
      </c>
      <c r="F5643">
        <v>1</v>
      </c>
    </row>
    <row r="5644" spans="1:6" x14ac:dyDescent="0.25">
      <c r="A5644">
        <v>5642</v>
      </c>
      <c r="B5644">
        <v>2</v>
      </c>
      <c r="C5644">
        <v>30</v>
      </c>
      <c r="D5644">
        <v>2</v>
      </c>
      <c r="E5644">
        <v>4</v>
      </c>
      <c r="F5644">
        <v>1</v>
      </c>
    </row>
    <row r="5645" spans="1:6" x14ac:dyDescent="0.25">
      <c r="A5645">
        <v>5643</v>
      </c>
      <c r="B5645">
        <v>2</v>
      </c>
      <c r="C5645">
        <v>30</v>
      </c>
      <c r="D5645">
        <v>2</v>
      </c>
      <c r="E5645">
        <v>4</v>
      </c>
      <c r="F5645">
        <v>1</v>
      </c>
    </row>
    <row r="5646" spans="1:6" x14ac:dyDescent="0.25">
      <c r="A5646">
        <v>5644</v>
      </c>
      <c r="B5646">
        <v>2</v>
      </c>
      <c r="C5646">
        <v>30</v>
      </c>
      <c r="D5646">
        <v>2</v>
      </c>
      <c r="E5646">
        <v>4</v>
      </c>
      <c r="F5646">
        <v>1</v>
      </c>
    </row>
    <row r="5647" spans="1:6" x14ac:dyDescent="0.25">
      <c r="A5647">
        <v>5645</v>
      </c>
      <c r="B5647">
        <v>2</v>
      </c>
      <c r="C5647">
        <v>30</v>
      </c>
      <c r="D5647">
        <v>2</v>
      </c>
      <c r="E5647">
        <v>4</v>
      </c>
      <c r="F5647">
        <v>1</v>
      </c>
    </row>
    <row r="5648" spans="1:6" x14ac:dyDescent="0.25">
      <c r="A5648">
        <v>5646</v>
      </c>
      <c r="B5648">
        <v>2</v>
      </c>
      <c r="C5648">
        <v>30</v>
      </c>
      <c r="D5648">
        <v>2</v>
      </c>
      <c r="E5648">
        <v>5</v>
      </c>
      <c r="F5648">
        <v>1</v>
      </c>
    </row>
    <row r="5649" spans="1:6" x14ac:dyDescent="0.25">
      <c r="A5649">
        <v>5647</v>
      </c>
      <c r="B5649">
        <v>2</v>
      </c>
      <c r="C5649">
        <v>30</v>
      </c>
      <c r="D5649">
        <v>2</v>
      </c>
      <c r="E5649">
        <v>5</v>
      </c>
      <c r="F5649">
        <v>1</v>
      </c>
    </row>
    <row r="5650" spans="1:6" x14ac:dyDescent="0.25">
      <c r="A5650">
        <v>5648</v>
      </c>
      <c r="B5650">
        <v>2</v>
      </c>
      <c r="C5650">
        <v>30</v>
      </c>
      <c r="D5650">
        <v>2</v>
      </c>
      <c r="E5650">
        <v>5</v>
      </c>
      <c r="F5650">
        <v>1</v>
      </c>
    </row>
    <row r="5651" spans="1:6" x14ac:dyDescent="0.25">
      <c r="A5651">
        <v>5649</v>
      </c>
      <c r="B5651">
        <v>2</v>
      </c>
      <c r="C5651">
        <v>30</v>
      </c>
      <c r="D5651">
        <v>2</v>
      </c>
      <c r="E5651">
        <v>6</v>
      </c>
      <c r="F5651">
        <v>0</v>
      </c>
    </row>
    <row r="5652" spans="1:6" x14ac:dyDescent="0.25">
      <c r="A5652">
        <v>5650</v>
      </c>
      <c r="B5652">
        <v>2</v>
      </c>
      <c r="C5652">
        <v>30</v>
      </c>
      <c r="D5652">
        <v>2</v>
      </c>
      <c r="E5652">
        <v>6</v>
      </c>
      <c r="F5652">
        <v>0</v>
      </c>
    </row>
    <row r="5653" spans="1:6" x14ac:dyDescent="0.25">
      <c r="A5653">
        <v>5651</v>
      </c>
      <c r="B5653">
        <v>2</v>
      </c>
      <c r="C5653">
        <v>30</v>
      </c>
      <c r="D5653">
        <v>2</v>
      </c>
      <c r="E5653">
        <v>6</v>
      </c>
      <c r="F5653">
        <v>0</v>
      </c>
    </row>
    <row r="5654" spans="1:6" x14ac:dyDescent="0.25">
      <c r="A5654">
        <v>5652</v>
      </c>
      <c r="B5654">
        <v>2</v>
      </c>
      <c r="C5654">
        <v>30</v>
      </c>
      <c r="D5654">
        <v>2</v>
      </c>
      <c r="E5654">
        <v>6</v>
      </c>
      <c r="F5654">
        <v>0</v>
      </c>
    </row>
    <row r="5655" spans="1:6" x14ac:dyDescent="0.25">
      <c r="A5655">
        <v>5653</v>
      </c>
      <c r="B5655">
        <v>2</v>
      </c>
      <c r="C5655">
        <v>30</v>
      </c>
      <c r="D5655">
        <v>2</v>
      </c>
      <c r="E5655">
        <v>6</v>
      </c>
      <c r="F5655">
        <v>0</v>
      </c>
    </row>
    <row r="5656" spans="1:6" x14ac:dyDescent="0.25">
      <c r="A5656">
        <v>5654</v>
      </c>
      <c r="B5656">
        <v>2</v>
      </c>
      <c r="C5656">
        <v>30</v>
      </c>
      <c r="D5656">
        <v>2</v>
      </c>
      <c r="E5656">
        <v>6</v>
      </c>
      <c r="F5656">
        <v>0</v>
      </c>
    </row>
    <row r="5657" spans="1:6" x14ac:dyDescent="0.25">
      <c r="A5657">
        <v>5655</v>
      </c>
      <c r="B5657">
        <v>2</v>
      </c>
      <c r="C5657">
        <v>30</v>
      </c>
      <c r="D5657">
        <v>2</v>
      </c>
      <c r="E5657">
        <v>6</v>
      </c>
      <c r="F5657">
        <v>0</v>
      </c>
    </row>
    <row r="5658" spans="1:6" x14ac:dyDescent="0.25">
      <c r="A5658">
        <v>5656</v>
      </c>
      <c r="B5658">
        <v>2</v>
      </c>
      <c r="C5658">
        <v>30</v>
      </c>
      <c r="D5658">
        <v>2</v>
      </c>
      <c r="E5658">
        <v>6</v>
      </c>
      <c r="F5658">
        <v>0</v>
      </c>
    </row>
    <row r="5659" spans="1:6" x14ac:dyDescent="0.25">
      <c r="A5659">
        <v>5657</v>
      </c>
      <c r="B5659">
        <v>2</v>
      </c>
      <c r="C5659">
        <v>30</v>
      </c>
      <c r="D5659">
        <v>2</v>
      </c>
      <c r="E5659">
        <v>6</v>
      </c>
      <c r="F5659">
        <v>0</v>
      </c>
    </row>
    <row r="5660" spans="1:6" x14ac:dyDescent="0.25">
      <c r="A5660">
        <v>5658</v>
      </c>
      <c r="B5660">
        <v>2</v>
      </c>
      <c r="C5660">
        <v>30</v>
      </c>
      <c r="D5660">
        <v>2</v>
      </c>
      <c r="E5660">
        <v>6</v>
      </c>
      <c r="F5660">
        <v>1</v>
      </c>
    </row>
    <row r="5661" spans="1:6" x14ac:dyDescent="0.25">
      <c r="A5661">
        <v>5659</v>
      </c>
      <c r="B5661">
        <v>2</v>
      </c>
      <c r="C5661">
        <v>30</v>
      </c>
      <c r="D5661">
        <v>2</v>
      </c>
      <c r="E5661">
        <v>6</v>
      </c>
      <c r="F5661">
        <v>1</v>
      </c>
    </row>
    <row r="5662" spans="1:6" x14ac:dyDescent="0.25">
      <c r="A5662">
        <v>5660</v>
      </c>
      <c r="B5662">
        <v>2</v>
      </c>
      <c r="C5662">
        <v>30</v>
      </c>
      <c r="D5662">
        <v>2</v>
      </c>
      <c r="E5662">
        <v>7</v>
      </c>
      <c r="F5662">
        <v>0</v>
      </c>
    </row>
    <row r="5663" spans="1:6" x14ac:dyDescent="0.25">
      <c r="A5663">
        <v>5661</v>
      </c>
      <c r="B5663">
        <v>2</v>
      </c>
      <c r="C5663">
        <v>30</v>
      </c>
      <c r="D5663">
        <v>2</v>
      </c>
      <c r="E5663">
        <v>7</v>
      </c>
      <c r="F5663">
        <v>0</v>
      </c>
    </row>
    <row r="5664" spans="1:6" x14ac:dyDescent="0.25">
      <c r="A5664">
        <v>5662</v>
      </c>
      <c r="B5664">
        <v>2</v>
      </c>
      <c r="C5664">
        <v>30</v>
      </c>
      <c r="D5664">
        <v>2</v>
      </c>
      <c r="E5664">
        <v>7</v>
      </c>
      <c r="F5664">
        <v>0</v>
      </c>
    </row>
    <row r="5665" spans="1:6" x14ac:dyDescent="0.25">
      <c r="A5665">
        <v>5663</v>
      </c>
      <c r="B5665">
        <v>2</v>
      </c>
      <c r="C5665">
        <v>30</v>
      </c>
      <c r="D5665">
        <v>2</v>
      </c>
      <c r="E5665">
        <v>7</v>
      </c>
      <c r="F5665">
        <v>0</v>
      </c>
    </row>
    <row r="5666" spans="1:6" x14ac:dyDescent="0.25">
      <c r="A5666">
        <v>5664</v>
      </c>
      <c r="B5666">
        <v>2</v>
      </c>
      <c r="C5666">
        <v>30</v>
      </c>
      <c r="D5666">
        <v>2</v>
      </c>
      <c r="E5666">
        <v>7</v>
      </c>
      <c r="F5666">
        <v>0</v>
      </c>
    </row>
    <row r="5667" spans="1:6" x14ac:dyDescent="0.25">
      <c r="A5667">
        <v>5665</v>
      </c>
      <c r="B5667">
        <v>2</v>
      </c>
      <c r="C5667">
        <v>30</v>
      </c>
      <c r="D5667">
        <v>2</v>
      </c>
      <c r="E5667">
        <v>7</v>
      </c>
      <c r="F5667">
        <v>0</v>
      </c>
    </row>
    <row r="5668" spans="1:6" x14ac:dyDescent="0.25">
      <c r="A5668">
        <v>5666</v>
      </c>
      <c r="B5668">
        <v>2</v>
      </c>
      <c r="C5668">
        <v>30</v>
      </c>
      <c r="D5668">
        <v>2</v>
      </c>
      <c r="E5668">
        <v>7</v>
      </c>
      <c r="F5668">
        <v>0</v>
      </c>
    </row>
    <row r="5669" spans="1:6" x14ac:dyDescent="0.25">
      <c r="A5669">
        <v>5667</v>
      </c>
      <c r="B5669">
        <v>2</v>
      </c>
      <c r="C5669">
        <v>30</v>
      </c>
      <c r="D5669">
        <v>2</v>
      </c>
      <c r="E5669">
        <v>7</v>
      </c>
      <c r="F5669">
        <v>0</v>
      </c>
    </row>
    <row r="5670" spans="1:6" x14ac:dyDescent="0.25">
      <c r="A5670">
        <v>5668</v>
      </c>
      <c r="B5670">
        <v>2</v>
      </c>
      <c r="C5670">
        <v>30</v>
      </c>
      <c r="D5670">
        <v>2</v>
      </c>
      <c r="E5670">
        <v>7</v>
      </c>
      <c r="F5670">
        <v>0</v>
      </c>
    </row>
    <row r="5671" spans="1:6" x14ac:dyDescent="0.25">
      <c r="A5671">
        <v>5669</v>
      </c>
      <c r="B5671">
        <v>2</v>
      </c>
      <c r="C5671">
        <v>30</v>
      </c>
      <c r="D5671">
        <v>2</v>
      </c>
      <c r="E5671">
        <v>7</v>
      </c>
      <c r="F5671">
        <v>1</v>
      </c>
    </row>
    <row r="5672" spans="1:6" x14ac:dyDescent="0.25">
      <c r="A5672">
        <v>5670</v>
      </c>
      <c r="B5672">
        <v>2</v>
      </c>
      <c r="C5672">
        <v>30</v>
      </c>
      <c r="D5672">
        <v>2</v>
      </c>
      <c r="E5672">
        <v>7</v>
      </c>
      <c r="F5672">
        <v>1</v>
      </c>
    </row>
    <row r="5673" spans="1:6" x14ac:dyDescent="0.25">
      <c r="A5673">
        <v>5671</v>
      </c>
      <c r="B5673">
        <v>2</v>
      </c>
      <c r="C5673">
        <v>30</v>
      </c>
      <c r="D5673">
        <v>2</v>
      </c>
      <c r="E5673">
        <v>8</v>
      </c>
      <c r="F5673">
        <v>0</v>
      </c>
    </row>
    <row r="5674" spans="1:6" x14ac:dyDescent="0.25">
      <c r="A5674">
        <v>5672</v>
      </c>
      <c r="B5674">
        <v>2</v>
      </c>
      <c r="C5674">
        <v>30</v>
      </c>
      <c r="D5674">
        <v>2</v>
      </c>
      <c r="E5674">
        <v>8</v>
      </c>
      <c r="F5674">
        <v>0</v>
      </c>
    </row>
    <row r="5675" spans="1:6" x14ac:dyDescent="0.25">
      <c r="A5675">
        <v>5673</v>
      </c>
      <c r="B5675">
        <v>2</v>
      </c>
      <c r="C5675">
        <v>30</v>
      </c>
      <c r="D5675">
        <v>2</v>
      </c>
      <c r="E5675">
        <v>8</v>
      </c>
      <c r="F5675">
        <v>0</v>
      </c>
    </row>
    <row r="5676" spans="1:6" x14ac:dyDescent="0.25">
      <c r="A5676">
        <v>5674</v>
      </c>
      <c r="B5676">
        <v>2</v>
      </c>
      <c r="C5676">
        <v>30</v>
      </c>
      <c r="D5676">
        <v>2</v>
      </c>
      <c r="E5676">
        <v>8</v>
      </c>
      <c r="F5676">
        <v>0</v>
      </c>
    </row>
    <row r="5677" spans="1:6" x14ac:dyDescent="0.25">
      <c r="A5677">
        <v>5675</v>
      </c>
      <c r="B5677">
        <v>2</v>
      </c>
      <c r="C5677">
        <v>30</v>
      </c>
      <c r="D5677">
        <v>2</v>
      </c>
      <c r="E5677">
        <v>8</v>
      </c>
      <c r="F5677">
        <v>0</v>
      </c>
    </row>
    <row r="5678" spans="1:6" x14ac:dyDescent="0.25">
      <c r="A5678">
        <v>5676</v>
      </c>
      <c r="B5678">
        <v>2</v>
      </c>
      <c r="C5678">
        <v>30</v>
      </c>
      <c r="D5678">
        <v>2</v>
      </c>
      <c r="E5678">
        <v>8</v>
      </c>
      <c r="F5678">
        <v>0</v>
      </c>
    </row>
    <row r="5679" spans="1:6" x14ac:dyDescent="0.25">
      <c r="A5679">
        <v>5677</v>
      </c>
      <c r="B5679">
        <v>2</v>
      </c>
      <c r="C5679">
        <v>30</v>
      </c>
      <c r="D5679">
        <v>2</v>
      </c>
      <c r="E5679">
        <v>8</v>
      </c>
      <c r="F5679">
        <v>0</v>
      </c>
    </row>
    <row r="5680" spans="1:6" x14ac:dyDescent="0.25">
      <c r="A5680">
        <v>5678</v>
      </c>
      <c r="B5680">
        <v>2</v>
      </c>
      <c r="C5680">
        <v>30</v>
      </c>
      <c r="D5680">
        <v>2</v>
      </c>
      <c r="E5680">
        <v>8</v>
      </c>
      <c r="F5680">
        <v>0</v>
      </c>
    </row>
    <row r="5681" spans="1:6" x14ac:dyDescent="0.25">
      <c r="A5681">
        <v>5679</v>
      </c>
      <c r="B5681">
        <v>2</v>
      </c>
      <c r="C5681">
        <v>30</v>
      </c>
      <c r="D5681">
        <v>2</v>
      </c>
      <c r="E5681">
        <v>8</v>
      </c>
      <c r="F5681">
        <v>1</v>
      </c>
    </row>
    <row r="5682" spans="1:6" x14ac:dyDescent="0.25">
      <c r="A5682">
        <v>5680</v>
      </c>
      <c r="B5682">
        <v>2</v>
      </c>
      <c r="C5682">
        <v>30</v>
      </c>
      <c r="D5682">
        <v>2</v>
      </c>
      <c r="E5682">
        <v>8</v>
      </c>
      <c r="F5682">
        <v>1</v>
      </c>
    </row>
    <row r="5683" spans="1:6" x14ac:dyDescent="0.25">
      <c r="A5683">
        <v>5681</v>
      </c>
      <c r="B5683">
        <v>2</v>
      </c>
      <c r="C5683">
        <v>30</v>
      </c>
      <c r="D5683">
        <v>2</v>
      </c>
      <c r="E5683">
        <v>9</v>
      </c>
      <c r="F5683">
        <v>0</v>
      </c>
    </row>
    <row r="5684" spans="1:6" x14ac:dyDescent="0.25">
      <c r="A5684">
        <v>5682</v>
      </c>
      <c r="B5684">
        <v>2</v>
      </c>
      <c r="C5684">
        <v>30</v>
      </c>
      <c r="D5684">
        <v>2</v>
      </c>
      <c r="E5684">
        <v>9</v>
      </c>
      <c r="F5684">
        <v>0</v>
      </c>
    </row>
    <row r="5685" spans="1:6" x14ac:dyDescent="0.25">
      <c r="A5685">
        <v>5683</v>
      </c>
      <c r="B5685">
        <v>2</v>
      </c>
      <c r="C5685">
        <v>30</v>
      </c>
      <c r="D5685">
        <v>2</v>
      </c>
      <c r="E5685">
        <v>9</v>
      </c>
      <c r="F5685">
        <v>0</v>
      </c>
    </row>
    <row r="5686" spans="1:6" x14ac:dyDescent="0.25">
      <c r="A5686">
        <v>5684</v>
      </c>
      <c r="B5686">
        <v>2</v>
      </c>
      <c r="C5686">
        <v>30</v>
      </c>
      <c r="D5686">
        <v>2</v>
      </c>
      <c r="E5686">
        <v>9</v>
      </c>
      <c r="F5686">
        <v>0</v>
      </c>
    </row>
    <row r="5687" spans="1:6" x14ac:dyDescent="0.25">
      <c r="A5687">
        <v>5685</v>
      </c>
      <c r="B5687">
        <v>2</v>
      </c>
      <c r="C5687">
        <v>30</v>
      </c>
      <c r="D5687">
        <v>2</v>
      </c>
      <c r="E5687">
        <v>9</v>
      </c>
      <c r="F5687">
        <v>0</v>
      </c>
    </row>
    <row r="5688" spans="1:6" x14ac:dyDescent="0.25">
      <c r="A5688">
        <v>5686</v>
      </c>
      <c r="B5688">
        <v>2</v>
      </c>
      <c r="C5688">
        <v>30</v>
      </c>
      <c r="D5688">
        <v>2</v>
      </c>
      <c r="E5688">
        <v>9</v>
      </c>
      <c r="F5688">
        <v>0</v>
      </c>
    </row>
    <row r="5689" spans="1:6" x14ac:dyDescent="0.25">
      <c r="A5689">
        <v>5687</v>
      </c>
      <c r="B5689">
        <v>2</v>
      </c>
      <c r="C5689">
        <v>30</v>
      </c>
      <c r="D5689">
        <v>2</v>
      </c>
      <c r="E5689">
        <v>9</v>
      </c>
      <c r="F5689">
        <v>0</v>
      </c>
    </row>
    <row r="5690" spans="1:6" x14ac:dyDescent="0.25">
      <c r="A5690">
        <v>5688</v>
      </c>
      <c r="B5690">
        <v>2</v>
      </c>
      <c r="C5690">
        <v>30</v>
      </c>
      <c r="D5690">
        <v>2</v>
      </c>
      <c r="E5690">
        <v>9</v>
      </c>
      <c r="F5690">
        <v>0</v>
      </c>
    </row>
    <row r="5691" spans="1:6" x14ac:dyDescent="0.25">
      <c r="A5691">
        <v>5689</v>
      </c>
      <c r="B5691">
        <v>2</v>
      </c>
      <c r="C5691">
        <v>30</v>
      </c>
      <c r="D5691">
        <v>2</v>
      </c>
      <c r="E5691">
        <v>9</v>
      </c>
      <c r="F5691">
        <v>1</v>
      </c>
    </row>
    <row r="5692" spans="1:6" x14ac:dyDescent="0.25">
      <c r="A5692">
        <v>5690</v>
      </c>
      <c r="B5692">
        <v>2</v>
      </c>
      <c r="C5692">
        <v>30</v>
      </c>
      <c r="D5692">
        <v>2</v>
      </c>
      <c r="E5692">
        <v>9</v>
      </c>
      <c r="F5692">
        <v>1</v>
      </c>
    </row>
    <row r="5693" spans="1:6" x14ac:dyDescent="0.25">
      <c r="A5693">
        <v>5691</v>
      </c>
      <c r="B5693">
        <v>2</v>
      </c>
      <c r="C5693">
        <v>30</v>
      </c>
      <c r="D5693">
        <v>2</v>
      </c>
      <c r="E5693">
        <v>9</v>
      </c>
      <c r="F5693">
        <v>1</v>
      </c>
    </row>
    <row r="5694" spans="1:6" x14ac:dyDescent="0.25">
      <c r="A5694">
        <v>5692</v>
      </c>
      <c r="B5694">
        <v>2</v>
      </c>
      <c r="C5694">
        <v>30</v>
      </c>
      <c r="D5694">
        <v>2</v>
      </c>
      <c r="E5694">
        <v>9</v>
      </c>
      <c r="F5694">
        <v>1</v>
      </c>
    </row>
    <row r="5695" spans="1:6" x14ac:dyDescent="0.25">
      <c r="A5695">
        <v>5693</v>
      </c>
      <c r="B5695">
        <v>2</v>
      </c>
      <c r="C5695">
        <v>30</v>
      </c>
      <c r="D5695">
        <v>2</v>
      </c>
      <c r="E5695">
        <v>9</v>
      </c>
      <c r="F5695">
        <v>1</v>
      </c>
    </row>
    <row r="5696" spans="1:6" x14ac:dyDescent="0.25">
      <c r="A5696">
        <v>5694</v>
      </c>
      <c r="B5696">
        <v>2</v>
      </c>
      <c r="C5696">
        <v>30</v>
      </c>
      <c r="D5696">
        <v>2</v>
      </c>
      <c r="E5696">
        <v>9</v>
      </c>
      <c r="F5696">
        <v>1</v>
      </c>
    </row>
    <row r="5697" spans="1:6" x14ac:dyDescent="0.25">
      <c r="A5697">
        <v>5695</v>
      </c>
      <c r="B5697">
        <v>2</v>
      </c>
      <c r="C5697">
        <v>30</v>
      </c>
      <c r="D5697">
        <v>2</v>
      </c>
      <c r="E5697">
        <v>10</v>
      </c>
      <c r="F5697">
        <v>0</v>
      </c>
    </row>
    <row r="5698" spans="1:6" x14ac:dyDescent="0.25">
      <c r="A5698">
        <v>5696</v>
      </c>
      <c r="B5698">
        <v>2</v>
      </c>
      <c r="C5698">
        <v>30</v>
      </c>
      <c r="D5698">
        <v>2</v>
      </c>
      <c r="E5698">
        <v>10</v>
      </c>
      <c r="F5698">
        <v>0</v>
      </c>
    </row>
    <row r="5699" spans="1:6" x14ac:dyDescent="0.25">
      <c r="A5699">
        <v>5697</v>
      </c>
      <c r="B5699">
        <v>2</v>
      </c>
      <c r="C5699">
        <v>30</v>
      </c>
      <c r="D5699">
        <v>2</v>
      </c>
      <c r="E5699">
        <v>10</v>
      </c>
      <c r="F5699">
        <v>0</v>
      </c>
    </row>
    <row r="5700" spans="1:6" x14ac:dyDescent="0.25">
      <c r="A5700">
        <v>5698</v>
      </c>
      <c r="B5700">
        <v>2</v>
      </c>
      <c r="C5700">
        <v>30</v>
      </c>
      <c r="D5700">
        <v>2</v>
      </c>
      <c r="E5700">
        <v>10</v>
      </c>
      <c r="F5700">
        <v>0</v>
      </c>
    </row>
    <row r="5701" spans="1:6" x14ac:dyDescent="0.25">
      <c r="A5701">
        <v>5699</v>
      </c>
      <c r="B5701">
        <v>2</v>
      </c>
      <c r="C5701">
        <v>30</v>
      </c>
      <c r="D5701">
        <v>2</v>
      </c>
      <c r="E5701">
        <v>10</v>
      </c>
      <c r="F5701">
        <v>0</v>
      </c>
    </row>
    <row r="5702" spans="1:6" x14ac:dyDescent="0.25">
      <c r="A5702">
        <v>5700</v>
      </c>
      <c r="B5702">
        <v>2</v>
      </c>
      <c r="C5702">
        <v>30</v>
      </c>
      <c r="D5702">
        <v>2</v>
      </c>
      <c r="E5702">
        <v>10</v>
      </c>
      <c r="F5702">
        <v>0</v>
      </c>
    </row>
    <row r="5703" spans="1:6" x14ac:dyDescent="0.25">
      <c r="A5703">
        <v>5701</v>
      </c>
      <c r="B5703">
        <v>2</v>
      </c>
      <c r="C5703">
        <v>30</v>
      </c>
      <c r="D5703">
        <v>2</v>
      </c>
      <c r="E5703">
        <v>10</v>
      </c>
      <c r="F5703">
        <v>0</v>
      </c>
    </row>
    <row r="5704" spans="1:6" x14ac:dyDescent="0.25">
      <c r="A5704">
        <v>5702</v>
      </c>
      <c r="B5704">
        <v>2</v>
      </c>
      <c r="C5704">
        <v>30</v>
      </c>
      <c r="D5704">
        <v>2</v>
      </c>
      <c r="E5704">
        <v>10</v>
      </c>
      <c r="F5704">
        <v>0</v>
      </c>
    </row>
    <row r="5705" spans="1:6" x14ac:dyDescent="0.25">
      <c r="A5705">
        <v>5703</v>
      </c>
      <c r="B5705">
        <v>2</v>
      </c>
      <c r="C5705">
        <v>30</v>
      </c>
      <c r="D5705">
        <v>2</v>
      </c>
      <c r="E5705">
        <v>10</v>
      </c>
      <c r="F5705">
        <v>0</v>
      </c>
    </row>
    <row r="5706" spans="1:6" x14ac:dyDescent="0.25">
      <c r="A5706">
        <v>5704</v>
      </c>
      <c r="B5706">
        <v>2</v>
      </c>
      <c r="C5706">
        <v>30</v>
      </c>
      <c r="D5706">
        <v>2</v>
      </c>
      <c r="E5706">
        <v>10</v>
      </c>
      <c r="F5706">
        <v>1</v>
      </c>
    </row>
    <row r="5707" spans="1:6" x14ac:dyDescent="0.25">
      <c r="A5707">
        <v>5705</v>
      </c>
      <c r="B5707">
        <v>2</v>
      </c>
      <c r="C5707">
        <v>30</v>
      </c>
      <c r="D5707">
        <v>2</v>
      </c>
      <c r="E5707">
        <v>10</v>
      </c>
      <c r="F5707">
        <v>1</v>
      </c>
    </row>
    <row r="5708" spans="1:6" x14ac:dyDescent="0.25">
      <c r="A5708">
        <v>5706</v>
      </c>
      <c r="B5708">
        <v>2</v>
      </c>
      <c r="C5708">
        <v>30</v>
      </c>
      <c r="D5708">
        <v>2</v>
      </c>
      <c r="E5708">
        <v>11</v>
      </c>
      <c r="F5708">
        <v>0</v>
      </c>
    </row>
    <row r="5709" spans="1:6" x14ac:dyDescent="0.25">
      <c r="A5709">
        <v>5707</v>
      </c>
      <c r="B5709">
        <v>2</v>
      </c>
      <c r="C5709">
        <v>30</v>
      </c>
      <c r="D5709">
        <v>2</v>
      </c>
      <c r="E5709">
        <v>11</v>
      </c>
      <c r="F5709">
        <v>0</v>
      </c>
    </row>
    <row r="5710" spans="1:6" x14ac:dyDescent="0.25">
      <c r="A5710">
        <v>5708</v>
      </c>
      <c r="B5710">
        <v>2</v>
      </c>
      <c r="C5710">
        <v>30</v>
      </c>
      <c r="D5710">
        <v>2</v>
      </c>
      <c r="E5710">
        <v>11</v>
      </c>
      <c r="F5710">
        <v>0</v>
      </c>
    </row>
    <row r="5711" spans="1:6" x14ac:dyDescent="0.25">
      <c r="A5711">
        <v>5709</v>
      </c>
      <c r="B5711">
        <v>2</v>
      </c>
      <c r="C5711">
        <v>30</v>
      </c>
      <c r="D5711">
        <v>2</v>
      </c>
      <c r="E5711">
        <v>11</v>
      </c>
      <c r="F5711">
        <v>0</v>
      </c>
    </row>
    <row r="5712" spans="1:6" x14ac:dyDescent="0.25">
      <c r="A5712">
        <v>5710</v>
      </c>
      <c r="B5712">
        <v>2</v>
      </c>
      <c r="C5712">
        <v>30</v>
      </c>
      <c r="D5712">
        <v>2</v>
      </c>
      <c r="E5712">
        <v>11</v>
      </c>
      <c r="F5712">
        <v>0</v>
      </c>
    </row>
    <row r="5713" spans="1:6" x14ac:dyDescent="0.25">
      <c r="A5713">
        <v>5711</v>
      </c>
      <c r="B5713">
        <v>2</v>
      </c>
      <c r="C5713">
        <v>30</v>
      </c>
      <c r="D5713">
        <v>2</v>
      </c>
      <c r="E5713">
        <v>11</v>
      </c>
      <c r="F5713">
        <v>0</v>
      </c>
    </row>
    <row r="5714" spans="1:6" x14ac:dyDescent="0.25">
      <c r="A5714">
        <v>5712</v>
      </c>
      <c r="B5714">
        <v>2</v>
      </c>
      <c r="C5714">
        <v>30</v>
      </c>
      <c r="D5714">
        <v>2</v>
      </c>
      <c r="E5714">
        <v>11</v>
      </c>
      <c r="F5714">
        <v>0</v>
      </c>
    </row>
    <row r="5715" spans="1:6" x14ac:dyDescent="0.25">
      <c r="A5715">
        <v>5713</v>
      </c>
      <c r="B5715">
        <v>2</v>
      </c>
      <c r="C5715">
        <v>30</v>
      </c>
      <c r="D5715">
        <v>2</v>
      </c>
      <c r="E5715">
        <v>11</v>
      </c>
      <c r="F5715">
        <v>0</v>
      </c>
    </row>
    <row r="5716" spans="1:6" x14ac:dyDescent="0.25">
      <c r="A5716">
        <v>5714</v>
      </c>
      <c r="B5716">
        <v>2</v>
      </c>
      <c r="C5716">
        <v>30</v>
      </c>
      <c r="D5716">
        <v>2</v>
      </c>
      <c r="E5716">
        <v>11</v>
      </c>
      <c r="F5716">
        <v>1</v>
      </c>
    </row>
    <row r="5717" spans="1:6" x14ac:dyDescent="0.25">
      <c r="A5717">
        <v>5715</v>
      </c>
      <c r="B5717">
        <v>2</v>
      </c>
      <c r="C5717">
        <v>30</v>
      </c>
      <c r="D5717">
        <v>2</v>
      </c>
      <c r="E5717">
        <v>11</v>
      </c>
      <c r="F5717">
        <v>1</v>
      </c>
    </row>
    <row r="5718" spans="1:6" x14ac:dyDescent="0.25">
      <c r="A5718">
        <v>5716</v>
      </c>
      <c r="B5718">
        <v>2</v>
      </c>
      <c r="C5718">
        <v>30</v>
      </c>
      <c r="D5718">
        <v>2</v>
      </c>
      <c r="E5718">
        <v>11</v>
      </c>
      <c r="F5718">
        <v>1</v>
      </c>
    </row>
    <row r="5719" spans="1:6" x14ac:dyDescent="0.25">
      <c r="A5719">
        <v>5717</v>
      </c>
      <c r="B5719">
        <v>2</v>
      </c>
      <c r="C5719">
        <v>30</v>
      </c>
      <c r="D5719">
        <v>2</v>
      </c>
      <c r="E5719">
        <v>11</v>
      </c>
      <c r="F5719">
        <v>1</v>
      </c>
    </row>
    <row r="5720" spans="1:6" x14ac:dyDescent="0.25">
      <c r="A5720">
        <v>5718</v>
      </c>
      <c r="B5720">
        <v>2</v>
      </c>
      <c r="C5720">
        <v>30</v>
      </c>
      <c r="D5720">
        <v>2</v>
      </c>
      <c r="E5720">
        <v>12</v>
      </c>
      <c r="F5720">
        <v>0</v>
      </c>
    </row>
    <row r="5721" spans="1:6" x14ac:dyDescent="0.25">
      <c r="A5721">
        <v>5719</v>
      </c>
      <c r="B5721">
        <v>2</v>
      </c>
      <c r="C5721">
        <v>30</v>
      </c>
      <c r="D5721">
        <v>2</v>
      </c>
      <c r="E5721">
        <v>12</v>
      </c>
      <c r="F5721">
        <v>0</v>
      </c>
    </row>
    <row r="5722" spans="1:6" x14ac:dyDescent="0.25">
      <c r="A5722">
        <v>5720</v>
      </c>
      <c r="B5722">
        <v>2</v>
      </c>
      <c r="C5722">
        <v>30</v>
      </c>
      <c r="D5722">
        <v>2</v>
      </c>
      <c r="E5722">
        <v>12</v>
      </c>
      <c r="F5722">
        <v>0</v>
      </c>
    </row>
    <row r="5723" spans="1:6" x14ac:dyDescent="0.25">
      <c r="A5723">
        <v>5721</v>
      </c>
      <c r="B5723">
        <v>2</v>
      </c>
      <c r="C5723">
        <v>30</v>
      </c>
      <c r="D5723">
        <v>2</v>
      </c>
      <c r="E5723">
        <v>12</v>
      </c>
      <c r="F5723">
        <v>0</v>
      </c>
    </row>
    <row r="5724" spans="1:6" x14ac:dyDescent="0.25">
      <c r="A5724">
        <v>5722</v>
      </c>
      <c r="B5724">
        <v>2</v>
      </c>
      <c r="C5724">
        <v>30</v>
      </c>
      <c r="D5724">
        <v>2</v>
      </c>
      <c r="E5724">
        <v>12</v>
      </c>
      <c r="F5724">
        <v>0</v>
      </c>
    </row>
    <row r="5725" spans="1:6" x14ac:dyDescent="0.25">
      <c r="A5725">
        <v>5723</v>
      </c>
      <c r="B5725">
        <v>2</v>
      </c>
      <c r="C5725">
        <v>30</v>
      </c>
      <c r="D5725">
        <v>2</v>
      </c>
      <c r="E5725">
        <v>12</v>
      </c>
      <c r="F5725">
        <v>0</v>
      </c>
    </row>
    <row r="5726" spans="1:6" x14ac:dyDescent="0.25">
      <c r="A5726">
        <v>5724</v>
      </c>
      <c r="B5726">
        <v>2</v>
      </c>
      <c r="C5726">
        <v>30</v>
      </c>
      <c r="D5726">
        <v>2</v>
      </c>
      <c r="E5726">
        <v>12</v>
      </c>
      <c r="F5726">
        <v>0</v>
      </c>
    </row>
    <row r="5727" spans="1:6" x14ac:dyDescent="0.25">
      <c r="A5727">
        <v>5725</v>
      </c>
      <c r="B5727">
        <v>2</v>
      </c>
      <c r="C5727">
        <v>30</v>
      </c>
      <c r="D5727">
        <v>2</v>
      </c>
      <c r="E5727">
        <v>12</v>
      </c>
      <c r="F5727">
        <v>0</v>
      </c>
    </row>
    <row r="5728" spans="1:6" x14ac:dyDescent="0.25">
      <c r="A5728">
        <v>5726</v>
      </c>
      <c r="B5728">
        <v>2</v>
      </c>
      <c r="C5728">
        <v>30</v>
      </c>
      <c r="D5728">
        <v>2</v>
      </c>
      <c r="E5728">
        <v>12</v>
      </c>
      <c r="F5728">
        <v>0</v>
      </c>
    </row>
    <row r="5729" spans="1:6" x14ac:dyDescent="0.25">
      <c r="A5729">
        <v>5727</v>
      </c>
      <c r="B5729">
        <v>2</v>
      </c>
      <c r="C5729">
        <v>30</v>
      </c>
      <c r="D5729">
        <v>2</v>
      </c>
      <c r="E5729">
        <v>12</v>
      </c>
      <c r="F5729">
        <v>1</v>
      </c>
    </row>
    <row r="5730" spans="1:6" x14ac:dyDescent="0.25">
      <c r="A5730">
        <v>5728</v>
      </c>
      <c r="B5730">
        <v>2</v>
      </c>
      <c r="C5730">
        <v>30</v>
      </c>
      <c r="D5730">
        <v>2</v>
      </c>
      <c r="E5730">
        <v>12</v>
      </c>
      <c r="F5730">
        <v>1</v>
      </c>
    </row>
    <row r="5731" spans="1:6" x14ac:dyDescent="0.25">
      <c r="A5731">
        <v>5729</v>
      </c>
      <c r="B5731">
        <v>2</v>
      </c>
      <c r="C5731">
        <v>30</v>
      </c>
      <c r="D5731">
        <v>2</v>
      </c>
      <c r="E5731">
        <v>12</v>
      </c>
      <c r="F5731">
        <v>1</v>
      </c>
    </row>
    <row r="5732" spans="1:6" x14ac:dyDescent="0.25">
      <c r="A5732">
        <v>5730</v>
      </c>
      <c r="B5732">
        <v>2</v>
      </c>
      <c r="C5732">
        <v>30</v>
      </c>
      <c r="D5732">
        <v>2</v>
      </c>
      <c r="E5732">
        <v>12</v>
      </c>
      <c r="F5732">
        <v>1</v>
      </c>
    </row>
    <row r="5733" spans="1:6" x14ac:dyDescent="0.25">
      <c r="A5733">
        <v>5731</v>
      </c>
      <c r="B5733">
        <v>2</v>
      </c>
      <c r="C5733">
        <v>30</v>
      </c>
      <c r="D5733">
        <v>2</v>
      </c>
      <c r="E5733">
        <v>12</v>
      </c>
      <c r="F5733">
        <v>1</v>
      </c>
    </row>
    <row r="5734" spans="1:6" x14ac:dyDescent="0.25">
      <c r="A5734">
        <v>5732</v>
      </c>
      <c r="B5734">
        <v>2</v>
      </c>
      <c r="C5734">
        <v>30</v>
      </c>
      <c r="D5734">
        <v>2</v>
      </c>
      <c r="E5734">
        <v>13</v>
      </c>
      <c r="F5734">
        <v>0</v>
      </c>
    </row>
    <row r="5735" spans="1:6" x14ac:dyDescent="0.25">
      <c r="A5735">
        <v>5733</v>
      </c>
      <c r="B5735">
        <v>2</v>
      </c>
      <c r="C5735">
        <v>30</v>
      </c>
      <c r="D5735">
        <v>2</v>
      </c>
      <c r="E5735">
        <v>13</v>
      </c>
      <c r="F5735">
        <v>0</v>
      </c>
    </row>
    <row r="5736" spans="1:6" x14ac:dyDescent="0.25">
      <c r="A5736">
        <v>5734</v>
      </c>
      <c r="B5736">
        <v>2</v>
      </c>
      <c r="C5736">
        <v>30</v>
      </c>
      <c r="D5736">
        <v>2</v>
      </c>
      <c r="E5736">
        <v>13</v>
      </c>
      <c r="F5736">
        <v>0</v>
      </c>
    </row>
    <row r="5737" spans="1:6" x14ac:dyDescent="0.25">
      <c r="A5737">
        <v>5735</v>
      </c>
      <c r="B5737">
        <v>2</v>
      </c>
      <c r="C5737">
        <v>30</v>
      </c>
      <c r="D5737">
        <v>2</v>
      </c>
      <c r="E5737">
        <v>13</v>
      </c>
      <c r="F5737">
        <v>0</v>
      </c>
    </row>
    <row r="5738" spans="1:6" x14ac:dyDescent="0.25">
      <c r="A5738">
        <v>5736</v>
      </c>
      <c r="B5738">
        <v>2</v>
      </c>
      <c r="C5738">
        <v>30</v>
      </c>
      <c r="D5738">
        <v>2</v>
      </c>
      <c r="E5738">
        <v>13</v>
      </c>
      <c r="F5738">
        <v>0</v>
      </c>
    </row>
    <row r="5739" spans="1:6" x14ac:dyDescent="0.25">
      <c r="A5739">
        <v>5737</v>
      </c>
      <c r="B5739">
        <v>2</v>
      </c>
      <c r="C5739">
        <v>30</v>
      </c>
      <c r="D5739">
        <v>2</v>
      </c>
      <c r="E5739">
        <v>13</v>
      </c>
      <c r="F5739">
        <v>0</v>
      </c>
    </row>
    <row r="5740" spans="1:6" x14ac:dyDescent="0.25">
      <c r="A5740">
        <v>5738</v>
      </c>
      <c r="B5740">
        <v>2</v>
      </c>
      <c r="C5740">
        <v>30</v>
      </c>
      <c r="D5740">
        <v>2</v>
      </c>
      <c r="E5740">
        <v>13</v>
      </c>
      <c r="F5740">
        <v>0</v>
      </c>
    </row>
    <row r="5741" spans="1:6" x14ac:dyDescent="0.25">
      <c r="A5741">
        <v>5739</v>
      </c>
      <c r="B5741">
        <v>2</v>
      </c>
      <c r="C5741">
        <v>30</v>
      </c>
      <c r="D5741">
        <v>2</v>
      </c>
      <c r="E5741">
        <v>13</v>
      </c>
      <c r="F5741">
        <v>0</v>
      </c>
    </row>
    <row r="5742" spans="1:6" x14ac:dyDescent="0.25">
      <c r="A5742">
        <v>5740</v>
      </c>
      <c r="B5742">
        <v>2</v>
      </c>
      <c r="C5742">
        <v>30</v>
      </c>
      <c r="D5742">
        <v>2</v>
      </c>
      <c r="E5742">
        <v>13</v>
      </c>
      <c r="F5742">
        <v>1</v>
      </c>
    </row>
    <row r="5743" spans="1:6" x14ac:dyDescent="0.25">
      <c r="A5743">
        <v>5741</v>
      </c>
      <c r="B5743">
        <v>2</v>
      </c>
      <c r="C5743">
        <v>30</v>
      </c>
      <c r="D5743">
        <v>2</v>
      </c>
      <c r="E5743">
        <v>13</v>
      </c>
      <c r="F5743">
        <v>1</v>
      </c>
    </row>
    <row r="5744" spans="1:6" x14ac:dyDescent="0.25">
      <c r="A5744">
        <v>5742</v>
      </c>
      <c r="B5744">
        <v>2</v>
      </c>
      <c r="C5744">
        <v>30</v>
      </c>
      <c r="D5744">
        <v>2</v>
      </c>
      <c r="E5744">
        <v>13</v>
      </c>
      <c r="F5744">
        <v>1</v>
      </c>
    </row>
    <row r="5745" spans="1:6" x14ac:dyDescent="0.25">
      <c r="A5745">
        <v>5743</v>
      </c>
      <c r="B5745">
        <v>2</v>
      </c>
      <c r="C5745">
        <v>30</v>
      </c>
      <c r="D5745">
        <v>2</v>
      </c>
      <c r="E5745">
        <v>13</v>
      </c>
      <c r="F5745">
        <v>1</v>
      </c>
    </row>
    <row r="5746" spans="1:6" x14ac:dyDescent="0.25">
      <c r="A5746">
        <v>5744</v>
      </c>
      <c r="B5746">
        <v>2</v>
      </c>
      <c r="C5746">
        <v>30</v>
      </c>
      <c r="D5746">
        <v>2</v>
      </c>
      <c r="E5746">
        <v>13</v>
      </c>
      <c r="F5746">
        <v>1</v>
      </c>
    </row>
    <row r="5747" spans="1:6" x14ac:dyDescent="0.25">
      <c r="A5747">
        <v>5745</v>
      </c>
      <c r="B5747">
        <v>2</v>
      </c>
      <c r="C5747">
        <v>30</v>
      </c>
      <c r="D5747">
        <v>2</v>
      </c>
      <c r="E5747">
        <v>14</v>
      </c>
      <c r="F5747">
        <v>0</v>
      </c>
    </row>
    <row r="5748" spans="1:6" x14ac:dyDescent="0.25">
      <c r="A5748">
        <v>5746</v>
      </c>
      <c r="B5748">
        <v>2</v>
      </c>
      <c r="C5748">
        <v>30</v>
      </c>
      <c r="D5748">
        <v>2</v>
      </c>
      <c r="E5748">
        <v>14</v>
      </c>
      <c r="F5748">
        <v>0</v>
      </c>
    </row>
    <row r="5749" spans="1:6" x14ac:dyDescent="0.25">
      <c r="A5749">
        <v>5747</v>
      </c>
      <c r="B5749">
        <v>2</v>
      </c>
      <c r="C5749">
        <v>30</v>
      </c>
      <c r="D5749">
        <v>2</v>
      </c>
      <c r="E5749">
        <v>14</v>
      </c>
      <c r="F5749">
        <v>0</v>
      </c>
    </row>
    <row r="5750" spans="1:6" x14ac:dyDescent="0.25">
      <c r="A5750">
        <v>5748</v>
      </c>
      <c r="B5750">
        <v>2</v>
      </c>
      <c r="C5750">
        <v>30</v>
      </c>
      <c r="D5750">
        <v>2</v>
      </c>
      <c r="E5750">
        <v>14</v>
      </c>
      <c r="F5750">
        <v>0</v>
      </c>
    </row>
    <row r="5751" spans="1:6" x14ac:dyDescent="0.25">
      <c r="A5751">
        <v>5749</v>
      </c>
      <c r="B5751">
        <v>2</v>
      </c>
      <c r="C5751">
        <v>30</v>
      </c>
      <c r="D5751">
        <v>2</v>
      </c>
      <c r="E5751">
        <v>14</v>
      </c>
      <c r="F5751">
        <v>0</v>
      </c>
    </row>
    <row r="5752" spans="1:6" x14ac:dyDescent="0.25">
      <c r="A5752">
        <v>5750</v>
      </c>
      <c r="B5752">
        <v>2</v>
      </c>
      <c r="C5752">
        <v>30</v>
      </c>
      <c r="D5752">
        <v>2</v>
      </c>
      <c r="E5752">
        <v>14</v>
      </c>
      <c r="F5752">
        <v>0</v>
      </c>
    </row>
    <row r="5753" spans="1:6" x14ac:dyDescent="0.25">
      <c r="A5753">
        <v>5751</v>
      </c>
      <c r="B5753">
        <v>2</v>
      </c>
      <c r="C5753">
        <v>30</v>
      </c>
      <c r="D5753">
        <v>2</v>
      </c>
      <c r="E5753">
        <v>14</v>
      </c>
      <c r="F5753">
        <v>0</v>
      </c>
    </row>
    <row r="5754" spans="1:6" x14ac:dyDescent="0.25">
      <c r="A5754">
        <v>5752</v>
      </c>
      <c r="B5754">
        <v>2</v>
      </c>
      <c r="C5754">
        <v>30</v>
      </c>
      <c r="D5754">
        <v>2</v>
      </c>
      <c r="E5754">
        <v>14</v>
      </c>
      <c r="F5754">
        <v>0</v>
      </c>
    </row>
    <row r="5755" spans="1:6" x14ac:dyDescent="0.25">
      <c r="A5755">
        <v>5753</v>
      </c>
      <c r="B5755">
        <v>2</v>
      </c>
      <c r="C5755">
        <v>30</v>
      </c>
      <c r="D5755">
        <v>2</v>
      </c>
      <c r="E5755">
        <v>15</v>
      </c>
      <c r="F5755">
        <v>0</v>
      </c>
    </row>
    <row r="5756" spans="1:6" x14ac:dyDescent="0.25">
      <c r="A5756">
        <v>5754</v>
      </c>
      <c r="B5756">
        <v>2</v>
      </c>
      <c r="C5756">
        <v>30</v>
      </c>
      <c r="D5756">
        <v>2</v>
      </c>
      <c r="E5756">
        <v>15</v>
      </c>
      <c r="F5756">
        <v>0</v>
      </c>
    </row>
    <row r="5757" spans="1:6" x14ac:dyDescent="0.25">
      <c r="A5757">
        <v>5755</v>
      </c>
      <c r="B5757">
        <v>2</v>
      </c>
      <c r="C5757">
        <v>30</v>
      </c>
      <c r="D5757">
        <v>2</v>
      </c>
      <c r="E5757">
        <v>15</v>
      </c>
      <c r="F5757">
        <v>0</v>
      </c>
    </row>
    <row r="5758" spans="1:6" x14ac:dyDescent="0.25">
      <c r="A5758">
        <v>5756</v>
      </c>
      <c r="B5758">
        <v>2</v>
      </c>
      <c r="C5758">
        <v>30</v>
      </c>
      <c r="D5758">
        <v>2</v>
      </c>
      <c r="E5758">
        <v>15</v>
      </c>
      <c r="F5758">
        <v>0</v>
      </c>
    </row>
    <row r="5759" spans="1:6" x14ac:dyDescent="0.25">
      <c r="A5759">
        <v>5757</v>
      </c>
      <c r="B5759">
        <v>2</v>
      </c>
      <c r="C5759">
        <v>30</v>
      </c>
      <c r="D5759">
        <v>2</v>
      </c>
      <c r="E5759">
        <v>15</v>
      </c>
      <c r="F5759">
        <v>0</v>
      </c>
    </row>
    <row r="5760" spans="1:6" x14ac:dyDescent="0.25">
      <c r="A5760">
        <v>5758</v>
      </c>
      <c r="B5760">
        <v>2</v>
      </c>
      <c r="C5760">
        <v>30</v>
      </c>
      <c r="D5760">
        <v>2</v>
      </c>
      <c r="E5760">
        <v>15</v>
      </c>
      <c r="F5760">
        <v>0</v>
      </c>
    </row>
    <row r="5761" spans="1:6" x14ac:dyDescent="0.25">
      <c r="A5761">
        <v>5759</v>
      </c>
      <c r="B5761">
        <v>2</v>
      </c>
      <c r="C5761">
        <v>30</v>
      </c>
      <c r="D5761">
        <v>2</v>
      </c>
      <c r="E5761">
        <v>15</v>
      </c>
      <c r="F5761">
        <v>0</v>
      </c>
    </row>
    <row r="5762" spans="1:6" x14ac:dyDescent="0.25">
      <c r="A5762">
        <v>5760</v>
      </c>
      <c r="B5762">
        <v>2</v>
      </c>
      <c r="C5762">
        <v>30</v>
      </c>
      <c r="D5762">
        <v>2</v>
      </c>
      <c r="E5762">
        <v>15</v>
      </c>
      <c r="F5762">
        <v>0</v>
      </c>
    </row>
    <row r="5763" spans="1:6" x14ac:dyDescent="0.25">
      <c r="A5763">
        <v>5761</v>
      </c>
      <c r="B5763">
        <v>2</v>
      </c>
      <c r="C5763">
        <v>30</v>
      </c>
      <c r="D5763">
        <v>2</v>
      </c>
      <c r="E5763">
        <v>15</v>
      </c>
      <c r="F5763">
        <v>1</v>
      </c>
    </row>
    <row r="5764" spans="1:6" x14ac:dyDescent="0.25">
      <c r="A5764">
        <v>5762</v>
      </c>
      <c r="B5764">
        <v>2</v>
      </c>
      <c r="C5764">
        <v>30</v>
      </c>
      <c r="D5764">
        <v>2</v>
      </c>
      <c r="E5764">
        <v>16</v>
      </c>
      <c r="F5764">
        <v>1</v>
      </c>
    </row>
    <row r="5765" spans="1:6" x14ac:dyDescent="0.25">
      <c r="A5765">
        <v>5763</v>
      </c>
      <c r="B5765">
        <v>2</v>
      </c>
      <c r="C5765">
        <v>30</v>
      </c>
      <c r="D5765">
        <v>2</v>
      </c>
      <c r="E5765">
        <v>17</v>
      </c>
      <c r="F5765">
        <v>1</v>
      </c>
    </row>
    <row r="5766" spans="1:6" x14ac:dyDescent="0.25">
      <c r="A5766">
        <v>5764</v>
      </c>
      <c r="B5766">
        <v>2</v>
      </c>
      <c r="C5766">
        <v>30</v>
      </c>
      <c r="D5766">
        <v>2</v>
      </c>
      <c r="E5766">
        <v>17</v>
      </c>
      <c r="F5766">
        <v>1</v>
      </c>
    </row>
    <row r="5767" spans="1:6" x14ac:dyDescent="0.25">
      <c r="A5767">
        <v>5765</v>
      </c>
      <c r="B5767">
        <v>2</v>
      </c>
      <c r="C5767">
        <v>30</v>
      </c>
      <c r="D5767">
        <v>2</v>
      </c>
      <c r="E5767">
        <v>17</v>
      </c>
      <c r="F5767">
        <v>1</v>
      </c>
    </row>
    <row r="5768" spans="1:6" x14ac:dyDescent="0.25">
      <c r="A5768">
        <v>5766</v>
      </c>
      <c r="B5768">
        <v>2</v>
      </c>
      <c r="C5768">
        <v>30</v>
      </c>
      <c r="D5768">
        <v>2</v>
      </c>
      <c r="E5768">
        <v>17</v>
      </c>
      <c r="F5768">
        <v>0</v>
      </c>
    </row>
    <row r="5769" spans="1:6" x14ac:dyDescent="0.25">
      <c r="A5769">
        <v>5767</v>
      </c>
      <c r="B5769">
        <v>2</v>
      </c>
      <c r="C5769">
        <v>30</v>
      </c>
      <c r="D5769">
        <v>2</v>
      </c>
      <c r="E5769">
        <v>17</v>
      </c>
      <c r="F5769">
        <v>0</v>
      </c>
    </row>
    <row r="5770" spans="1:6" x14ac:dyDescent="0.25">
      <c r="A5770">
        <v>5768</v>
      </c>
      <c r="B5770">
        <v>2</v>
      </c>
      <c r="C5770">
        <v>30</v>
      </c>
      <c r="D5770">
        <v>2</v>
      </c>
      <c r="E5770">
        <v>17</v>
      </c>
      <c r="F5770">
        <v>0</v>
      </c>
    </row>
    <row r="5771" spans="1:6" x14ac:dyDescent="0.25">
      <c r="A5771">
        <v>5769</v>
      </c>
      <c r="B5771">
        <v>2</v>
      </c>
      <c r="C5771">
        <v>30</v>
      </c>
      <c r="D5771">
        <v>2</v>
      </c>
      <c r="E5771">
        <v>17</v>
      </c>
      <c r="F5771">
        <v>0</v>
      </c>
    </row>
    <row r="5772" spans="1:6" x14ac:dyDescent="0.25">
      <c r="A5772">
        <v>5770</v>
      </c>
      <c r="B5772">
        <v>2</v>
      </c>
      <c r="C5772">
        <v>30</v>
      </c>
      <c r="D5772">
        <v>2</v>
      </c>
      <c r="E5772">
        <v>17</v>
      </c>
      <c r="F5772">
        <v>0</v>
      </c>
    </row>
    <row r="5773" spans="1:6" x14ac:dyDescent="0.25">
      <c r="A5773">
        <v>5771</v>
      </c>
      <c r="B5773">
        <v>2</v>
      </c>
      <c r="C5773">
        <v>30</v>
      </c>
      <c r="D5773">
        <v>2</v>
      </c>
      <c r="E5773">
        <v>17</v>
      </c>
      <c r="F5773">
        <v>0</v>
      </c>
    </row>
    <row r="5774" spans="1:6" x14ac:dyDescent="0.25">
      <c r="A5774">
        <v>5772</v>
      </c>
      <c r="B5774">
        <v>2</v>
      </c>
      <c r="C5774">
        <v>30</v>
      </c>
      <c r="D5774">
        <v>2</v>
      </c>
      <c r="E5774">
        <v>17</v>
      </c>
      <c r="F5774">
        <v>0</v>
      </c>
    </row>
    <row r="5775" spans="1:6" x14ac:dyDescent="0.25">
      <c r="A5775">
        <v>5773</v>
      </c>
      <c r="B5775">
        <v>2</v>
      </c>
      <c r="C5775">
        <v>30</v>
      </c>
      <c r="D5775">
        <v>2</v>
      </c>
      <c r="E5775">
        <v>17</v>
      </c>
      <c r="F5775">
        <v>0</v>
      </c>
    </row>
    <row r="5776" spans="1:6" x14ac:dyDescent="0.25">
      <c r="A5776">
        <v>5774</v>
      </c>
      <c r="B5776">
        <v>2</v>
      </c>
      <c r="C5776">
        <v>30</v>
      </c>
      <c r="D5776">
        <v>2</v>
      </c>
      <c r="E5776">
        <v>18</v>
      </c>
      <c r="F5776">
        <v>1</v>
      </c>
    </row>
    <row r="5777" spans="1:6" x14ac:dyDescent="0.25">
      <c r="A5777">
        <v>5775</v>
      </c>
      <c r="B5777">
        <v>2</v>
      </c>
      <c r="C5777">
        <v>30</v>
      </c>
      <c r="D5777">
        <v>2</v>
      </c>
      <c r="E5777">
        <v>18</v>
      </c>
      <c r="F5777">
        <v>1</v>
      </c>
    </row>
    <row r="5778" spans="1:6" x14ac:dyDescent="0.25">
      <c r="A5778">
        <v>5776</v>
      </c>
      <c r="B5778">
        <v>2</v>
      </c>
      <c r="C5778">
        <v>30</v>
      </c>
      <c r="D5778">
        <v>2</v>
      </c>
      <c r="E5778">
        <v>19</v>
      </c>
      <c r="F5778">
        <v>0</v>
      </c>
    </row>
    <row r="5779" spans="1:6" x14ac:dyDescent="0.25">
      <c r="A5779">
        <v>5777</v>
      </c>
      <c r="B5779">
        <v>2</v>
      </c>
      <c r="C5779">
        <v>30</v>
      </c>
      <c r="D5779">
        <v>2</v>
      </c>
      <c r="E5779">
        <v>19</v>
      </c>
      <c r="F5779">
        <v>0</v>
      </c>
    </row>
    <row r="5780" spans="1:6" x14ac:dyDescent="0.25">
      <c r="A5780">
        <v>5778</v>
      </c>
      <c r="B5780">
        <v>2</v>
      </c>
      <c r="C5780">
        <v>30</v>
      </c>
      <c r="D5780">
        <v>2</v>
      </c>
      <c r="E5780">
        <v>19</v>
      </c>
      <c r="F5780">
        <v>0</v>
      </c>
    </row>
    <row r="5781" spans="1:6" x14ac:dyDescent="0.25">
      <c r="A5781">
        <v>5779</v>
      </c>
      <c r="B5781">
        <v>2</v>
      </c>
      <c r="C5781">
        <v>30</v>
      </c>
      <c r="D5781">
        <v>2</v>
      </c>
      <c r="E5781">
        <v>19</v>
      </c>
      <c r="F5781">
        <v>0</v>
      </c>
    </row>
    <row r="5782" spans="1:6" x14ac:dyDescent="0.25">
      <c r="A5782">
        <v>5780</v>
      </c>
      <c r="B5782">
        <v>2</v>
      </c>
      <c r="C5782">
        <v>30</v>
      </c>
      <c r="D5782">
        <v>2</v>
      </c>
      <c r="E5782">
        <v>19</v>
      </c>
      <c r="F5782">
        <v>0</v>
      </c>
    </row>
    <row r="5783" spans="1:6" x14ac:dyDescent="0.25">
      <c r="A5783">
        <v>5781</v>
      </c>
      <c r="B5783">
        <v>2</v>
      </c>
      <c r="C5783">
        <v>30</v>
      </c>
      <c r="D5783">
        <v>2</v>
      </c>
      <c r="E5783">
        <v>19</v>
      </c>
      <c r="F5783">
        <v>0</v>
      </c>
    </row>
    <row r="5784" spans="1:6" x14ac:dyDescent="0.25">
      <c r="A5784">
        <v>5782</v>
      </c>
      <c r="B5784">
        <v>2</v>
      </c>
      <c r="C5784">
        <v>30</v>
      </c>
      <c r="D5784">
        <v>2</v>
      </c>
      <c r="E5784">
        <v>19</v>
      </c>
      <c r="F5784">
        <v>0</v>
      </c>
    </row>
    <row r="5785" spans="1:6" x14ac:dyDescent="0.25">
      <c r="A5785">
        <v>5783</v>
      </c>
      <c r="B5785">
        <v>2</v>
      </c>
      <c r="C5785">
        <v>30</v>
      </c>
      <c r="D5785">
        <v>2</v>
      </c>
      <c r="E5785">
        <v>19</v>
      </c>
      <c r="F5785">
        <v>0</v>
      </c>
    </row>
    <row r="5786" spans="1:6" x14ac:dyDescent="0.25">
      <c r="A5786">
        <v>5784</v>
      </c>
      <c r="B5786">
        <v>2</v>
      </c>
      <c r="C5786">
        <v>30</v>
      </c>
      <c r="D5786">
        <v>2</v>
      </c>
      <c r="E5786">
        <v>19</v>
      </c>
      <c r="F5786">
        <v>1</v>
      </c>
    </row>
    <row r="5787" spans="1:6" x14ac:dyDescent="0.25">
      <c r="A5787">
        <v>5785</v>
      </c>
      <c r="B5787">
        <v>2</v>
      </c>
      <c r="C5787">
        <v>30</v>
      </c>
      <c r="D5787">
        <v>3</v>
      </c>
      <c r="E5787">
        <v>1</v>
      </c>
      <c r="F5787">
        <v>1</v>
      </c>
    </row>
    <row r="5788" spans="1:6" x14ac:dyDescent="0.25">
      <c r="A5788">
        <v>5786</v>
      </c>
      <c r="B5788">
        <v>2</v>
      </c>
      <c r="C5788">
        <v>30</v>
      </c>
      <c r="D5788">
        <v>3</v>
      </c>
      <c r="E5788">
        <v>1</v>
      </c>
      <c r="F5788">
        <v>1</v>
      </c>
    </row>
    <row r="5789" spans="1:6" x14ac:dyDescent="0.25">
      <c r="A5789">
        <v>5787</v>
      </c>
      <c r="B5789">
        <v>2</v>
      </c>
      <c r="C5789">
        <v>30</v>
      </c>
      <c r="D5789">
        <v>3</v>
      </c>
      <c r="E5789">
        <v>1</v>
      </c>
      <c r="F5789">
        <v>1</v>
      </c>
    </row>
    <row r="5790" spans="1:6" x14ac:dyDescent="0.25">
      <c r="A5790">
        <v>5788</v>
      </c>
      <c r="B5790">
        <v>2</v>
      </c>
      <c r="C5790">
        <v>30</v>
      </c>
      <c r="D5790">
        <v>3</v>
      </c>
      <c r="E5790">
        <v>1</v>
      </c>
      <c r="F5790">
        <v>1</v>
      </c>
    </row>
    <row r="5791" spans="1:6" x14ac:dyDescent="0.25">
      <c r="A5791">
        <v>5789</v>
      </c>
      <c r="B5791">
        <v>2</v>
      </c>
      <c r="C5791">
        <v>30</v>
      </c>
      <c r="D5791">
        <v>3</v>
      </c>
      <c r="E5791">
        <v>2</v>
      </c>
      <c r="F5791">
        <v>1</v>
      </c>
    </row>
    <row r="5792" spans="1:6" x14ac:dyDescent="0.25">
      <c r="A5792">
        <v>5790</v>
      </c>
      <c r="B5792">
        <v>2</v>
      </c>
      <c r="C5792">
        <v>30</v>
      </c>
      <c r="D5792">
        <v>3</v>
      </c>
      <c r="E5792">
        <v>2</v>
      </c>
      <c r="F5792">
        <v>1</v>
      </c>
    </row>
    <row r="5793" spans="1:6" x14ac:dyDescent="0.25">
      <c r="A5793">
        <v>5791</v>
      </c>
      <c r="B5793">
        <v>2</v>
      </c>
      <c r="C5793">
        <v>30</v>
      </c>
      <c r="D5793">
        <v>3</v>
      </c>
      <c r="E5793">
        <v>2</v>
      </c>
      <c r="F5793">
        <v>1</v>
      </c>
    </row>
    <row r="5794" spans="1:6" x14ac:dyDescent="0.25">
      <c r="A5794">
        <v>5792</v>
      </c>
      <c r="B5794">
        <v>2</v>
      </c>
      <c r="C5794">
        <v>30</v>
      </c>
      <c r="D5794">
        <v>3</v>
      </c>
      <c r="E5794">
        <v>2</v>
      </c>
      <c r="F5794">
        <v>1</v>
      </c>
    </row>
    <row r="5795" spans="1:6" x14ac:dyDescent="0.25">
      <c r="A5795">
        <v>5793</v>
      </c>
      <c r="B5795">
        <v>2</v>
      </c>
      <c r="C5795">
        <v>30</v>
      </c>
      <c r="D5795">
        <v>3</v>
      </c>
      <c r="E5795">
        <v>3</v>
      </c>
      <c r="F5795">
        <v>1</v>
      </c>
    </row>
    <row r="5796" spans="1:6" x14ac:dyDescent="0.25">
      <c r="A5796">
        <v>5794</v>
      </c>
      <c r="B5796">
        <v>2</v>
      </c>
      <c r="C5796">
        <v>30</v>
      </c>
      <c r="D5796">
        <v>3</v>
      </c>
      <c r="E5796">
        <v>3</v>
      </c>
      <c r="F5796">
        <v>1</v>
      </c>
    </row>
    <row r="5797" spans="1:6" x14ac:dyDescent="0.25">
      <c r="A5797">
        <v>5795</v>
      </c>
      <c r="B5797">
        <v>2</v>
      </c>
      <c r="C5797">
        <v>30</v>
      </c>
      <c r="D5797">
        <v>3</v>
      </c>
      <c r="E5797">
        <v>3</v>
      </c>
      <c r="F5797">
        <v>1</v>
      </c>
    </row>
    <row r="5798" spans="1:6" x14ac:dyDescent="0.25">
      <c r="A5798">
        <v>5796</v>
      </c>
      <c r="B5798">
        <v>2</v>
      </c>
      <c r="C5798">
        <v>30</v>
      </c>
      <c r="D5798">
        <v>3</v>
      </c>
      <c r="E5798">
        <v>3</v>
      </c>
      <c r="F5798">
        <v>1</v>
      </c>
    </row>
    <row r="5799" spans="1:6" x14ac:dyDescent="0.25">
      <c r="A5799">
        <v>5797</v>
      </c>
      <c r="B5799">
        <v>2</v>
      </c>
      <c r="C5799">
        <v>30</v>
      </c>
      <c r="D5799">
        <v>3</v>
      </c>
      <c r="E5799">
        <v>3</v>
      </c>
      <c r="F5799">
        <v>1</v>
      </c>
    </row>
    <row r="5800" spans="1:6" x14ac:dyDescent="0.25">
      <c r="A5800">
        <v>5798</v>
      </c>
      <c r="B5800">
        <v>2</v>
      </c>
      <c r="C5800">
        <v>30</v>
      </c>
      <c r="D5800">
        <v>3</v>
      </c>
      <c r="E5800">
        <v>4</v>
      </c>
      <c r="F5800">
        <v>1</v>
      </c>
    </row>
    <row r="5801" spans="1:6" x14ac:dyDescent="0.25">
      <c r="A5801">
        <v>5799</v>
      </c>
      <c r="B5801">
        <v>2</v>
      </c>
      <c r="C5801">
        <v>30</v>
      </c>
      <c r="D5801">
        <v>3</v>
      </c>
      <c r="E5801">
        <v>4</v>
      </c>
      <c r="F5801">
        <v>1</v>
      </c>
    </row>
    <row r="5802" spans="1:6" x14ac:dyDescent="0.25">
      <c r="A5802">
        <v>5800</v>
      </c>
      <c r="B5802">
        <v>2</v>
      </c>
      <c r="C5802">
        <v>30</v>
      </c>
      <c r="D5802">
        <v>3</v>
      </c>
      <c r="E5802">
        <v>4</v>
      </c>
      <c r="F5802">
        <v>1</v>
      </c>
    </row>
    <row r="5803" spans="1:6" x14ac:dyDescent="0.25">
      <c r="A5803">
        <v>5801</v>
      </c>
      <c r="B5803">
        <v>2</v>
      </c>
      <c r="C5803">
        <v>30</v>
      </c>
      <c r="D5803">
        <v>3</v>
      </c>
      <c r="E5803">
        <v>4</v>
      </c>
      <c r="F5803">
        <v>1</v>
      </c>
    </row>
    <row r="5804" spans="1:6" x14ac:dyDescent="0.25">
      <c r="A5804">
        <v>5802</v>
      </c>
      <c r="B5804">
        <v>2</v>
      </c>
      <c r="C5804">
        <v>30</v>
      </c>
      <c r="D5804">
        <v>3</v>
      </c>
      <c r="E5804">
        <v>5</v>
      </c>
      <c r="F5804">
        <v>1</v>
      </c>
    </row>
    <row r="5805" spans="1:6" x14ac:dyDescent="0.25">
      <c r="A5805">
        <v>5803</v>
      </c>
      <c r="B5805">
        <v>2</v>
      </c>
      <c r="C5805">
        <v>30</v>
      </c>
      <c r="D5805">
        <v>3</v>
      </c>
      <c r="E5805">
        <v>5</v>
      </c>
      <c r="F5805">
        <v>1</v>
      </c>
    </row>
    <row r="5806" spans="1:6" x14ac:dyDescent="0.25">
      <c r="A5806">
        <v>5804</v>
      </c>
      <c r="B5806">
        <v>2</v>
      </c>
      <c r="C5806">
        <v>30</v>
      </c>
      <c r="D5806">
        <v>3</v>
      </c>
      <c r="E5806">
        <v>5</v>
      </c>
      <c r="F5806">
        <v>1</v>
      </c>
    </row>
    <row r="5807" spans="1:6" x14ac:dyDescent="0.25">
      <c r="A5807">
        <v>5805</v>
      </c>
      <c r="B5807">
        <v>2</v>
      </c>
      <c r="C5807">
        <v>30</v>
      </c>
      <c r="D5807">
        <v>3</v>
      </c>
      <c r="E5807">
        <v>5</v>
      </c>
      <c r="F5807">
        <v>1</v>
      </c>
    </row>
    <row r="5808" spans="1:6" x14ac:dyDescent="0.25">
      <c r="A5808">
        <v>5806</v>
      </c>
      <c r="B5808">
        <v>2</v>
      </c>
      <c r="C5808">
        <v>30</v>
      </c>
      <c r="D5808">
        <v>3</v>
      </c>
      <c r="E5808">
        <v>6</v>
      </c>
      <c r="F5808">
        <v>1</v>
      </c>
    </row>
    <row r="5809" spans="1:6" x14ac:dyDescent="0.25">
      <c r="A5809">
        <v>5807</v>
      </c>
      <c r="B5809">
        <v>2</v>
      </c>
      <c r="C5809">
        <v>30</v>
      </c>
      <c r="D5809">
        <v>3</v>
      </c>
      <c r="E5809">
        <v>6</v>
      </c>
      <c r="F5809">
        <v>0</v>
      </c>
    </row>
    <row r="5810" spans="1:6" x14ac:dyDescent="0.25">
      <c r="A5810">
        <v>5808</v>
      </c>
      <c r="B5810">
        <v>2</v>
      </c>
      <c r="C5810">
        <v>30</v>
      </c>
      <c r="D5810">
        <v>3</v>
      </c>
      <c r="E5810">
        <v>6</v>
      </c>
      <c r="F5810">
        <v>0</v>
      </c>
    </row>
    <row r="5811" spans="1:6" x14ac:dyDescent="0.25">
      <c r="A5811">
        <v>5809</v>
      </c>
      <c r="B5811">
        <v>2</v>
      </c>
      <c r="C5811">
        <v>30</v>
      </c>
      <c r="D5811">
        <v>3</v>
      </c>
      <c r="E5811">
        <v>6</v>
      </c>
      <c r="F5811">
        <v>0</v>
      </c>
    </row>
    <row r="5812" spans="1:6" x14ac:dyDescent="0.25">
      <c r="A5812">
        <v>5810</v>
      </c>
      <c r="B5812">
        <v>2</v>
      </c>
      <c r="C5812">
        <v>30</v>
      </c>
      <c r="D5812">
        <v>3</v>
      </c>
      <c r="E5812">
        <v>6</v>
      </c>
      <c r="F5812">
        <v>0</v>
      </c>
    </row>
    <row r="5813" spans="1:6" x14ac:dyDescent="0.25">
      <c r="A5813">
        <v>5811</v>
      </c>
      <c r="B5813">
        <v>2</v>
      </c>
      <c r="C5813">
        <v>30</v>
      </c>
      <c r="D5813">
        <v>3</v>
      </c>
      <c r="E5813">
        <v>6</v>
      </c>
      <c r="F5813">
        <v>0</v>
      </c>
    </row>
    <row r="5814" spans="1:6" x14ac:dyDescent="0.25">
      <c r="A5814">
        <v>5812</v>
      </c>
      <c r="B5814">
        <v>2</v>
      </c>
      <c r="C5814">
        <v>30</v>
      </c>
      <c r="D5814">
        <v>3</v>
      </c>
      <c r="E5814">
        <v>6</v>
      </c>
      <c r="F5814">
        <v>0</v>
      </c>
    </row>
    <row r="5815" spans="1:6" x14ac:dyDescent="0.25">
      <c r="A5815">
        <v>5813</v>
      </c>
      <c r="B5815">
        <v>2</v>
      </c>
      <c r="C5815">
        <v>30</v>
      </c>
      <c r="D5815">
        <v>3</v>
      </c>
      <c r="E5815">
        <v>6</v>
      </c>
      <c r="F5815">
        <v>0</v>
      </c>
    </row>
    <row r="5816" spans="1:6" x14ac:dyDescent="0.25">
      <c r="A5816">
        <v>5814</v>
      </c>
      <c r="B5816">
        <v>2</v>
      </c>
      <c r="C5816">
        <v>30</v>
      </c>
      <c r="D5816">
        <v>3</v>
      </c>
      <c r="E5816">
        <v>6</v>
      </c>
      <c r="F5816">
        <v>0</v>
      </c>
    </row>
    <row r="5817" spans="1:6" x14ac:dyDescent="0.25">
      <c r="A5817">
        <v>5815</v>
      </c>
      <c r="B5817">
        <v>2</v>
      </c>
      <c r="C5817">
        <v>30</v>
      </c>
      <c r="D5817">
        <v>3</v>
      </c>
      <c r="E5817">
        <v>6</v>
      </c>
      <c r="F5817">
        <v>0</v>
      </c>
    </row>
    <row r="5818" spans="1:6" x14ac:dyDescent="0.25">
      <c r="A5818">
        <v>5816</v>
      </c>
      <c r="B5818">
        <v>2</v>
      </c>
      <c r="C5818">
        <v>30</v>
      </c>
      <c r="D5818">
        <v>3</v>
      </c>
      <c r="E5818">
        <v>7</v>
      </c>
      <c r="F5818">
        <v>0</v>
      </c>
    </row>
    <row r="5819" spans="1:6" x14ac:dyDescent="0.25">
      <c r="A5819">
        <v>5817</v>
      </c>
      <c r="B5819">
        <v>2</v>
      </c>
      <c r="C5819">
        <v>30</v>
      </c>
      <c r="D5819">
        <v>3</v>
      </c>
      <c r="E5819">
        <v>7</v>
      </c>
      <c r="F5819">
        <v>0</v>
      </c>
    </row>
    <row r="5820" spans="1:6" x14ac:dyDescent="0.25">
      <c r="A5820">
        <v>5818</v>
      </c>
      <c r="B5820">
        <v>2</v>
      </c>
      <c r="C5820">
        <v>30</v>
      </c>
      <c r="D5820">
        <v>3</v>
      </c>
      <c r="E5820">
        <v>7</v>
      </c>
      <c r="F5820">
        <v>0</v>
      </c>
    </row>
    <row r="5821" spans="1:6" x14ac:dyDescent="0.25">
      <c r="A5821">
        <v>5819</v>
      </c>
      <c r="B5821">
        <v>2</v>
      </c>
      <c r="C5821">
        <v>30</v>
      </c>
      <c r="D5821">
        <v>3</v>
      </c>
      <c r="E5821">
        <v>7</v>
      </c>
      <c r="F5821">
        <v>0</v>
      </c>
    </row>
    <row r="5822" spans="1:6" x14ac:dyDescent="0.25">
      <c r="A5822">
        <v>5820</v>
      </c>
      <c r="B5822">
        <v>2</v>
      </c>
      <c r="C5822">
        <v>30</v>
      </c>
      <c r="D5822">
        <v>3</v>
      </c>
      <c r="E5822">
        <v>7</v>
      </c>
      <c r="F5822">
        <v>0</v>
      </c>
    </row>
    <row r="5823" spans="1:6" x14ac:dyDescent="0.25">
      <c r="A5823">
        <v>5821</v>
      </c>
      <c r="B5823">
        <v>2</v>
      </c>
      <c r="C5823">
        <v>30</v>
      </c>
      <c r="D5823">
        <v>3</v>
      </c>
      <c r="E5823">
        <v>7</v>
      </c>
      <c r="F5823">
        <v>0</v>
      </c>
    </row>
    <row r="5824" spans="1:6" x14ac:dyDescent="0.25">
      <c r="A5824">
        <v>5822</v>
      </c>
      <c r="B5824">
        <v>2</v>
      </c>
      <c r="C5824">
        <v>30</v>
      </c>
      <c r="D5824">
        <v>3</v>
      </c>
      <c r="E5824">
        <v>7</v>
      </c>
      <c r="F5824">
        <v>0</v>
      </c>
    </row>
    <row r="5825" spans="1:6" x14ac:dyDescent="0.25">
      <c r="A5825">
        <v>5823</v>
      </c>
      <c r="B5825">
        <v>2</v>
      </c>
      <c r="C5825">
        <v>30</v>
      </c>
      <c r="D5825">
        <v>3</v>
      </c>
      <c r="E5825">
        <v>7</v>
      </c>
      <c r="F5825">
        <v>0</v>
      </c>
    </row>
    <row r="5826" spans="1:6" x14ac:dyDescent="0.25">
      <c r="A5826">
        <v>5824</v>
      </c>
      <c r="B5826">
        <v>2</v>
      </c>
      <c r="C5826">
        <v>30</v>
      </c>
      <c r="D5826">
        <v>3</v>
      </c>
      <c r="E5826">
        <v>7</v>
      </c>
      <c r="F5826">
        <v>1</v>
      </c>
    </row>
    <row r="5827" spans="1:6" x14ac:dyDescent="0.25">
      <c r="A5827">
        <v>5825</v>
      </c>
      <c r="B5827">
        <v>2</v>
      </c>
      <c r="C5827">
        <v>30</v>
      </c>
      <c r="D5827">
        <v>3</v>
      </c>
      <c r="E5827">
        <v>7</v>
      </c>
      <c r="F5827">
        <v>1</v>
      </c>
    </row>
    <row r="5828" spans="1:6" x14ac:dyDescent="0.25">
      <c r="A5828">
        <v>5826</v>
      </c>
      <c r="B5828">
        <v>2</v>
      </c>
      <c r="C5828">
        <v>30</v>
      </c>
      <c r="D5828">
        <v>3</v>
      </c>
      <c r="E5828">
        <v>8</v>
      </c>
      <c r="F5828">
        <v>0</v>
      </c>
    </row>
    <row r="5829" spans="1:6" x14ac:dyDescent="0.25">
      <c r="A5829">
        <v>5827</v>
      </c>
      <c r="B5829">
        <v>2</v>
      </c>
      <c r="C5829">
        <v>30</v>
      </c>
      <c r="D5829">
        <v>3</v>
      </c>
      <c r="E5829">
        <v>8</v>
      </c>
      <c r="F5829">
        <v>0</v>
      </c>
    </row>
    <row r="5830" spans="1:6" x14ac:dyDescent="0.25">
      <c r="A5830">
        <v>5828</v>
      </c>
      <c r="B5830">
        <v>2</v>
      </c>
      <c r="C5830">
        <v>30</v>
      </c>
      <c r="D5830">
        <v>3</v>
      </c>
      <c r="E5830">
        <v>8</v>
      </c>
      <c r="F5830">
        <v>0</v>
      </c>
    </row>
    <row r="5831" spans="1:6" x14ac:dyDescent="0.25">
      <c r="A5831">
        <v>5829</v>
      </c>
      <c r="B5831">
        <v>2</v>
      </c>
      <c r="C5831">
        <v>30</v>
      </c>
      <c r="D5831">
        <v>3</v>
      </c>
      <c r="E5831">
        <v>8</v>
      </c>
      <c r="F5831">
        <v>0</v>
      </c>
    </row>
    <row r="5832" spans="1:6" x14ac:dyDescent="0.25">
      <c r="A5832">
        <v>5830</v>
      </c>
      <c r="B5832">
        <v>2</v>
      </c>
      <c r="C5832">
        <v>30</v>
      </c>
      <c r="D5832">
        <v>3</v>
      </c>
      <c r="E5832">
        <v>8</v>
      </c>
      <c r="F5832">
        <v>0</v>
      </c>
    </row>
    <row r="5833" spans="1:6" x14ac:dyDescent="0.25">
      <c r="A5833">
        <v>5831</v>
      </c>
      <c r="B5833">
        <v>2</v>
      </c>
      <c r="C5833">
        <v>30</v>
      </c>
      <c r="D5833">
        <v>3</v>
      </c>
      <c r="E5833">
        <v>8</v>
      </c>
      <c r="F5833">
        <v>0</v>
      </c>
    </row>
    <row r="5834" spans="1:6" x14ac:dyDescent="0.25">
      <c r="A5834">
        <v>5832</v>
      </c>
      <c r="B5834">
        <v>2</v>
      </c>
      <c r="C5834">
        <v>30</v>
      </c>
      <c r="D5834">
        <v>3</v>
      </c>
      <c r="E5834">
        <v>8</v>
      </c>
      <c r="F5834">
        <v>0</v>
      </c>
    </row>
    <row r="5835" spans="1:6" x14ac:dyDescent="0.25">
      <c r="A5835">
        <v>5833</v>
      </c>
      <c r="B5835">
        <v>2</v>
      </c>
      <c r="C5835">
        <v>30</v>
      </c>
      <c r="D5835">
        <v>3</v>
      </c>
      <c r="E5835">
        <v>8</v>
      </c>
      <c r="F5835">
        <v>0</v>
      </c>
    </row>
    <row r="5836" spans="1:6" x14ac:dyDescent="0.25">
      <c r="A5836">
        <v>5834</v>
      </c>
      <c r="B5836">
        <v>2</v>
      </c>
      <c r="C5836">
        <v>30</v>
      </c>
      <c r="D5836">
        <v>3</v>
      </c>
      <c r="E5836">
        <v>8</v>
      </c>
      <c r="F5836">
        <v>0</v>
      </c>
    </row>
    <row r="5837" spans="1:6" x14ac:dyDescent="0.25">
      <c r="A5837">
        <v>5835</v>
      </c>
      <c r="B5837">
        <v>2</v>
      </c>
      <c r="C5837">
        <v>30</v>
      </c>
      <c r="D5837">
        <v>3</v>
      </c>
      <c r="E5837">
        <v>8</v>
      </c>
      <c r="F5837">
        <v>0</v>
      </c>
    </row>
    <row r="5838" spans="1:6" x14ac:dyDescent="0.25">
      <c r="A5838">
        <v>5836</v>
      </c>
      <c r="B5838">
        <v>2</v>
      </c>
      <c r="C5838">
        <v>30</v>
      </c>
      <c r="D5838">
        <v>3</v>
      </c>
      <c r="E5838">
        <v>8</v>
      </c>
      <c r="F5838">
        <v>1</v>
      </c>
    </row>
    <row r="5839" spans="1:6" x14ac:dyDescent="0.25">
      <c r="A5839">
        <v>5837</v>
      </c>
      <c r="B5839">
        <v>2</v>
      </c>
      <c r="C5839">
        <v>30</v>
      </c>
      <c r="D5839">
        <v>3</v>
      </c>
      <c r="E5839">
        <v>8</v>
      </c>
      <c r="F5839">
        <v>1</v>
      </c>
    </row>
    <row r="5840" spans="1:6" x14ac:dyDescent="0.25">
      <c r="A5840">
        <v>5838</v>
      </c>
      <c r="B5840">
        <v>2</v>
      </c>
      <c r="C5840">
        <v>30</v>
      </c>
      <c r="D5840">
        <v>3</v>
      </c>
      <c r="E5840">
        <v>8</v>
      </c>
      <c r="F5840">
        <v>1</v>
      </c>
    </row>
    <row r="5841" spans="1:6" x14ac:dyDescent="0.25">
      <c r="A5841">
        <v>5839</v>
      </c>
      <c r="B5841">
        <v>2</v>
      </c>
      <c r="C5841">
        <v>30</v>
      </c>
      <c r="D5841">
        <v>3</v>
      </c>
      <c r="E5841">
        <v>9</v>
      </c>
      <c r="F5841">
        <v>0</v>
      </c>
    </row>
    <row r="5842" spans="1:6" x14ac:dyDescent="0.25">
      <c r="A5842">
        <v>5840</v>
      </c>
      <c r="B5842">
        <v>2</v>
      </c>
      <c r="C5842">
        <v>30</v>
      </c>
      <c r="D5842">
        <v>3</v>
      </c>
      <c r="E5842">
        <v>9</v>
      </c>
      <c r="F5842">
        <v>0</v>
      </c>
    </row>
    <row r="5843" spans="1:6" x14ac:dyDescent="0.25">
      <c r="A5843">
        <v>5841</v>
      </c>
      <c r="B5843">
        <v>2</v>
      </c>
      <c r="C5843">
        <v>30</v>
      </c>
      <c r="D5843">
        <v>3</v>
      </c>
      <c r="E5843">
        <v>9</v>
      </c>
      <c r="F5843">
        <v>0</v>
      </c>
    </row>
    <row r="5844" spans="1:6" x14ac:dyDescent="0.25">
      <c r="A5844">
        <v>5842</v>
      </c>
      <c r="B5844">
        <v>2</v>
      </c>
      <c r="C5844">
        <v>30</v>
      </c>
      <c r="D5844">
        <v>3</v>
      </c>
      <c r="E5844">
        <v>9</v>
      </c>
      <c r="F5844">
        <v>0</v>
      </c>
    </row>
    <row r="5845" spans="1:6" x14ac:dyDescent="0.25">
      <c r="A5845">
        <v>5843</v>
      </c>
      <c r="B5845">
        <v>2</v>
      </c>
      <c r="C5845">
        <v>30</v>
      </c>
      <c r="D5845">
        <v>3</v>
      </c>
      <c r="E5845">
        <v>9</v>
      </c>
      <c r="F5845">
        <v>0</v>
      </c>
    </row>
    <row r="5846" spans="1:6" x14ac:dyDescent="0.25">
      <c r="A5846">
        <v>5844</v>
      </c>
      <c r="B5846">
        <v>2</v>
      </c>
      <c r="C5846">
        <v>30</v>
      </c>
      <c r="D5846">
        <v>3</v>
      </c>
      <c r="E5846">
        <v>9</v>
      </c>
      <c r="F5846">
        <v>0</v>
      </c>
    </row>
    <row r="5847" spans="1:6" x14ac:dyDescent="0.25">
      <c r="A5847">
        <v>5845</v>
      </c>
      <c r="B5847">
        <v>2</v>
      </c>
      <c r="C5847">
        <v>30</v>
      </c>
      <c r="D5847">
        <v>3</v>
      </c>
      <c r="E5847">
        <v>9</v>
      </c>
      <c r="F5847">
        <v>0</v>
      </c>
    </row>
    <row r="5848" spans="1:6" x14ac:dyDescent="0.25">
      <c r="A5848">
        <v>5846</v>
      </c>
      <c r="B5848">
        <v>2</v>
      </c>
      <c r="C5848">
        <v>30</v>
      </c>
      <c r="D5848">
        <v>3</v>
      </c>
      <c r="E5848">
        <v>9</v>
      </c>
      <c r="F5848">
        <v>0</v>
      </c>
    </row>
    <row r="5849" spans="1:6" x14ac:dyDescent="0.25">
      <c r="A5849">
        <v>5847</v>
      </c>
      <c r="B5849">
        <v>2</v>
      </c>
      <c r="C5849">
        <v>30</v>
      </c>
      <c r="D5849">
        <v>3</v>
      </c>
      <c r="E5849">
        <v>9</v>
      </c>
      <c r="F5849">
        <v>1</v>
      </c>
    </row>
    <row r="5850" spans="1:6" x14ac:dyDescent="0.25">
      <c r="A5850">
        <v>5848</v>
      </c>
      <c r="B5850">
        <v>2</v>
      </c>
      <c r="C5850">
        <v>30</v>
      </c>
      <c r="D5850">
        <v>3</v>
      </c>
      <c r="E5850">
        <v>9</v>
      </c>
      <c r="F5850">
        <v>1</v>
      </c>
    </row>
    <row r="5851" spans="1:6" x14ac:dyDescent="0.25">
      <c r="A5851">
        <v>5849</v>
      </c>
      <c r="B5851">
        <v>2</v>
      </c>
      <c r="C5851">
        <v>30</v>
      </c>
      <c r="D5851">
        <v>3</v>
      </c>
      <c r="E5851">
        <v>9</v>
      </c>
      <c r="F5851">
        <v>1</v>
      </c>
    </row>
    <row r="5852" spans="1:6" x14ac:dyDescent="0.25">
      <c r="A5852">
        <v>5850</v>
      </c>
      <c r="B5852">
        <v>2</v>
      </c>
      <c r="C5852">
        <v>30</v>
      </c>
      <c r="D5852">
        <v>3</v>
      </c>
      <c r="E5852">
        <v>9</v>
      </c>
      <c r="F5852">
        <v>1</v>
      </c>
    </row>
    <row r="5853" spans="1:6" x14ac:dyDescent="0.25">
      <c r="A5853">
        <v>5851</v>
      </c>
      <c r="B5853">
        <v>2</v>
      </c>
      <c r="C5853">
        <v>30</v>
      </c>
      <c r="D5853">
        <v>3</v>
      </c>
      <c r="E5853">
        <v>10</v>
      </c>
      <c r="F5853">
        <v>0</v>
      </c>
    </row>
    <row r="5854" spans="1:6" x14ac:dyDescent="0.25">
      <c r="A5854">
        <v>5852</v>
      </c>
      <c r="B5854">
        <v>2</v>
      </c>
      <c r="C5854">
        <v>30</v>
      </c>
      <c r="D5854">
        <v>3</v>
      </c>
      <c r="E5854">
        <v>10</v>
      </c>
      <c r="F5854">
        <v>0</v>
      </c>
    </row>
    <row r="5855" spans="1:6" x14ac:dyDescent="0.25">
      <c r="A5855">
        <v>5853</v>
      </c>
      <c r="B5855">
        <v>2</v>
      </c>
      <c r="C5855">
        <v>30</v>
      </c>
      <c r="D5855">
        <v>3</v>
      </c>
      <c r="E5855">
        <v>10</v>
      </c>
      <c r="F5855">
        <v>0</v>
      </c>
    </row>
    <row r="5856" spans="1:6" x14ac:dyDescent="0.25">
      <c r="A5856">
        <v>5854</v>
      </c>
      <c r="B5856">
        <v>2</v>
      </c>
      <c r="C5856">
        <v>30</v>
      </c>
      <c r="D5856">
        <v>3</v>
      </c>
      <c r="E5856">
        <v>10</v>
      </c>
      <c r="F5856">
        <v>0</v>
      </c>
    </row>
    <row r="5857" spans="1:6" x14ac:dyDescent="0.25">
      <c r="A5857">
        <v>5855</v>
      </c>
      <c r="B5857">
        <v>2</v>
      </c>
      <c r="C5857">
        <v>30</v>
      </c>
      <c r="D5857">
        <v>3</v>
      </c>
      <c r="E5857">
        <v>10</v>
      </c>
      <c r="F5857">
        <v>0</v>
      </c>
    </row>
    <row r="5858" spans="1:6" x14ac:dyDescent="0.25">
      <c r="A5858">
        <v>5856</v>
      </c>
      <c r="B5858">
        <v>2</v>
      </c>
      <c r="C5858">
        <v>30</v>
      </c>
      <c r="D5858">
        <v>3</v>
      </c>
      <c r="E5858">
        <v>10</v>
      </c>
      <c r="F5858">
        <v>0</v>
      </c>
    </row>
    <row r="5859" spans="1:6" x14ac:dyDescent="0.25">
      <c r="A5859">
        <v>5857</v>
      </c>
      <c r="B5859">
        <v>2</v>
      </c>
      <c r="C5859">
        <v>30</v>
      </c>
      <c r="D5859">
        <v>3</v>
      </c>
      <c r="E5859">
        <v>10</v>
      </c>
      <c r="F5859">
        <v>0</v>
      </c>
    </row>
    <row r="5860" spans="1:6" x14ac:dyDescent="0.25">
      <c r="A5860">
        <v>5858</v>
      </c>
      <c r="B5860">
        <v>2</v>
      </c>
      <c r="C5860">
        <v>30</v>
      </c>
      <c r="D5860">
        <v>3</v>
      </c>
      <c r="E5860">
        <v>10</v>
      </c>
      <c r="F5860">
        <v>0</v>
      </c>
    </row>
    <row r="5861" spans="1:6" x14ac:dyDescent="0.25">
      <c r="A5861">
        <v>5859</v>
      </c>
      <c r="B5861">
        <v>2</v>
      </c>
      <c r="C5861">
        <v>30</v>
      </c>
      <c r="D5861">
        <v>3</v>
      </c>
      <c r="E5861">
        <v>10</v>
      </c>
      <c r="F5861">
        <v>1</v>
      </c>
    </row>
    <row r="5862" spans="1:6" x14ac:dyDescent="0.25">
      <c r="A5862">
        <v>5860</v>
      </c>
      <c r="B5862">
        <v>2</v>
      </c>
      <c r="C5862">
        <v>30</v>
      </c>
      <c r="D5862">
        <v>3</v>
      </c>
      <c r="E5862">
        <v>10</v>
      </c>
      <c r="F5862">
        <v>1</v>
      </c>
    </row>
    <row r="5863" spans="1:6" x14ac:dyDescent="0.25">
      <c r="A5863">
        <v>5861</v>
      </c>
      <c r="B5863">
        <v>2</v>
      </c>
      <c r="C5863">
        <v>30</v>
      </c>
      <c r="D5863">
        <v>3</v>
      </c>
      <c r="E5863">
        <v>11</v>
      </c>
      <c r="F5863">
        <v>0</v>
      </c>
    </row>
    <row r="5864" spans="1:6" x14ac:dyDescent="0.25">
      <c r="A5864">
        <v>5862</v>
      </c>
      <c r="B5864">
        <v>2</v>
      </c>
      <c r="C5864">
        <v>30</v>
      </c>
      <c r="D5864">
        <v>3</v>
      </c>
      <c r="E5864">
        <v>11</v>
      </c>
      <c r="F5864">
        <v>0</v>
      </c>
    </row>
    <row r="5865" spans="1:6" x14ac:dyDescent="0.25">
      <c r="A5865">
        <v>5863</v>
      </c>
      <c r="B5865">
        <v>2</v>
      </c>
      <c r="C5865">
        <v>30</v>
      </c>
      <c r="D5865">
        <v>3</v>
      </c>
      <c r="E5865">
        <v>11</v>
      </c>
      <c r="F5865">
        <v>0</v>
      </c>
    </row>
    <row r="5866" spans="1:6" x14ac:dyDescent="0.25">
      <c r="A5866">
        <v>5864</v>
      </c>
      <c r="B5866">
        <v>2</v>
      </c>
      <c r="C5866">
        <v>30</v>
      </c>
      <c r="D5866">
        <v>3</v>
      </c>
      <c r="E5866">
        <v>11</v>
      </c>
      <c r="F5866">
        <v>0</v>
      </c>
    </row>
    <row r="5867" spans="1:6" x14ac:dyDescent="0.25">
      <c r="A5867">
        <v>5865</v>
      </c>
      <c r="B5867">
        <v>2</v>
      </c>
      <c r="C5867">
        <v>30</v>
      </c>
      <c r="D5867">
        <v>3</v>
      </c>
      <c r="E5867">
        <v>11</v>
      </c>
      <c r="F5867">
        <v>0</v>
      </c>
    </row>
    <row r="5868" spans="1:6" x14ac:dyDescent="0.25">
      <c r="A5868">
        <v>5866</v>
      </c>
      <c r="B5868">
        <v>2</v>
      </c>
      <c r="C5868">
        <v>30</v>
      </c>
      <c r="D5868">
        <v>3</v>
      </c>
      <c r="E5868">
        <v>11</v>
      </c>
      <c r="F5868">
        <v>0</v>
      </c>
    </row>
    <row r="5869" spans="1:6" x14ac:dyDescent="0.25">
      <c r="A5869">
        <v>5867</v>
      </c>
      <c r="B5869">
        <v>2</v>
      </c>
      <c r="C5869">
        <v>30</v>
      </c>
      <c r="D5869">
        <v>3</v>
      </c>
      <c r="E5869">
        <v>11</v>
      </c>
      <c r="F5869">
        <v>0</v>
      </c>
    </row>
    <row r="5870" spans="1:6" x14ac:dyDescent="0.25">
      <c r="A5870">
        <v>5868</v>
      </c>
      <c r="B5870">
        <v>2</v>
      </c>
      <c r="C5870">
        <v>30</v>
      </c>
      <c r="D5870">
        <v>3</v>
      </c>
      <c r="E5870">
        <v>11</v>
      </c>
      <c r="F5870">
        <v>0</v>
      </c>
    </row>
    <row r="5871" spans="1:6" x14ac:dyDescent="0.25">
      <c r="A5871">
        <v>5869</v>
      </c>
      <c r="B5871">
        <v>2</v>
      </c>
      <c r="C5871">
        <v>30</v>
      </c>
      <c r="D5871">
        <v>3</v>
      </c>
      <c r="E5871">
        <v>11</v>
      </c>
      <c r="F5871">
        <v>0</v>
      </c>
    </row>
    <row r="5872" spans="1:6" x14ac:dyDescent="0.25">
      <c r="A5872">
        <v>5870</v>
      </c>
      <c r="B5872">
        <v>2</v>
      </c>
      <c r="C5872">
        <v>30</v>
      </c>
      <c r="D5872">
        <v>3</v>
      </c>
      <c r="E5872">
        <v>11</v>
      </c>
      <c r="F5872">
        <v>1</v>
      </c>
    </row>
    <row r="5873" spans="1:6" x14ac:dyDescent="0.25">
      <c r="A5873">
        <v>5871</v>
      </c>
      <c r="B5873">
        <v>2</v>
      </c>
      <c r="C5873">
        <v>30</v>
      </c>
      <c r="D5873">
        <v>3</v>
      </c>
      <c r="E5873">
        <v>11</v>
      </c>
      <c r="F5873">
        <v>1</v>
      </c>
    </row>
    <row r="5874" spans="1:6" x14ac:dyDescent="0.25">
      <c r="A5874">
        <v>5872</v>
      </c>
      <c r="B5874">
        <v>2</v>
      </c>
      <c r="C5874">
        <v>30</v>
      </c>
      <c r="D5874">
        <v>3</v>
      </c>
      <c r="E5874">
        <v>11</v>
      </c>
      <c r="F5874">
        <v>1</v>
      </c>
    </row>
    <row r="5875" spans="1:6" x14ac:dyDescent="0.25">
      <c r="A5875">
        <v>5873</v>
      </c>
      <c r="B5875">
        <v>2</v>
      </c>
      <c r="C5875">
        <v>30</v>
      </c>
      <c r="D5875">
        <v>3</v>
      </c>
      <c r="E5875">
        <v>12</v>
      </c>
      <c r="F5875">
        <v>0</v>
      </c>
    </row>
    <row r="5876" spans="1:6" x14ac:dyDescent="0.25">
      <c r="A5876">
        <v>5874</v>
      </c>
      <c r="B5876">
        <v>2</v>
      </c>
      <c r="C5876">
        <v>30</v>
      </c>
      <c r="D5876">
        <v>3</v>
      </c>
      <c r="E5876">
        <v>12</v>
      </c>
      <c r="F5876">
        <v>0</v>
      </c>
    </row>
    <row r="5877" spans="1:6" x14ac:dyDescent="0.25">
      <c r="A5877">
        <v>5875</v>
      </c>
      <c r="B5877">
        <v>2</v>
      </c>
      <c r="C5877">
        <v>30</v>
      </c>
      <c r="D5877">
        <v>3</v>
      </c>
      <c r="E5877">
        <v>12</v>
      </c>
      <c r="F5877">
        <v>0</v>
      </c>
    </row>
    <row r="5878" spans="1:6" x14ac:dyDescent="0.25">
      <c r="A5878">
        <v>5876</v>
      </c>
      <c r="B5878">
        <v>2</v>
      </c>
      <c r="C5878">
        <v>30</v>
      </c>
      <c r="D5878">
        <v>3</v>
      </c>
      <c r="E5878">
        <v>12</v>
      </c>
      <c r="F5878">
        <v>0</v>
      </c>
    </row>
    <row r="5879" spans="1:6" x14ac:dyDescent="0.25">
      <c r="A5879">
        <v>5877</v>
      </c>
      <c r="B5879">
        <v>2</v>
      </c>
      <c r="C5879">
        <v>30</v>
      </c>
      <c r="D5879">
        <v>3</v>
      </c>
      <c r="E5879">
        <v>12</v>
      </c>
      <c r="F5879">
        <v>0</v>
      </c>
    </row>
    <row r="5880" spans="1:6" x14ac:dyDescent="0.25">
      <c r="A5880">
        <v>5878</v>
      </c>
      <c r="B5880">
        <v>2</v>
      </c>
      <c r="C5880">
        <v>30</v>
      </c>
      <c r="D5880">
        <v>3</v>
      </c>
      <c r="E5880">
        <v>12</v>
      </c>
      <c r="F5880">
        <v>0</v>
      </c>
    </row>
    <row r="5881" spans="1:6" x14ac:dyDescent="0.25">
      <c r="A5881">
        <v>5879</v>
      </c>
      <c r="B5881">
        <v>2</v>
      </c>
      <c r="C5881">
        <v>30</v>
      </c>
      <c r="D5881">
        <v>3</v>
      </c>
      <c r="E5881">
        <v>12</v>
      </c>
      <c r="F5881">
        <v>0</v>
      </c>
    </row>
    <row r="5882" spans="1:6" x14ac:dyDescent="0.25">
      <c r="A5882">
        <v>5880</v>
      </c>
      <c r="B5882">
        <v>2</v>
      </c>
      <c r="C5882">
        <v>30</v>
      </c>
      <c r="D5882">
        <v>3</v>
      </c>
      <c r="E5882">
        <v>12</v>
      </c>
      <c r="F5882">
        <v>0</v>
      </c>
    </row>
    <row r="5883" spans="1:6" x14ac:dyDescent="0.25">
      <c r="A5883">
        <v>5881</v>
      </c>
      <c r="B5883">
        <v>2</v>
      </c>
      <c r="C5883">
        <v>30</v>
      </c>
      <c r="D5883">
        <v>3</v>
      </c>
      <c r="E5883">
        <v>12</v>
      </c>
      <c r="F5883">
        <v>1</v>
      </c>
    </row>
    <row r="5884" spans="1:6" x14ac:dyDescent="0.25">
      <c r="A5884">
        <v>5882</v>
      </c>
      <c r="B5884">
        <v>2</v>
      </c>
      <c r="C5884">
        <v>30</v>
      </c>
      <c r="D5884">
        <v>3</v>
      </c>
      <c r="E5884">
        <v>12</v>
      </c>
      <c r="F5884">
        <v>1</v>
      </c>
    </row>
    <row r="5885" spans="1:6" x14ac:dyDescent="0.25">
      <c r="A5885">
        <v>5883</v>
      </c>
      <c r="B5885">
        <v>2</v>
      </c>
      <c r="C5885">
        <v>30</v>
      </c>
      <c r="D5885">
        <v>3</v>
      </c>
      <c r="E5885">
        <v>12</v>
      </c>
      <c r="F5885">
        <v>1</v>
      </c>
    </row>
    <row r="5886" spans="1:6" x14ac:dyDescent="0.25">
      <c r="A5886">
        <v>5884</v>
      </c>
      <c r="B5886">
        <v>2</v>
      </c>
      <c r="C5886">
        <v>30</v>
      </c>
      <c r="D5886">
        <v>3</v>
      </c>
      <c r="E5886">
        <v>13</v>
      </c>
      <c r="F5886">
        <v>0</v>
      </c>
    </row>
    <row r="5887" spans="1:6" x14ac:dyDescent="0.25">
      <c r="A5887">
        <v>5885</v>
      </c>
      <c r="B5887">
        <v>2</v>
      </c>
      <c r="C5887">
        <v>30</v>
      </c>
      <c r="D5887">
        <v>3</v>
      </c>
      <c r="E5887">
        <v>13</v>
      </c>
      <c r="F5887">
        <v>0</v>
      </c>
    </row>
    <row r="5888" spans="1:6" x14ac:dyDescent="0.25">
      <c r="A5888">
        <v>5886</v>
      </c>
      <c r="B5888">
        <v>2</v>
      </c>
      <c r="C5888">
        <v>30</v>
      </c>
      <c r="D5888">
        <v>3</v>
      </c>
      <c r="E5888">
        <v>13</v>
      </c>
      <c r="F5888">
        <v>0</v>
      </c>
    </row>
    <row r="5889" spans="1:6" x14ac:dyDescent="0.25">
      <c r="A5889">
        <v>5887</v>
      </c>
      <c r="B5889">
        <v>2</v>
      </c>
      <c r="C5889">
        <v>30</v>
      </c>
      <c r="D5889">
        <v>3</v>
      </c>
      <c r="E5889">
        <v>13</v>
      </c>
      <c r="F5889">
        <v>0</v>
      </c>
    </row>
    <row r="5890" spans="1:6" x14ac:dyDescent="0.25">
      <c r="A5890">
        <v>5888</v>
      </c>
      <c r="B5890">
        <v>2</v>
      </c>
      <c r="C5890">
        <v>30</v>
      </c>
      <c r="D5890">
        <v>3</v>
      </c>
      <c r="E5890">
        <v>13</v>
      </c>
      <c r="F5890">
        <v>0</v>
      </c>
    </row>
    <row r="5891" spans="1:6" x14ac:dyDescent="0.25">
      <c r="A5891">
        <v>5889</v>
      </c>
      <c r="B5891">
        <v>2</v>
      </c>
      <c r="C5891">
        <v>30</v>
      </c>
      <c r="D5891">
        <v>3</v>
      </c>
      <c r="E5891">
        <v>13</v>
      </c>
      <c r="F5891">
        <v>0</v>
      </c>
    </row>
    <row r="5892" spans="1:6" x14ac:dyDescent="0.25">
      <c r="A5892">
        <v>5890</v>
      </c>
      <c r="B5892">
        <v>2</v>
      </c>
      <c r="C5892">
        <v>30</v>
      </c>
      <c r="D5892">
        <v>3</v>
      </c>
      <c r="E5892">
        <v>13</v>
      </c>
      <c r="F5892">
        <v>0</v>
      </c>
    </row>
    <row r="5893" spans="1:6" x14ac:dyDescent="0.25">
      <c r="A5893">
        <v>5891</v>
      </c>
      <c r="B5893">
        <v>2</v>
      </c>
      <c r="C5893">
        <v>30</v>
      </c>
      <c r="D5893">
        <v>3</v>
      </c>
      <c r="E5893">
        <v>13</v>
      </c>
      <c r="F5893">
        <v>0</v>
      </c>
    </row>
    <row r="5894" spans="1:6" x14ac:dyDescent="0.25">
      <c r="A5894">
        <v>5892</v>
      </c>
      <c r="B5894">
        <v>2</v>
      </c>
      <c r="C5894">
        <v>30</v>
      </c>
      <c r="D5894">
        <v>3</v>
      </c>
      <c r="E5894">
        <v>13</v>
      </c>
      <c r="F5894">
        <v>1</v>
      </c>
    </row>
    <row r="5895" spans="1:6" x14ac:dyDescent="0.25">
      <c r="A5895">
        <v>5893</v>
      </c>
      <c r="B5895">
        <v>2</v>
      </c>
      <c r="C5895">
        <v>30</v>
      </c>
      <c r="D5895">
        <v>3</v>
      </c>
      <c r="E5895">
        <v>13</v>
      </c>
      <c r="F5895">
        <v>1</v>
      </c>
    </row>
    <row r="5896" spans="1:6" x14ac:dyDescent="0.25">
      <c r="A5896">
        <v>5894</v>
      </c>
      <c r="B5896">
        <v>2</v>
      </c>
      <c r="C5896">
        <v>30</v>
      </c>
      <c r="D5896">
        <v>3</v>
      </c>
      <c r="E5896">
        <v>13</v>
      </c>
      <c r="F5896">
        <v>1</v>
      </c>
    </row>
    <row r="5897" spans="1:6" x14ac:dyDescent="0.25">
      <c r="A5897">
        <v>5895</v>
      </c>
      <c r="B5897">
        <v>2</v>
      </c>
      <c r="C5897">
        <v>30</v>
      </c>
      <c r="D5897">
        <v>3</v>
      </c>
      <c r="E5897">
        <v>13</v>
      </c>
      <c r="F5897">
        <v>1</v>
      </c>
    </row>
    <row r="5898" spans="1:6" x14ac:dyDescent="0.25">
      <c r="A5898">
        <v>5896</v>
      </c>
      <c r="B5898">
        <v>2</v>
      </c>
      <c r="C5898">
        <v>30</v>
      </c>
      <c r="D5898">
        <v>3</v>
      </c>
      <c r="E5898">
        <v>14</v>
      </c>
      <c r="F5898">
        <v>0</v>
      </c>
    </row>
    <row r="5899" spans="1:6" x14ac:dyDescent="0.25">
      <c r="A5899">
        <v>5897</v>
      </c>
      <c r="B5899">
        <v>2</v>
      </c>
      <c r="C5899">
        <v>30</v>
      </c>
      <c r="D5899">
        <v>3</v>
      </c>
      <c r="E5899">
        <v>14</v>
      </c>
      <c r="F5899">
        <v>0</v>
      </c>
    </row>
    <row r="5900" spans="1:6" x14ac:dyDescent="0.25">
      <c r="A5900">
        <v>5898</v>
      </c>
      <c r="B5900">
        <v>2</v>
      </c>
      <c r="C5900">
        <v>30</v>
      </c>
      <c r="D5900">
        <v>3</v>
      </c>
      <c r="E5900">
        <v>14</v>
      </c>
      <c r="F5900">
        <v>0</v>
      </c>
    </row>
    <row r="5901" spans="1:6" x14ac:dyDescent="0.25">
      <c r="A5901">
        <v>5899</v>
      </c>
      <c r="B5901">
        <v>2</v>
      </c>
      <c r="C5901">
        <v>30</v>
      </c>
      <c r="D5901">
        <v>3</v>
      </c>
      <c r="E5901">
        <v>14</v>
      </c>
      <c r="F5901">
        <v>0</v>
      </c>
    </row>
    <row r="5902" spans="1:6" x14ac:dyDescent="0.25">
      <c r="A5902">
        <v>5900</v>
      </c>
      <c r="B5902">
        <v>2</v>
      </c>
      <c r="C5902">
        <v>30</v>
      </c>
      <c r="D5902">
        <v>3</v>
      </c>
      <c r="E5902">
        <v>14</v>
      </c>
      <c r="F5902">
        <v>0</v>
      </c>
    </row>
    <row r="5903" spans="1:6" x14ac:dyDescent="0.25">
      <c r="A5903">
        <v>5901</v>
      </c>
      <c r="B5903">
        <v>2</v>
      </c>
      <c r="C5903">
        <v>30</v>
      </c>
      <c r="D5903">
        <v>3</v>
      </c>
      <c r="E5903">
        <v>14</v>
      </c>
      <c r="F5903">
        <v>0</v>
      </c>
    </row>
    <row r="5904" spans="1:6" x14ac:dyDescent="0.25">
      <c r="A5904">
        <v>5902</v>
      </c>
      <c r="B5904">
        <v>2</v>
      </c>
      <c r="C5904">
        <v>30</v>
      </c>
      <c r="D5904">
        <v>3</v>
      </c>
      <c r="E5904">
        <v>14</v>
      </c>
      <c r="F5904">
        <v>0</v>
      </c>
    </row>
    <row r="5905" spans="1:6" x14ac:dyDescent="0.25">
      <c r="A5905">
        <v>5903</v>
      </c>
      <c r="B5905">
        <v>2</v>
      </c>
      <c r="C5905">
        <v>30</v>
      </c>
      <c r="D5905">
        <v>3</v>
      </c>
      <c r="E5905">
        <v>14</v>
      </c>
      <c r="F5905">
        <v>0</v>
      </c>
    </row>
    <row r="5906" spans="1:6" x14ac:dyDescent="0.25">
      <c r="A5906">
        <v>5904</v>
      </c>
      <c r="B5906">
        <v>2</v>
      </c>
      <c r="C5906">
        <v>30</v>
      </c>
      <c r="D5906">
        <v>3</v>
      </c>
      <c r="E5906">
        <v>14</v>
      </c>
      <c r="F5906">
        <v>0</v>
      </c>
    </row>
    <row r="5907" spans="1:6" x14ac:dyDescent="0.25">
      <c r="A5907">
        <v>5905</v>
      </c>
      <c r="B5907">
        <v>2</v>
      </c>
      <c r="C5907">
        <v>30</v>
      </c>
      <c r="D5907">
        <v>3</v>
      </c>
      <c r="E5907">
        <v>14</v>
      </c>
      <c r="F5907">
        <v>1</v>
      </c>
    </row>
    <row r="5908" spans="1:6" x14ac:dyDescent="0.25">
      <c r="A5908">
        <v>5906</v>
      </c>
      <c r="B5908">
        <v>2</v>
      </c>
      <c r="C5908">
        <v>30</v>
      </c>
      <c r="D5908">
        <v>3</v>
      </c>
      <c r="E5908">
        <v>15</v>
      </c>
      <c r="F5908">
        <v>0</v>
      </c>
    </row>
    <row r="5909" spans="1:6" x14ac:dyDescent="0.25">
      <c r="A5909">
        <v>5907</v>
      </c>
      <c r="B5909">
        <v>2</v>
      </c>
      <c r="C5909">
        <v>30</v>
      </c>
      <c r="D5909">
        <v>3</v>
      </c>
      <c r="E5909">
        <v>15</v>
      </c>
      <c r="F5909">
        <v>0</v>
      </c>
    </row>
    <row r="5910" spans="1:6" x14ac:dyDescent="0.25">
      <c r="A5910">
        <v>5908</v>
      </c>
      <c r="B5910">
        <v>2</v>
      </c>
      <c r="C5910">
        <v>30</v>
      </c>
      <c r="D5910">
        <v>3</v>
      </c>
      <c r="E5910">
        <v>15</v>
      </c>
      <c r="F5910">
        <v>0</v>
      </c>
    </row>
    <row r="5911" spans="1:6" x14ac:dyDescent="0.25">
      <c r="A5911">
        <v>5909</v>
      </c>
      <c r="B5911">
        <v>2</v>
      </c>
      <c r="C5911">
        <v>30</v>
      </c>
      <c r="D5911">
        <v>3</v>
      </c>
      <c r="E5911">
        <v>15</v>
      </c>
      <c r="F5911">
        <v>0</v>
      </c>
    </row>
    <row r="5912" spans="1:6" x14ac:dyDescent="0.25">
      <c r="A5912">
        <v>5910</v>
      </c>
      <c r="B5912">
        <v>2</v>
      </c>
      <c r="C5912">
        <v>30</v>
      </c>
      <c r="D5912">
        <v>3</v>
      </c>
      <c r="E5912">
        <v>15</v>
      </c>
      <c r="F5912">
        <v>0</v>
      </c>
    </row>
    <row r="5913" spans="1:6" x14ac:dyDescent="0.25">
      <c r="A5913">
        <v>5911</v>
      </c>
      <c r="B5913">
        <v>2</v>
      </c>
      <c r="C5913">
        <v>30</v>
      </c>
      <c r="D5913">
        <v>3</v>
      </c>
      <c r="E5913">
        <v>15</v>
      </c>
      <c r="F5913">
        <v>0</v>
      </c>
    </row>
    <row r="5914" spans="1:6" x14ac:dyDescent="0.25">
      <c r="A5914">
        <v>5912</v>
      </c>
      <c r="B5914">
        <v>2</v>
      </c>
      <c r="C5914">
        <v>30</v>
      </c>
      <c r="D5914">
        <v>3</v>
      </c>
      <c r="E5914">
        <v>15</v>
      </c>
      <c r="F5914">
        <v>0</v>
      </c>
    </row>
    <row r="5915" spans="1:6" x14ac:dyDescent="0.25">
      <c r="A5915">
        <v>5913</v>
      </c>
      <c r="B5915">
        <v>2</v>
      </c>
      <c r="C5915">
        <v>30</v>
      </c>
      <c r="D5915">
        <v>3</v>
      </c>
      <c r="E5915">
        <v>15</v>
      </c>
      <c r="F5915">
        <v>0</v>
      </c>
    </row>
    <row r="5916" spans="1:6" x14ac:dyDescent="0.25">
      <c r="A5916">
        <v>5914</v>
      </c>
      <c r="B5916">
        <v>2</v>
      </c>
      <c r="C5916">
        <v>30</v>
      </c>
      <c r="D5916">
        <v>3</v>
      </c>
      <c r="E5916">
        <v>15</v>
      </c>
      <c r="F5916">
        <v>1</v>
      </c>
    </row>
    <row r="5917" spans="1:6" x14ac:dyDescent="0.25">
      <c r="A5917">
        <v>5915</v>
      </c>
      <c r="B5917">
        <v>2</v>
      </c>
      <c r="C5917">
        <v>30</v>
      </c>
      <c r="D5917">
        <v>3</v>
      </c>
      <c r="E5917">
        <v>15</v>
      </c>
      <c r="F5917">
        <v>1</v>
      </c>
    </row>
    <row r="5918" spans="1:6" x14ac:dyDescent="0.25">
      <c r="A5918">
        <v>5916</v>
      </c>
      <c r="B5918">
        <v>2</v>
      </c>
      <c r="C5918">
        <v>30</v>
      </c>
      <c r="D5918">
        <v>3</v>
      </c>
      <c r="E5918">
        <v>16</v>
      </c>
      <c r="F5918">
        <v>1</v>
      </c>
    </row>
    <row r="5919" spans="1:6" x14ac:dyDescent="0.25">
      <c r="A5919">
        <v>5917</v>
      </c>
      <c r="B5919">
        <v>2</v>
      </c>
      <c r="C5919">
        <v>30</v>
      </c>
      <c r="D5919">
        <v>3</v>
      </c>
      <c r="E5919">
        <v>17</v>
      </c>
      <c r="F5919">
        <v>0</v>
      </c>
    </row>
    <row r="5920" spans="1:6" x14ac:dyDescent="0.25">
      <c r="A5920">
        <v>5918</v>
      </c>
      <c r="B5920">
        <v>2</v>
      </c>
      <c r="C5920">
        <v>30</v>
      </c>
      <c r="D5920">
        <v>3</v>
      </c>
      <c r="E5920">
        <v>17</v>
      </c>
      <c r="F5920">
        <v>0</v>
      </c>
    </row>
    <row r="5921" spans="1:6" x14ac:dyDescent="0.25">
      <c r="A5921">
        <v>5919</v>
      </c>
      <c r="B5921">
        <v>2</v>
      </c>
      <c r="C5921">
        <v>30</v>
      </c>
      <c r="D5921">
        <v>3</v>
      </c>
      <c r="E5921">
        <v>17</v>
      </c>
      <c r="F5921">
        <v>0</v>
      </c>
    </row>
    <row r="5922" spans="1:6" x14ac:dyDescent="0.25">
      <c r="A5922">
        <v>5920</v>
      </c>
      <c r="B5922">
        <v>2</v>
      </c>
      <c r="C5922">
        <v>30</v>
      </c>
      <c r="D5922">
        <v>3</v>
      </c>
      <c r="E5922">
        <v>17</v>
      </c>
      <c r="F5922">
        <v>0</v>
      </c>
    </row>
    <row r="5923" spans="1:6" x14ac:dyDescent="0.25">
      <c r="A5923">
        <v>5921</v>
      </c>
      <c r="B5923">
        <v>2</v>
      </c>
      <c r="C5923">
        <v>30</v>
      </c>
      <c r="D5923">
        <v>3</v>
      </c>
      <c r="E5923">
        <v>17</v>
      </c>
      <c r="F5923">
        <v>0</v>
      </c>
    </row>
    <row r="5924" spans="1:6" x14ac:dyDescent="0.25">
      <c r="A5924">
        <v>5922</v>
      </c>
      <c r="B5924">
        <v>2</v>
      </c>
      <c r="C5924">
        <v>30</v>
      </c>
      <c r="D5924">
        <v>3</v>
      </c>
      <c r="E5924">
        <v>17</v>
      </c>
      <c r="F5924">
        <v>0</v>
      </c>
    </row>
    <row r="5925" spans="1:6" x14ac:dyDescent="0.25">
      <c r="A5925">
        <v>5923</v>
      </c>
      <c r="B5925">
        <v>2</v>
      </c>
      <c r="C5925">
        <v>30</v>
      </c>
      <c r="D5925">
        <v>3</v>
      </c>
      <c r="E5925">
        <v>17</v>
      </c>
      <c r="F5925">
        <v>0</v>
      </c>
    </row>
    <row r="5926" spans="1:6" x14ac:dyDescent="0.25">
      <c r="A5926">
        <v>5924</v>
      </c>
      <c r="B5926">
        <v>2</v>
      </c>
      <c r="C5926">
        <v>30</v>
      </c>
      <c r="D5926">
        <v>3</v>
      </c>
      <c r="E5926">
        <v>17</v>
      </c>
      <c r="F5926">
        <v>0</v>
      </c>
    </row>
    <row r="5927" spans="1:6" x14ac:dyDescent="0.25">
      <c r="A5927">
        <v>5925</v>
      </c>
      <c r="B5927">
        <v>2</v>
      </c>
      <c r="C5927">
        <v>30</v>
      </c>
      <c r="D5927">
        <v>3</v>
      </c>
      <c r="E5927">
        <v>17</v>
      </c>
      <c r="F5927">
        <v>0</v>
      </c>
    </row>
    <row r="5928" spans="1:6" x14ac:dyDescent="0.25">
      <c r="A5928">
        <v>5926</v>
      </c>
      <c r="B5928">
        <v>2</v>
      </c>
      <c r="C5928">
        <v>30</v>
      </c>
      <c r="D5928">
        <v>3</v>
      </c>
      <c r="E5928">
        <v>17</v>
      </c>
      <c r="F5928">
        <v>1</v>
      </c>
    </row>
    <row r="5929" spans="1:6" x14ac:dyDescent="0.25">
      <c r="A5929">
        <v>5927</v>
      </c>
      <c r="B5929">
        <v>2</v>
      </c>
      <c r="C5929">
        <v>30</v>
      </c>
      <c r="D5929">
        <v>3</v>
      </c>
      <c r="E5929">
        <v>17</v>
      </c>
      <c r="F5929">
        <v>1</v>
      </c>
    </row>
    <row r="5930" spans="1:6" x14ac:dyDescent="0.25">
      <c r="A5930">
        <v>5928</v>
      </c>
      <c r="B5930">
        <v>2</v>
      </c>
      <c r="C5930">
        <v>30</v>
      </c>
      <c r="D5930">
        <v>3</v>
      </c>
      <c r="E5930">
        <v>17</v>
      </c>
      <c r="F5930">
        <v>1</v>
      </c>
    </row>
    <row r="5931" spans="1:6" x14ac:dyDescent="0.25">
      <c r="A5931">
        <v>5929</v>
      </c>
      <c r="B5931">
        <v>2</v>
      </c>
      <c r="C5931">
        <v>30</v>
      </c>
      <c r="D5931">
        <v>3</v>
      </c>
      <c r="E5931">
        <v>18</v>
      </c>
      <c r="F5931">
        <v>1</v>
      </c>
    </row>
    <row r="5932" spans="1:6" x14ac:dyDescent="0.25">
      <c r="A5932">
        <v>5930</v>
      </c>
      <c r="B5932">
        <v>2</v>
      </c>
      <c r="C5932">
        <v>30</v>
      </c>
      <c r="D5932">
        <v>3</v>
      </c>
      <c r="E5932">
        <v>18</v>
      </c>
      <c r="F5932">
        <v>1</v>
      </c>
    </row>
    <row r="5933" spans="1:6" x14ac:dyDescent="0.25">
      <c r="A5933">
        <v>5931</v>
      </c>
      <c r="B5933">
        <v>2</v>
      </c>
      <c r="C5933">
        <v>30</v>
      </c>
      <c r="D5933">
        <v>3</v>
      </c>
      <c r="E5933">
        <v>19</v>
      </c>
      <c r="F5933">
        <v>0</v>
      </c>
    </row>
    <row r="5934" spans="1:6" x14ac:dyDescent="0.25">
      <c r="A5934">
        <v>5932</v>
      </c>
      <c r="B5934">
        <v>2</v>
      </c>
      <c r="C5934">
        <v>30</v>
      </c>
      <c r="D5934">
        <v>3</v>
      </c>
      <c r="E5934">
        <v>19</v>
      </c>
      <c r="F5934">
        <v>0</v>
      </c>
    </row>
    <row r="5935" spans="1:6" x14ac:dyDescent="0.25">
      <c r="A5935">
        <v>5933</v>
      </c>
      <c r="B5935">
        <v>2</v>
      </c>
      <c r="C5935">
        <v>30</v>
      </c>
      <c r="D5935">
        <v>3</v>
      </c>
      <c r="E5935">
        <v>19</v>
      </c>
      <c r="F5935">
        <v>0</v>
      </c>
    </row>
    <row r="5936" spans="1:6" x14ac:dyDescent="0.25">
      <c r="A5936">
        <v>5934</v>
      </c>
      <c r="B5936">
        <v>2</v>
      </c>
      <c r="C5936">
        <v>30</v>
      </c>
      <c r="D5936">
        <v>3</v>
      </c>
      <c r="E5936">
        <v>19</v>
      </c>
      <c r="F5936">
        <v>0</v>
      </c>
    </row>
    <row r="5937" spans="1:6" x14ac:dyDescent="0.25">
      <c r="A5937">
        <v>5935</v>
      </c>
      <c r="B5937">
        <v>2</v>
      </c>
      <c r="C5937">
        <v>30</v>
      </c>
      <c r="D5937">
        <v>3</v>
      </c>
      <c r="E5937">
        <v>19</v>
      </c>
      <c r="F5937">
        <v>0</v>
      </c>
    </row>
    <row r="5938" spans="1:6" x14ac:dyDescent="0.25">
      <c r="A5938">
        <v>5936</v>
      </c>
      <c r="B5938">
        <v>2</v>
      </c>
      <c r="C5938">
        <v>30</v>
      </c>
      <c r="D5938">
        <v>3</v>
      </c>
      <c r="E5938">
        <v>19</v>
      </c>
      <c r="F5938">
        <v>0</v>
      </c>
    </row>
    <row r="5939" spans="1:6" x14ac:dyDescent="0.25">
      <c r="A5939">
        <v>5937</v>
      </c>
      <c r="B5939">
        <v>2</v>
      </c>
      <c r="C5939">
        <v>30</v>
      </c>
      <c r="D5939">
        <v>3</v>
      </c>
      <c r="E5939">
        <v>19</v>
      </c>
      <c r="F5939">
        <v>0</v>
      </c>
    </row>
    <row r="5940" spans="1:6" x14ac:dyDescent="0.25">
      <c r="A5940">
        <v>5938</v>
      </c>
      <c r="B5940">
        <v>2</v>
      </c>
      <c r="C5940">
        <v>30</v>
      </c>
      <c r="D5940">
        <v>3</v>
      </c>
      <c r="E5940">
        <v>19</v>
      </c>
      <c r="F5940">
        <v>1</v>
      </c>
    </row>
    <row r="5941" spans="1:6" x14ac:dyDescent="0.25">
      <c r="A5941">
        <v>5939</v>
      </c>
      <c r="B5941">
        <v>2</v>
      </c>
      <c r="C5941">
        <v>30</v>
      </c>
      <c r="D5941">
        <v>3</v>
      </c>
      <c r="E5941">
        <v>20</v>
      </c>
      <c r="F5941">
        <v>1</v>
      </c>
    </row>
    <row r="5942" spans="1:6" x14ac:dyDescent="0.25">
      <c r="A5942">
        <v>5940</v>
      </c>
      <c r="B5942">
        <v>2</v>
      </c>
      <c r="C5942">
        <v>30</v>
      </c>
      <c r="D5942">
        <v>3</v>
      </c>
      <c r="E5942">
        <v>20</v>
      </c>
      <c r="F5942">
        <v>1</v>
      </c>
    </row>
    <row r="5943" spans="1:6" x14ac:dyDescent="0.25">
      <c r="A5943">
        <v>5941</v>
      </c>
      <c r="B5943">
        <v>2</v>
      </c>
      <c r="C5943">
        <v>30</v>
      </c>
      <c r="D5943">
        <v>4</v>
      </c>
      <c r="E5943">
        <v>1</v>
      </c>
      <c r="F5943">
        <v>1</v>
      </c>
    </row>
    <row r="5944" spans="1:6" x14ac:dyDescent="0.25">
      <c r="A5944">
        <v>5942</v>
      </c>
      <c r="B5944">
        <v>2</v>
      </c>
      <c r="C5944">
        <v>30</v>
      </c>
      <c r="D5944">
        <v>4</v>
      </c>
      <c r="E5944">
        <v>1</v>
      </c>
      <c r="F5944">
        <v>1</v>
      </c>
    </row>
    <row r="5945" spans="1:6" x14ac:dyDescent="0.25">
      <c r="A5945">
        <v>5943</v>
      </c>
      <c r="B5945">
        <v>2</v>
      </c>
      <c r="C5945">
        <v>30</v>
      </c>
      <c r="D5945">
        <v>4</v>
      </c>
      <c r="E5945">
        <v>1</v>
      </c>
      <c r="F5945">
        <v>1</v>
      </c>
    </row>
    <row r="5946" spans="1:6" x14ac:dyDescent="0.25">
      <c r="A5946">
        <v>5944</v>
      </c>
      <c r="B5946">
        <v>2</v>
      </c>
      <c r="C5946">
        <v>30</v>
      </c>
      <c r="D5946">
        <v>4</v>
      </c>
      <c r="E5946">
        <v>1</v>
      </c>
      <c r="F5946">
        <v>1</v>
      </c>
    </row>
    <row r="5947" spans="1:6" x14ac:dyDescent="0.25">
      <c r="A5947">
        <v>5945</v>
      </c>
      <c r="B5947">
        <v>2</v>
      </c>
      <c r="C5947">
        <v>30</v>
      </c>
      <c r="D5947">
        <v>4</v>
      </c>
      <c r="E5947">
        <v>1</v>
      </c>
      <c r="F5947">
        <v>1</v>
      </c>
    </row>
    <row r="5948" spans="1:6" x14ac:dyDescent="0.25">
      <c r="A5948">
        <v>5946</v>
      </c>
      <c r="B5948">
        <v>2</v>
      </c>
      <c r="C5948">
        <v>30</v>
      </c>
      <c r="D5948">
        <v>4</v>
      </c>
      <c r="E5948">
        <v>1</v>
      </c>
      <c r="F5948">
        <v>1</v>
      </c>
    </row>
    <row r="5949" spans="1:6" x14ac:dyDescent="0.25">
      <c r="A5949">
        <v>5947</v>
      </c>
      <c r="B5949">
        <v>2</v>
      </c>
      <c r="C5949">
        <v>30</v>
      </c>
      <c r="D5949">
        <v>4</v>
      </c>
      <c r="E5949">
        <v>2</v>
      </c>
      <c r="F5949">
        <v>1</v>
      </c>
    </row>
    <row r="5950" spans="1:6" x14ac:dyDescent="0.25">
      <c r="A5950">
        <v>5948</v>
      </c>
      <c r="B5950">
        <v>2</v>
      </c>
      <c r="C5950">
        <v>30</v>
      </c>
      <c r="D5950">
        <v>4</v>
      </c>
      <c r="E5950">
        <v>2</v>
      </c>
      <c r="F5950">
        <v>1</v>
      </c>
    </row>
    <row r="5951" spans="1:6" x14ac:dyDescent="0.25">
      <c r="A5951">
        <v>5949</v>
      </c>
      <c r="B5951">
        <v>2</v>
      </c>
      <c r="C5951">
        <v>30</v>
      </c>
      <c r="D5951">
        <v>4</v>
      </c>
      <c r="E5951">
        <v>2</v>
      </c>
      <c r="F5951">
        <v>1</v>
      </c>
    </row>
    <row r="5952" spans="1:6" x14ac:dyDescent="0.25">
      <c r="A5952">
        <v>5950</v>
      </c>
      <c r="B5952">
        <v>2</v>
      </c>
      <c r="C5952">
        <v>30</v>
      </c>
      <c r="D5952">
        <v>4</v>
      </c>
      <c r="E5952">
        <v>2</v>
      </c>
      <c r="F5952">
        <v>1</v>
      </c>
    </row>
    <row r="5953" spans="1:6" x14ac:dyDescent="0.25">
      <c r="A5953">
        <v>5951</v>
      </c>
      <c r="B5953">
        <v>2</v>
      </c>
      <c r="C5953">
        <v>30</v>
      </c>
      <c r="D5953">
        <v>4</v>
      </c>
      <c r="E5953">
        <v>3</v>
      </c>
      <c r="F5953">
        <v>1</v>
      </c>
    </row>
    <row r="5954" spans="1:6" x14ac:dyDescent="0.25">
      <c r="A5954">
        <v>5952</v>
      </c>
      <c r="B5954">
        <v>2</v>
      </c>
      <c r="C5954">
        <v>30</v>
      </c>
      <c r="D5954">
        <v>4</v>
      </c>
      <c r="E5954">
        <v>3</v>
      </c>
      <c r="F5954">
        <v>1</v>
      </c>
    </row>
    <row r="5955" spans="1:6" x14ac:dyDescent="0.25">
      <c r="A5955">
        <v>5953</v>
      </c>
      <c r="B5955">
        <v>2</v>
      </c>
      <c r="C5955">
        <v>30</v>
      </c>
      <c r="D5955">
        <v>4</v>
      </c>
      <c r="E5955">
        <v>3</v>
      </c>
      <c r="F5955">
        <v>1</v>
      </c>
    </row>
    <row r="5956" spans="1:6" x14ac:dyDescent="0.25">
      <c r="A5956">
        <v>5954</v>
      </c>
      <c r="B5956">
        <v>2</v>
      </c>
      <c r="C5956">
        <v>30</v>
      </c>
      <c r="D5956">
        <v>4</v>
      </c>
      <c r="E5956">
        <v>4</v>
      </c>
      <c r="F5956">
        <v>1</v>
      </c>
    </row>
    <row r="5957" spans="1:6" x14ac:dyDescent="0.25">
      <c r="A5957">
        <v>5955</v>
      </c>
      <c r="B5957">
        <v>2</v>
      </c>
      <c r="C5957">
        <v>30</v>
      </c>
      <c r="D5957">
        <v>4</v>
      </c>
      <c r="E5957">
        <v>4</v>
      </c>
      <c r="F5957">
        <v>1</v>
      </c>
    </row>
    <row r="5958" spans="1:6" x14ac:dyDescent="0.25">
      <c r="A5958">
        <v>5956</v>
      </c>
      <c r="B5958">
        <v>2</v>
      </c>
      <c r="C5958">
        <v>30</v>
      </c>
      <c r="D5958">
        <v>4</v>
      </c>
      <c r="E5958">
        <v>4</v>
      </c>
      <c r="F5958">
        <v>1</v>
      </c>
    </row>
    <row r="5959" spans="1:6" x14ac:dyDescent="0.25">
      <c r="A5959">
        <v>5957</v>
      </c>
      <c r="B5959">
        <v>2</v>
      </c>
      <c r="C5959">
        <v>30</v>
      </c>
      <c r="D5959">
        <v>4</v>
      </c>
      <c r="E5959">
        <v>5</v>
      </c>
      <c r="F5959">
        <v>1</v>
      </c>
    </row>
    <row r="5960" spans="1:6" x14ac:dyDescent="0.25">
      <c r="A5960">
        <v>5958</v>
      </c>
      <c r="B5960">
        <v>2</v>
      </c>
      <c r="C5960">
        <v>30</v>
      </c>
      <c r="D5960">
        <v>4</v>
      </c>
      <c r="E5960">
        <v>5</v>
      </c>
      <c r="F5960">
        <v>1</v>
      </c>
    </row>
    <row r="5961" spans="1:6" x14ac:dyDescent="0.25">
      <c r="A5961">
        <v>5959</v>
      </c>
      <c r="B5961">
        <v>2</v>
      </c>
      <c r="C5961">
        <v>30</v>
      </c>
      <c r="D5961">
        <v>4</v>
      </c>
      <c r="E5961">
        <v>5</v>
      </c>
      <c r="F5961">
        <v>1</v>
      </c>
    </row>
    <row r="5962" spans="1:6" x14ac:dyDescent="0.25">
      <c r="A5962">
        <v>5960</v>
      </c>
      <c r="B5962">
        <v>2</v>
      </c>
      <c r="C5962">
        <v>30</v>
      </c>
      <c r="D5962">
        <v>4</v>
      </c>
      <c r="E5962">
        <v>5</v>
      </c>
      <c r="F5962">
        <v>1</v>
      </c>
    </row>
    <row r="5963" spans="1:6" x14ac:dyDescent="0.25">
      <c r="A5963">
        <v>5961</v>
      </c>
      <c r="B5963">
        <v>2</v>
      </c>
      <c r="C5963">
        <v>30</v>
      </c>
      <c r="D5963">
        <v>4</v>
      </c>
      <c r="E5963">
        <v>6</v>
      </c>
      <c r="F5963">
        <v>0</v>
      </c>
    </row>
    <row r="5964" spans="1:6" x14ac:dyDescent="0.25">
      <c r="A5964">
        <v>5962</v>
      </c>
      <c r="B5964">
        <v>2</v>
      </c>
      <c r="C5964">
        <v>30</v>
      </c>
      <c r="D5964">
        <v>4</v>
      </c>
      <c r="E5964">
        <v>6</v>
      </c>
      <c r="F5964">
        <v>0</v>
      </c>
    </row>
    <row r="5965" spans="1:6" x14ac:dyDescent="0.25">
      <c r="A5965">
        <v>5963</v>
      </c>
      <c r="B5965">
        <v>2</v>
      </c>
      <c r="C5965">
        <v>30</v>
      </c>
      <c r="D5965">
        <v>4</v>
      </c>
      <c r="E5965">
        <v>6</v>
      </c>
      <c r="F5965">
        <v>0</v>
      </c>
    </row>
    <row r="5966" spans="1:6" x14ac:dyDescent="0.25">
      <c r="A5966">
        <v>5964</v>
      </c>
      <c r="B5966">
        <v>2</v>
      </c>
      <c r="C5966">
        <v>30</v>
      </c>
      <c r="D5966">
        <v>4</v>
      </c>
      <c r="E5966">
        <v>6</v>
      </c>
      <c r="F5966">
        <v>0</v>
      </c>
    </row>
    <row r="5967" spans="1:6" x14ac:dyDescent="0.25">
      <c r="A5967">
        <v>5965</v>
      </c>
      <c r="B5967">
        <v>2</v>
      </c>
      <c r="C5967">
        <v>30</v>
      </c>
      <c r="D5967">
        <v>4</v>
      </c>
      <c r="E5967">
        <v>6</v>
      </c>
      <c r="F5967">
        <v>0</v>
      </c>
    </row>
    <row r="5968" spans="1:6" x14ac:dyDescent="0.25">
      <c r="A5968">
        <v>5966</v>
      </c>
      <c r="B5968">
        <v>2</v>
      </c>
      <c r="C5968">
        <v>30</v>
      </c>
      <c r="D5968">
        <v>4</v>
      </c>
      <c r="E5968">
        <v>6</v>
      </c>
      <c r="F5968">
        <v>0</v>
      </c>
    </row>
    <row r="5969" spans="1:6" x14ac:dyDescent="0.25">
      <c r="A5969">
        <v>5967</v>
      </c>
      <c r="B5969">
        <v>2</v>
      </c>
      <c r="C5969">
        <v>30</v>
      </c>
      <c r="D5969">
        <v>4</v>
      </c>
      <c r="E5969">
        <v>6</v>
      </c>
      <c r="F5969">
        <v>0</v>
      </c>
    </row>
    <row r="5970" spans="1:6" x14ac:dyDescent="0.25">
      <c r="A5970">
        <v>5968</v>
      </c>
      <c r="B5970">
        <v>2</v>
      </c>
      <c r="C5970">
        <v>30</v>
      </c>
      <c r="D5970">
        <v>4</v>
      </c>
      <c r="E5970">
        <v>6</v>
      </c>
      <c r="F5970">
        <v>0</v>
      </c>
    </row>
    <row r="5971" spans="1:6" x14ac:dyDescent="0.25">
      <c r="A5971">
        <v>5969</v>
      </c>
      <c r="B5971">
        <v>2</v>
      </c>
      <c r="C5971">
        <v>30</v>
      </c>
      <c r="D5971">
        <v>4</v>
      </c>
      <c r="E5971">
        <v>6</v>
      </c>
      <c r="F5971">
        <v>1</v>
      </c>
    </row>
    <row r="5972" spans="1:6" x14ac:dyDescent="0.25">
      <c r="A5972">
        <v>5970</v>
      </c>
      <c r="B5972">
        <v>2</v>
      </c>
      <c r="C5972">
        <v>30</v>
      </c>
      <c r="D5972">
        <v>4</v>
      </c>
      <c r="E5972">
        <v>6</v>
      </c>
      <c r="F5972">
        <v>1</v>
      </c>
    </row>
    <row r="5973" spans="1:6" x14ac:dyDescent="0.25">
      <c r="A5973">
        <v>5971</v>
      </c>
      <c r="B5973">
        <v>2</v>
      </c>
      <c r="C5973">
        <v>30</v>
      </c>
      <c r="D5973">
        <v>4</v>
      </c>
      <c r="E5973">
        <v>7</v>
      </c>
      <c r="F5973">
        <v>0</v>
      </c>
    </row>
    <row r="5974" spans="1:6" x14ac:dyDescent="0.25">
      <c r="A5974">
        <v>5972</v>
      </c>
      <c r="B5974">
        <v>2</v>
      </c>
      <c r="C5974">
        <v>30</v>
      </c>
      <c r="D5974">
        <v>4</v>
      </c>
      <c r="E5974">
        <v>7</v>
      </c>
      <c r="F5974">
        <v>0</v>
      </c>
    </row>
    <row r="5975" spans="1:6" x14ac:dyDescent="0.25">
      <c r="A5975">
        <v>5973</v>
      </c>
      <c r="B5975">
        <v>2</v>
      </c>
      <c r="C5975">
        <v>30</v>
      </c>
      <c r="D5975">
        <v>4</v>
      </c>
      <c r="E5975">
        <v>7</v>
      </c>
      <c r="F5975">
        <v>0</v>
      </c>
    </row>
    <row r="5976" spans="1:6" x14ac:dyDescent="0.25">
      <c r="A5976">
        <v>5974</v>
      </c>
      <c r="B5976">
        <v>2</v>
      </c>
      <c r="C5976">
        <v>30</v>
      </c>
      <c r="D5976">
        <v>4</v>
      </c>
      <c r="E5976">
        <v>7</v>
      </c>
      <c r="F5976">
        <v>0</v>
      </c>
    </row>
    <row r="5977" spans="1:6" x14ac:dyDescent="0.25">
      <c r="A5977">
        <v>5975</v>
      </c>
      <c r="B5977">
        <v>2</v>
      </c>
      <c r="C5977">
        <v>30</v>
      </c>
      <c r="D5977">
        <v>4</v>
      </c>
      <c r="E5977">
        <v>7</v>
      </c>
      <c r="F5977">
        <v>0</v>
      </c>
    </row>
    <row r="5978" spans="1:6" x14ac:dyDescent="0.25">
      <c r="A5978">
        <v>5976</v>
      </c>
      <c r="B5978">
        <v>2</v>
      </c>
      <c r="C5978">
        <v>30</v>
      </c>
      <c r="D5978">
        <v>4</v>
      </c>
      <c r="E5978">
        <v>7</v>
      </c>
      <c r="F5978">
        <v>0</v>
      </c>
    </row>
    <row r="5979" spans="1:6" x14ac:dyDescent="0.25">
      <c r="A5979">
        <v>5977</v>
      </c>
      <c r="B5979">
        <v>2</v>
      </c>
      <c r="C5979">
        <v>30</v>
      </c>
      <c r="D5979">
        <v>4</v>
      </c>
      <c r="E5979">
        <v>7</v>
      </c>
      <c r="F5979">
        <v>0</v>
      </c>
    </row>
    <row r="5980" spans="1:6" x14ac:dyDescent="0.25">
      <c r="A5980">
        <v>5978</v>
      </c>
      <c r="B5980">
        <v>2</v>
      </c>
      <c r="C5980">
        <v>30</v>
      </c>
      <c r="D5980">
        <v>4</v>
      </c>
      <c r="E5980">
        <v>7</v>
      </c>
      <c r="F5980">
        <v>0</v>
      </c>
    </row>
    <row r="5981" spans="1:6" x14ac:dyDescent="0.25">
      <c r="A5981">
        <v>5979</v>
      </c>
      <c r="B5981">
        <v>2</v>
      </c>
      <c r="C5981">
        <v>30</v>
      </c>
      <c r="D5981">
        <v>4</v>
      </c>
      <c r="E5981">
        <v>7</v>
      </c>
      <c r="F5981">
        <v>1</v>
      </c>
    </row>
    <row r="5982" spans="1:6" x14ac:dyDescent="0.25">
      <c r="A5982">
        <v>5980</v>
      </c>
      <c r="B5982">
        <v>2</v>
      </c>
      <c r="C5982">
        <v>30</v>
      </c>
      <c r="D5982">
        <v>4</v>
      </c>
      <c r="E5982">
        <v>7</v>
      </c>
      <c r="F5982">
        <v>1</v>
      </c>
    </row>
    <row r="5983" spans="1:6" x14ac:dyDescent="0.25">
      <c r="A5983">
        <v>5981</v>
      </c>
      <c r="B5983">
        <v>2</v>
      </c>
      <c r="C5983">
        <v>30</v>
      </c>
      <c r="D5983">
        <v>4</v>
      </c>
      <c r="E5983">
        <v>8</v>
      </c>
      <c r="F5983">
        <v>0</v>
      </c>
    </row>
    <row r="5984" spans="1:6" x14ac:dyDescent="0.25">
      <c r="A5984">
        <v>5982</v>
      </c>
      <c r="B5984">
        <v>2</v>
      </c>
      <c r="C5984">
        <v>30</v>
      </c>
      <c r="D5984">
        <v>4</v>
      </c>
      <c r="E5984">
        <v>8</v>
      </c>
      <c r="F5984">
        <v>0</v>
      </c>
    </row>
    <row r="5985" spans="1:6" x14ac:dyDescent="0.25">
      <c r="A5985">
        <v>5983</v>
      </c>
      <c r="B5985">
        <v>2</v>
      </c>
      <c r="C5985">
        <v>30</v>
      </c>
      <c r="D5985">
        <v>4</v>
      </c>
      <c r="E5985">
        <v>8</v>
      </c>
      <c r="F5985">
        <v>0</v>
      </c>
    </row>
    <row r="5986" spans="1:6" x14ac:dyDescent="0.25">
      <c r="A5986">
        <v>5984</v>
      </c>
      <c r="B5986">
        <v>2</v>
      </c>
      <c r="C5986">
        <v>30</v>
      </c>
      <c r="D5986">
        <v>4</v>
      </c>
      <c r="E5986">
        <v>8</v>
      </c>
      <c r="F5986">
        <v>0</v>
      </c>
    </row>
    <row r="5987" spans="1:6" x14ac:dyDescent="0.25">
      <c r="A5987">
        <v>5985</v>
      </c>
      <c r="B5987">
        <v>2</v>
      </c>
      <c r="C5987">
        <v>30</v>
      </c>
      <c r="D5987">
        <v>4</v>
      </c>
      <c r="E5987">
        <v>8</v>
      </c>
      <c r="F5987">
        <v>0</v>
      </c>
    </row>
    <row r="5988" spans="1:6" x14ac:dyDescent="0.25">
      <c r="A5988">
        <v>5986</v>
      </c>
      <c r="B5988">
        <v>2</v>
      </c>
      <c r="C5988">
        <v>30</v>
      </c>
      <c r="D5988">
        <v>4</v>
      </c>
      <c r="E5988">
        <v>8</v>
      </c>
      <c r="F5988">
        <v>0</v>
      </c>
    </row>
    <row r="5989" spans="1:6" x14ac:dyDescent="0.25">
      <c r="A5989">
        <v>5987</v>
      </c>
      <c r="B5989">
        <v>2</v>
      </c>
      <c r="C5989">
        <v>30</v>
      </c>
      <c r="D5989">
        <v>4</v>
      </c>
      <c r="E5989">
        <v>8</v>
      </c>
      <c r="F5989">
        <v>0</v>
      </c>
    </row>
    <row r="5990" spans="1:6" x14ac:dyDescent="0.25">
      <c r="A5990">
        <v>5988</v>
      </c>
      <c r="B5990">
        <v>2</v>
      </c>
      <c r="C5990">
        <v>30</v>
      </c>
      <c r="D5990">
        <v>4</v>
      </c>
      <c r="E5990">
        <v>8</v>
      </c>
      <c r="F5990">
        <v>0</v>
      </c>
    </row>
    <row r="5991" spans="1:6" x14ac:dyDescent="0.25">
      <c r="A5991">
        <v>5989</v>
      </c>
      <c r="B5991">
        <v>2</v>
      </c>
      <c r="C5991">
        <v>30</v>
      </c>
      <c r="D5991">
        <v>4</v>
      </c>
      <c r="E5991">
        <v>8</v>
      </c>
      <c r="F5991">
        <v>1</v>
      </c>
    </row>
    <row r="5992" spans="1:6" x14ac:dyDescent="0.25">
      <c r="A5992">
        <v>5990</v>
      </c>
      <c r="B5992">
        <v>2</v>
      </c>
      <c r="C5992">
        <v>30</v>
      </c>
      <c r="D5992">
        <v>4</v>
      </c>
      <c r="E5992">
        <v>8</v>
      </c>
      <c r="F5992">
        <v>1</v>
      </c>
    </row>
    <row r="5993" spans="1:6" x14ac:dyDescent="0.25">
      <c r="A5993">
        <v>5991</v>
      </c>
      <c r="B5993">
        <v>2</v>
      </c>
      <c r="C5993">
        <v>30</v>
      </c>
      <c r="D5993">
        <v>4</v>
      </c>
      <c r="E5993">
        <v>8</v>
      </c>
      <c r="F5993">
        <v>1</v>
      </c>
    </row>
    <row r="5994" spans="1:6" x14ac:dyDescent="0.25">
      <c r="A5994">
        <v>5992</v>
      </c>
      <c r="B5994">
        <v>2</v>
      </c>
      <c r="C5994">
        <v>30</v>
      </c>
      <c r="D5994">
        <v>4</v>
      </c>
      <c r="E5994">
        <v>8</v>
      </c>
      <c r="F5994">
        <v>1</v>
      </c>
    </row>
    <row r="5995" spans="1:6" x14ac:dyDescent="0.25">
      <c r="A5995">
        <v>5993</v>
      </c>
      <c r="B5995">
        <v>2</v>
      </c>
      <c r="C5995">
        <v>30</v>
      </c>
      <c r="D5995">
        <v>4</v>
      </c>
      <c r="E5995">
        <v>9</v>
      </c>
      <c r="F5995">
        <v>0</v>
      </c>
    </row>
    <row r="5996" spans="1:6" x14ac:dyDescent="0.25">
      <c r="A5996">
        <v>5994</v>
      </c>
      <c r="B5996">
        <v>2</v>
      </c>
      <c r="C5996">
        <v>30</v>
      </c>
      <c r="D5996">
        <v>4</v>
      </c>
      <c r="E5996">
        <v>9</v>
      </c>
      <c r="F5996">
        <v>0</v>
      </c>
    </row>
    <row r="5997" spans="1:6" x14ac:dyDescent="0.25">
      <c r="A5997">
        <v>5995</v>
      </c>
      <c r="B5997">
        <v>2</v>
      </c>
      <c r="C5997">
        <v>30</v>
      </c>
      <c r="D5997">
        <v>4</v>
      </c>
      <c r="E5997">
        <v>9</v>
      </c>
      <c r="F5997">
        <v>0</v>
      </c>
    </row>
    <row r="5998" spans="1:6" x14ac:dyDescent="0.25">
      <c r="A5998">
        <v>5996</v>
      </c>
      <c r="B5998">
        <v>2</v>
      </c>
      <c r="C5998">
        <v>30</v>
      </c>
      <c r="D5998">
        <v>4</v>
      </c>
      <c r="E5998">
        <v>9</v>
      </c>
      <c r="F5998">
        <v>0</v>
      </c>
    </row>
    <row r="5999" spans="1:6" x14ac:dyDescent="0.25">
      <c r="A5999">
        <v>5997</v>
      </c>
      <c r="B5999">
        <v>2</v>
      </c>
      <c r="C5999">
        <v>30</v>
      </c>
      <c r="D5999">
        <v>4</v>
      </c>
      <c r="E5999">
        <v>9</v>
      </c>
      <c r="F5999">
        <v>0</v>
      </c>
    </row>
    <row r="6000" spans="1:6" x14ac:dyDescent="0.25">
      <c r="A6000">
        <v>5998</v>
      </c>
      <c r="B6000">
        <v>2</v>
      </c>
      <c r="C6000">
        <v>30</v>
      </c>
      <c r="D6000">
        <v>4</v>
      </c>
      <c r="E6000">
        <v>9</v>
      </c>
      <c r="F6000">
        <v>0</v>
      </c>
    </row>
    <row r="6001" spans="1:6" x14ac:dyDescent="0.25">
      <c r="A6001">
        <v>5999</v>
      </c>
      <c r="B6001">
        <v>2</v>
      </c>
      <c r="C6001">
        <v>30</v>
      </c>
      <c r="D6001">
        <v>4</v>
      </c>
      <c r="E6001">
        <v>9</v>
      </c>
      <c r="F6001">
        <v>0</v>
      </c>
    </row>
    <row r="6002" spans="1:6" x14ac:dyDescent="0.25">
      <c r="A6002">
        <v>6000</v>
      </c>
      <c r="B6002">
        <v>2</v>
      </c>
      <c r="C6002">
        <v>30</v>
      </c>
      <c r="D6002">
        <v>4</v>
      </c>
      <c r="E6002">
        <v>9</v>
      </c>
      <c r="F6002">
        <v>0</v>
      </c>
    </row>
    <row r="6003" spans="1:6" x14ac:dyDescent="0.25">
      <c r="A6003">
        <v>6001</v>
      </c>
      <c r="B6003">
        <v>2</v>
      </c>
      <c r="C6003">
        <v>30</v>
      </c>
      <c r="D6003">
        <v>4</v>
      </c>
      <c r="E6003">
        <v>9</v>
      </c>
      <c r="F6003">
        <v>1</v>
      </c>
    </row>
    <row r="6004" spans="1:6" x14ac:dyDescent="0.25">
      <c r="A6004">
        <v>6002</v>
      </c>
      <c r="B6004">
        <v>2</v>
      </c>
      <c r="C6004">
        <v>30</v>
      </c>
      <c r="D6004">
        <v>4</v>
      </c>
      <c r="E6004">
        <v>9</v>
      </c>
      <c r="F6004">
        <v>1</v>
      </c>
    </row>
    <row r="6005" spans="1:6" x14ac:dyDescent="0.25">
      <c r="A6005">
        <v>6003</v>
      </c>
      <c r="B6005">
        <v>2</v>
      </c>
      <c r="C6005">
        <v>30</v>
      </c>
      <c r="D6005">
        <v>4</v>
      </c>
      <c r="E6005">
        <v>9</v>
      </c>
      <c r="F6005">
        <v>1</v>
      </c>
    </row>
    <row r="6006" spans="1:6" x14ac:dyDescent="0.25">
      <c r="A6006">
        <v>6004</v>
      </c>
      <c r="B6006">
        <v>2</v>
      </c>
      <c r="C6006">
        <v>30</v>
      </c>
      <c r="D6006">
        <v>4</v>
      </c>
      <c r="E6006">
        <v>9</v>
      </c>
      <c r="F6006">
        <v>1</v>
      </c>
    </row>
    <row r="6007" spans="1:6" x14ac:dyDescent="0.25">
      <c r="A6007">
        <v>6005</v>
      </c>
      <c r="B6007">
        <v>2</v>
      </c>
      <c r="C6007">
        <v>30</v>
      </c>
      <c r="D6007">
        <v>4</v>
      </c>
      <c r="E6007">
        <v>10</v>
      </c>
      <c r="F6007">
        <v>0</v>
      </c>
    </row>
    <row r="6008" spans="1:6" x14ac:dyDescent="0.25">
      <c r="A6008">
        <v>6006</v>
      </c>
      <c r="B6008">
        <v>2</v>
      </c>
      <c r="C6008">
        <v>30</v>
      </c>
      <c r="D6008">
        <v>4</v>
      </c>
      <c r="E6008">
        <v>10</v>
      </c>
      <c r="F6008">
        <v>0</v>
      </c>
    </row>
    <row r="6009" spans="1:6" x14ac:dyDescent="0.25">
      <c r="A6009">
        <v>6007</v>
      </c>
      <c r="B6009">
        <v>2</v>
      </c>
      <c r="C6009">
        <v>30</v>
      </c>
      <c r="D6009">
        <v>4</v>
      </c>
      <c r="E6009">
        <v>10</v>
      </c>
      <c r="F6009">
        <v>0</v>
      </c>
    </row>
    <row r="6010" spans="1:6" x14ac:dyDescent="0.25">
      <c r="A6010">
        <v>6008</v>
      </c>
      <c r="B6010">
        <v>2</v>
      </c>
      <c r="C6010">
        <v>30</v>
      </c>
      <c r="D6010">
        <v>4</v>
      </c>
      <c r="E6010">
        <v>10</v>
      </c>
      <c r="F6010">
        <v>0</v>
      </c>
    </row>
    <row r="6011" spans="1:6" x14ac:dyDescent="0.25">
      <c r="A6011">
        <v>6009</v>
      </c>
      <c r="B6011">
        <v>2</v>
      </c>
      <c r="C6011">
        <v>30</v>
      </c>
      <c r="D6011">
        <v>4</v>
      </c>
      <c r="E6011">
        <v>10</v>
      </c>
      <c r="F6011">
        <v>0</v>
      </c>
    </row>
    <row r="6012" spans="1:6" x14ac:dyDescent="0.25">
      <c r="A6012">
        <v>6010</v>
      </c>
      <c r="B6012">
        <v>2</v>
      </c>
      <c r="C6012">
        <v>30</v>
      </c>
      <c r="D6012">
        <v>4</v>
      </c>
      <c r="E6012">
        <v>10</v>
      </c>
      <c r="F6012">
        <v>0</v>
      </c>
    </row>
    <row r="6013" spans="1:6" x14ac:dyDescent="0.25">
      <c r="A6013">
        <v>6011</v>
      </c>
      <c r="B6013">
        <v>2</v>
      </c>
      <c r="C6013">
        <v>30</v>
      </c>
      <c r="D6013">
        <v>4</v>
      </c>
      <c r="E6013">
        <v>10</v>
      </c>
      <c r="F6013">
        <v>0</v>
      </c>
    </row>
    <row r="6014" spans="1:6" x14ac:dyDescent="0.25">
      <c r="A6014">
        <v>6012</v>
      </c>
      <c r="B6014">
        <v>2</v>
      </c>
      <c r="C6014">
        <v>30</v>
      </c>
      <c r="D6014">
        <v>4</v>
      </c>
      <c r="E6014">
        <v>10</v>
      </c>
      <c r="F6014">
        <v>0</v>
      </c>
    </row>
    <row r="6015" spans="1:6" x14ac:dyDescent="0.25">
      <c r="A6015">
        <v>6013</v>
      </c>
      <c r="B6015">
        <v>2</v>
      </c>
      <c r="C6015">
        <v>30</v>
      </c>
      <c r="D6015">
        <v>4</v>
      </c>
      <c r="E6015">
        <v>10</v>
      </c>
      <c r="F6015">
        <v>1</v>
      </c>
    </row>
    <row r="6016" spans="1:6" x14ac:dyDescent="0.25">
      <c r="A6016">
        <v>6014</v>
      </c>
      <c r="B6016">
        <v>2</v>
      </c>
      <c r="C6016">
        <v>30</v>
      </c>
      <c r="D6016">
        <v>4</v>
      </c>
      <c r="E6016">
        <v>10</v>
      </c>
      <c r="F6016">
        <v>1</v>
      </c>
    </row>
    <row r="6017" spans="1:6" x14ac:dyDescent="0.25">
      <c r="A6017">
        <v>6015</v>
      </c>
      <c r="B6017">
        <v>2</v>
      </c>
      <c r="C6017">
        <v>30</v>
      </c>
      <c r="D6017">
        <v>4</v>
      </c>
      <c r="E6017">
        <v>10</v>
      </c>
      <c r="F6017">
        <v>1</v>
      </c>
    </row>
    <row r="6018" spans="1:6" x14ac:dyDescent="0.25">
      <c r="A6018">
        <v>6016</v>
      </c>
      <c r="B6018">
        <v>2</v>
      </c>
      <c r="C6018">
        <v>30</v>
      </c>
      <c r="D6018">
        <v>4</v>
      </c>
      <c r="E6018">
        <v>10</v>
      </c>
      <c r="F6018">
        <v>1</v>
      </c>
    </row>
    <row r="6019" spans="1:6" x14ac:dyDescent="0.25">
      <c r="A6019">
        <v>6017</v>
      </c>
      <c r="B6019">
        <v>2</v>
      </c>
      <c r="C6019">
        <v>30</v>
      </c>
      <c r="D6019">
        <v>4</v>
      </c>
      <c r="E6019">
        <v>11</v>
      </c>
      <c r="F6019">
        <v>0</v>
      </c>
    </row>
    <row r="6020" spans="1:6" x14ac:dyDescent="0.25">
      <c r="A6020">
        <v>6018</v>
      </c>
      <c r="B6020">
        <v>2</v>
      </c>
      <c r="C6020">
        <v>30</v>
      </c>
      <c r="D6020">
        <v>4</v>
      </c>
      <c r="E6020">
        <v>11</v>
      </c>
      <c r="F6020">
        <v>0</v>
      </c>
    </row>
    <row r="6021" spans="1:6" x14ac:dyDescent="0.25">
      <c r="A6021">
        <v>6019</v>
      </c>
      <c r="B6021">
        <v>2</v>
      </c>
      <c r="C6021">
        <v>30</v>
      </c>
      <c r="D6021">
        <v>4</v>
      </c>
      <c r="E6021">
        <v>11</v>
      </c>
      <c r="F6021">
        <v>0</v>
      </c>
    </row>
    <row r="6022" spans="1:6" x14ac:dyDescent="0.25">
      <c r="A6022">
        <v>6020</v>
      </c>
      <c r="B6022">
        <v>2</v>
      </c>
      <c r="C6022">
        <v>30</v>
      </c>
      <c r="D6022">
        <v>4</v>
      </c>
      <c r="E6022">
        <v>11</v>
      </c>
      <c r="F6022">
        <v>0</v>
      </c>
    </row>
    <row r="6023" spans="1:6" x14ac:dyDescent="0.25">
      <c r="A6023">
        <v>6021</v>
      </c>
      <c r="B6023">
        <v>2</v>
      </c>
      <c r="C6023">
        <v>30</v>
      </c>
      <c r="D6023">
        <v>4</v>
      </c>
      <c r="E6023">
        <v>11</v>
      </c>
      <c r="F6023">
        <v>0</v>
      </c>
    </row>
    <row r="6024" spans="1:6" x14ac:dyDescent="0.25">
      <c r="A6024">
        <v>6022</v>
      </c>
      <c r="B6024">
        <v>2</v>
      </c>
      <c r="C6024">
        <v>30</v>
      </c>
      <c r="D6024">
        <v>4</v>
      </c>
      <c r="E6024">
        <v>11</v>
      </c>
      <c r="F6024">
        <v>0</v>
      </c>
    </row>
    <row r="6025" spans="1:6" x14ac:dyDescent="0.25">
      <c r="A6025">
        <v>6023</v>
      </c>
      <c r="B6025">
        <v>2</v>
      </c>
      <c r="C6025">
        <v>30</v>
      </c>
      <c r="D6025">
        <v>4</v>
      </c>
      <c r="E6025">
        <v>11</v>
      </c>
      <c r="F6025">
        <v>0</v>
      </c>
    </row>
    <row r="6026" spans="1:6" x14ac:dyDescent="0.25">
      <c r="A6026">
        <v>6024</v>
      </c>
      <c r="B6026">
        <v>2</v>
      </c>
      <c r="C6026">
        <v>30</v>
      </c>
      <c r="D6026">
        <v>4</v>
      </c>
      <c r="E6026">
        <v>11</v>
      </c>
      <c r="F6026">
        <v>0</v>
      </c>
    </row>
    <row r="6027" spans="1:6" x14ac:dyDescent="0.25">
      <c r="A6027">
        <v>6025</v>
      </c>
      <c r="B6027">
        <v>2</v>
      </c>
      <c r="C6027">
        <v>30</v>
      </c>
      <c r="D6027">
        <v>4</v>
      </c>
      <c r="E6027">
        <v>11</v>
      </c>
      <c r="F6027">
        <v>1</v>
      </c>
    </row>
    <row r="6028" spans="1:6" x14ac:dyDescent="0.25">
      <c r="A6028">
        <v>6026</v>
      </c>
      <c r="B6028">
        <v>2</v>
      </c>
      <c r="C6028">
        <v>30</v>
      </c>
      <c r="D6028">
        <v>4</v>
      </c>
      <c r="E6028">
        <v>11</v>
      </c>
      <c r="F6028">
        <v>1</v>
      </c>
    </row>
    <row r="6029" spans="1:6" x14ac:dyDescent="0.25">
      <c r="A6029">
        <v>6027</v>
      </c>
      <c r="B6029">
        <v>2</v>
      </c>
      <c r="C6029">
        <v>30</v>
      </c>
      <c r="D6029">
        <v>4</v>
      </c>
      <c r="E6029">
        <v>11</v>
      </c>
      <c r="F6029">
        <v>1</v>
      </c>
    </row>
    <row r="6030" spans="1:6" x14ac:dyDescent="0.25">
      <c r="A6030">
        <v>6028</v>
      </c>
      <c r="B6030">
        <v>2</v>
      </c>
      <c r="C6030">
        <v>30</v>
      </c>
      <c r="D6030">
        <v>4</v>
      </c>
      <c r="E6030">
        <v>12</v>
      </c>
      <c r="F6030">
        <v>0</v>
      </c>
    </row>
    <row r="6031" spans="1:6" x14ac:dyDescent="0.25">
      <c r="A6031">
        <v>6029</v>
      </c>
      <c r="B6031">
        <v>2</v>
      </c>
      <c r="C6031">
        <v>30</v>
      </c>
      <c r="D6031">
        <v>4</v>
      </c>
      <c r="E6031">
        <v>12</v>
      </c>
      <c r="F6031">
        <v>0</v>
      </c>
    </row>
    <row r="6032" spans="1:6" x14ac:dyDescent="0.25">
      <c r="A6032">
        <v>6030</v>
      </c>
      <c r="B6032">
        <v>2</v>
      </c>
      <c r="C6032">
        <v>30</v>
      </c>
      <c r="D6032">
        <v>4</v>
      </c>
      <c r="E6032">
        <v>12</v>
      </c>
      <c r="F6032">
        <v>0</v>
      </c>
    </row>
    <row r="6033" spans="1:6" x14ac:dyDescent="0.25">
      <c r="A6033">
        <v>6031</v>
      </c>
      <c r="B6033">
        <v>2</v>
      </c>
      <c r="C6033">
        <v>30</v>
      </c>
      <c r="D6033">
        <v>4</v>
      </c>
      <c r="E6033">
        <v>12</v>
      </c>
      <c r="F6033">
        <v>0</v>
      </c>
    </row>
    <row r="6034" spans="1:6" x14ac:dyDescent="0.25">
      <c r="A6034">
        <v>6032</v>
      </c>
      <c r="B6034">
        <v>2</v>
      </c>
      <c r="C6034">
        <v>30</v>
      </c>
      <c r="D6034">
        <v>4</v>
      </c>
      <c r="E6034">
        <v>12</v>
      </c>
      <c r="F6034">
        <v>0</v>
      </c>
    </row>
    <row r="6035" spans="1:6" x14ac:dyDescent="0.25">
      <c r="A6035">
        <v>6033</v>
      </c>
      <c r="B6035">
        <v>2</v>
      </c>
      <c r="C6035">
        <v>30</v>
      </c>
      <c r="D6035">
        <v>4</v>
      </c>
      <c r="E6035">
        <v>12</v>
      </c>
      <c r="F6035">
        <v>0</v>
      </c>
    </row>
    <row r="6036" spans="1:6" x14ac:dyDescent="0.25">
      <c r="A6036">
        <v>6034</v>
      </c>
      <c r="B6036">
        <v>2</v>
      </c>
      <c r="C6036">
        <v>30</v>
      </c>
      <c r="D6036">
        <v>4</v>
      </c>
      <c r="E6036">
        <v>12</v>
      </c>
      <c r="F6036">
        <v>0</v>
      </c>
    </row>
    <row r="6037" spans="1:6" x14ac:dyDescent="0.25">
      <c r="A6037">
        <v>6035</v>
      </c>
      <c r="B6037">
        <v>2</v>
      </c>
      <c r="C6037">
        <v>30</v>
      </c>
      <c r="D6037">
        <v>4</v>
      </c>
      <c r="E6037">
        <v>12</v>
      </c>
      <c r="F6037">
        <v>0</v>
      </c>
    </row>
    <row r="6038" spans="1:6" x14ac:dyDescent="0.25">
      <c r="A6038">
        <v>6036</v>
      </c>
      <c r="B6038">
        <v>2</v>
      </c>
      <c r="C6038">
        <v>30</v>
      </c>
      <c r="D6038">
        <v>4</v>
      </c>
      <c r="E6038">
        <v>12</v>
      </c>
      <c r="F6038">
        <v>1</v>
      </c>
    </row>
    <row r="6039" spans="1:6" x14ac:dyDescent="0.25">
      <c r="A6039">
        <v>6037</v>
      </c>
      <c r="B6039">
        <v>2</v>
      </c>
      <c r="C6039">
        <v>30</v>
      </c>
      <c r="D6039">
        <v>4</v>
      </c>
      <c r="E6039">
        <v>12</v>
      </c>
      <c r="F6039">
        <v>1</v>
      </c>
    </row>
    <row r="6040" spans="1:6" x14ac:dyDescent="0.25">
      <c r="A6040">
        <v>6038</v>
      </c>
      <c r="B6040">
        <v>2</v>
      </c>
      <c r="C6040">
        <v>30</v>
      </c>
      <c r="D6040">
        <v>4</v>
      </c>
      <c r="E6040">
        <v>12</v>
      </c>
      <c r="F6040">
        <v>1</v>
      </c>
    </row>
    <row r="6041" spans="1:6" x14ac:dyDescent="0.25">
      <c r="A6041">
        <v>6039</v>
      </c>
      <c r="B6041">
        <v>2</v>
      </c>
      <c r="C6041">
        <v>30</v>
      </c>
      <c r="D6041">
        <v>4</v>
      </c>
      <c r="E6041">
        <v>13</v>
      </c>
      <c r="F6041">
        <v>0</v>
      </c>
    </row>
    <row r="6042" spans="1:6" x14ac:dyDescent="0.25">
      <c r="A6042">
        <v>6040</v>
      </c>
      <c r="B6042">
        <v>2</v>
      </c>
      <c r="C6042">
        <v>30</v>
      </c>
      <c r="D6042">
        <v>4</v>
      </c>
      <c r="E6042">
        <v>13</v>
      </c>
      <c r="F6042">
        <v>0</v>
      </c>
    </row>
    <row r="6043" spans="1:6" x14ac:dyDescent="0.25">
      <c r="A6043">
        <v>6041</v>
      </c>
      <c r="B6043">
        <v>2</v>
      </c>
      <c r="C6043">
        <v>30</v>
      </c>
      <c r="D6043">
        <v>4</v>
      </c>
      <c r="E6043">
        <v>13</v>
      </c>
      <c r="F6043">
        <v>0</v>
      </c>
    </row>
    <row r="6044" spans="1:6" x14ac:dyDescent="0.25">
      <c r="A6044">
        <v>6042</v>
      </c>
      <c r="B6044">
        <v>2</v>
      </c>
      <c r="C6044">
        <v>30</v>
      </c>
      <c r="D6044">
        <v>4</v>
      </c>
      <c r="E6044">
        <v>13</v>
      </c>
      <c r="F6044">
        <v>0</v>
      </c>
    </row>
    <row r="6045" spans="1:6" x14ac:dyDescent="0.25">
      <c r="A6045">
        <v>6043</v>
      </c>
      <c r="B6045">
        <v>2</v>
      </c>
      <c r="C6045">
        <v>30</v>
      </c>
      <c r="D6045">
        <v>4</v>
      </c>
      <c r="E6045">
        <v>13</v>
      </c>
      <c r="F6045">
        <v>0</v>
      </c>
    </row>
    <row r="6046" spans="1:6" x14ac:dyDescent="0.25">
      <c r="A6046">
        <v>6044</v>
      </c>
      <c r="B6046">
        <v>2</v>
      </c>
      <c r="C6046">
        <v>30</v>
      </c>
      <c r="D6046">
        <v>4</v>
      </c>
      <c r="E6046">
        <v>13</v>
      </c>
      <c r="F6046">
        <v>0</v>
      </c>
    </row>
    <row r="6047" spans="1:6" x14ac:dyDescent="0.25">
      <c r="A6047">
        <v>6045</v>
      </c>
      <c r="B6047">
        <v>2</v>
      </c>
      <c r="C6047">
        <v>30</v>
      </c>
      <c r="D6047">
        <v>4</v>
      </c>
      <c r="E6047">
        <v>13</v>
      </c>
      <c r="F6047">
        <v>0</v>
      </c>
    </row>
    <row r="6048" spans="1:6" x14ac:dyDescent="0.25">
      <c r="A6048">
        <v>6046</v>
      </c>
      <c r="B6048">
        <v>2</v>
      </c>
      <c r="C6048">
        <v>30</v>
      </c>
      <c r="D6048">
        <v>4</v>
      </c>
      <c r="E6048">
        <v>13</v>
      </c>
      <c r="F6048">
        <v>0</v>
      </c>
    </row>
    <row r="6049" spans="1:6" x14ac:dyDescent="0.25">
      <c r="A6049">
        <v>6047</v>
      </c>
      <c r="B6049">
        <v>2</v>
      </c>
      <c r="C6049">
        <v>30</v>
      </c>
      <c r="D6049">
        <v>4</v>
      </c>
      <c r="E6049">
        <v>13</v>
      </c>
      <c r="F6049">
        <v>0</v>
      </c>
    </row>
    <row r="6050" spans="1:6" x14ac:dyDescent="0.25">
      <c r="A6050">
        <v>6048</v>
      </c>
      <c r="B6050">
        <v>2</v>
      </c>
      <c r="C6050">
        <v>30</v>
      </c>
      <c r="D6050">
        <v>4</v>
      </c>
      <c r="E6050">
        <v>13</v>
      </c>
      <c r="F6050">
        <v>1</v>
      </c>
    </row>
    <row r="6051" spans="1:6" x14ac:dyDescent="0.25">
      <c r="A6051">
        <v>6049</v>
      </c>
      <c r="B6051">
        <v>2</v>
      </c>
      <c r="C6051">
        <v>30</v>
      </c>
      <c r="D6051">
        <v>4</v>
      </c>
      <c r="E6051">
        <v>13</v>
      </c>
      <c r="F6051">
        <v>1</v>
      </c>
    </row>
    <row r="6052" spans="1:6" x14ac:dyDescent="0.25">
      <c r="A6052">
        <v>6050</v>
      </c>
      <c r="B6052">
        <v>2</v>
      </c>
      <c r="C6052">
        <v>30</v>
      </c>
      <c r="D6052">
        <v>4</v>
      </c>
      <c r="E6052">
        <v>13</v>
      </c>
      <c r="F6052">
        <v>1</v>
      </c>
    </row>
    <row r="6053" spans="1:6" x14ac:dyDescent="0.25">
      <c r="A6053">
        <v>6051</v>
      </c>
      <c r="B6053">
        <v>2</v>
      </c>
      <c r="C6053">
        <v>30</v>
      </c>
      <c r="D6053">
        <v>4</v>
      </c>
      <c r="E6053">
        <v>13</v>
      </c>
      <c r="F6053">
        <v>1</v>
      </c>
    </row>
    <row r="6054" spans="1:6" x14ac:dyDescent="0.25">
      <c r="A6054">
        <v>6052</v>
      </c>
      <c r="B6054">
        <v>2</v>
      </c>
      <c r="C6054">
        <v>30</v>
      </c>
      <c r="D6054">
        <v>4</v>
      </c>
      <c r="E6054">
        <v>14</v>
      </c>
      <c r="F6054">
        <v>0</v>
      </c>
    </row>
    <row r="6055" spans="1:6" x14ac:dyDescent="0.25">
      <c r="A6055">
        <v>6053</v>
      </c>
      <c r="B6055">
        <v>2</v>
      </c>
      <c r="C6055">
        <v>30</v>
      </c>
      <c r="D6055">
        <v>4</v>
      </c>
      <c r="E6055">
        <v>14</v>
      </c>
      <c r="F6055">
        <v>0</v>
      </c>
    </row>
    <row r="6056" spans="1:6" x14ac:dyDescent="0.25">
      <c r="A6056">
        <v>6054</v>
      </c>
      <c r="B6056">
        <v>2</v>
      </c>
      <c r="C6056">
        <v>30</v>
      </c>
      <c r="D6056">
        <v>4</v>
      </c>
      <c r="E6056">
        <v>14</v>
      </c>
      <c r="F6056">
        <v>0</v>
      </c>
    </row>
    <row r="6057" spans="1:6" x14ac:dyDescent="0.25">
      <c r="A6057">
        <v>6055</v>
      </c>
      <c r="B6057">
        <v>2</v>
      </c>
      <c r="C6057">
        <v>30</v>
      </c>
      <c r="D6057">
        <v>4</v>
      </c>
      <c r="E6057">
        <v>14</v>
      </c>
      <c r="F6057">
        <v>0</v>
      </c>
    </row>
    <row r="6058" spans="1:6" x14ac:dyDescent="0.25">
      <c r="A6058">
        <v>6056</v>
      </c>
      <c r="B6058">
        <v>2</v>
      </c>
      <c r="C6058">
        <v>30</v>
      </c>
      <c r="D6058">
        <v>4</v>
      </c>
      <c r="E6058">
        <v>14</v>
      </c>
      <c r="F6058">
        <v>0</v>
      </c>
    </row>
    <row r="6059" spans="1:6" x14ac:dyDescent="0.25">
      <c r="A6059">
        <v>6057</v>
      </c>
      <c r="B6059">
        <v>2</v>
      </c>
      <c r="C6059">
        <v>30</v>
      </c>
      <c r="D6059">
        <v>4</v>
      </c>
      <c r="E6059">
        <v>14</v>
      </c>
      <c r="F6059">
        <v>0</v>
      </c>
    </row>
    <row r="6060" spans="1:6" x14ac:dyDescent="0.25">
      <c r="A6060">
        <v>6058</v>
      </c>
      <c r="B6060">
        <v>2</v>
      </c>
      <c r="C6060">
        <v>30</v>
      </c>
      <c r="D6060">
        <v>4</v>
      </c>
      <c r="E6060">
        <v>14</v>
      </c>
      <c r="F6060">
        <v>0</v>
      </c>
    </row>
    <row r="6061" spans="1:6" x14ac:dyDescent="0.25">
      <c r="A6061">
        <v>6059</v>
      </c>
      <c r="B6061">
        <v>2</v>
      </c>
      <c r="C6061">
        <v>30</v>
      </c>
      <c r="D6061">
        <v>4</v>
      </c>
      <c r="E6061">
        <v>14</v>
      </c>
      <c r="F6061">
        <v>0</v>
      </c>
    </row>
    <row r="6062" spans="1:6" x14ac:dyDescent="0.25">
      <c r="A6062">
        <v>6060</v>
      </c>
      <c r="B6062">
        <v>2</v>
      </c>
      <c r="C6062">
        <v>30</v>
      </c>
      <c r="D6062">
        <v>4</v>
      </c>
      <c r="E6062">
        <v>14</v>
      </c>
      <c r="F6062">
        <v>0</v>
      </c>
    </row>
    <row r="6063" spans="1:6" x14ac:dyDescent="0.25">
      <c r="A6063">
        <v>6061</v>
      </c>
      <c r="B6063">
        <v>2</v>
      </c>
      <c r="C6063">
        <v>30</v>
      </c>
      <c r="D6063">
        <v>4</v>
      </c>
      <c r="E6063">
        <v>14</v>
      </c>
      <c r="F6063">
        <v>1</v>
      </c>
    </row>
    <row r="6064" spans="1:6" x14ac:dyDescent="0.25">
      <c r="A6064">
        <v>6062</v>
      </c>
      <c r="B6064">
        <v>2</v>
      </c>
      <c r="C6064">
        <v>30</v>
      </c>
      <c r="D6064">
        <v>4</v>
      </c>
      <c r="E6064">
        <v>14</v>
      </c>
      <c r="F6064">
        <v>1</v>
      </c>
    </row>
    <row r="6065" spans="1:6" x14ac:dyDescent="0.25">
      <c r="A6065">
        <v>6063</v>
      </c>
      <c r="B6065">
        <v>2</v>
      </c>
      <c r="C6065">
        <v>30</v>
      </c>
      <c r="D6065">
        <v>4</v>
      </c>
      <c r="E6065">
        <v>14</v>
      </c>
      <c r="F6065">
        <v>1</v>
      </c>
    </row>
    <row r="6066" spans="1:6" x14ac:dyDescent="0.25">
      <c r="A6066">
        <v>6064</v>
      </c>
      <c r="B6066">
        <v>2</v>
      </c>
      <c r="C6066">
        <v>30</v>
      </c>
      <c r="D6066">
        <v>4</v>
      </c>
      <c r="E6066">
        <v>15</v>
      </c>
      <c r="F6066">
        <v>0</v>
      </c>
    </row>
    <row r="6067" spans="1:6" x14ac:dyDescent="0.25">
      <c r="A6067">
        <v>6065</v>
      </c>
      <c r="B6067">
        <v>2</v>
      </c>
      <c r="C6067">
        <v>30</v>
      </c>
      <c r="D6067">
        <v>4</v>
      </c>
      <c r="E6067">
        <v>15</v>
      </c>
      <c r="F6067">
        <v>0</v>
      </c>
    </row>
    <row r="6068" spans="1:6" x14ac:dyDescent="0.25">
      <c r="A6068">
        <v>6066</v>
      </c>
      <c r="B6068">
        <v>2</v>
      </c>
      <c r="C6068">
        <v>30</v>
      </c>
      <c r="D6068">
        <v>4</v>
      </c>
      <c r="E6068">
        <v>15</v>
      </c>
      <c r="F6068">
        <v>0</v>
      </c>
    </row>
    <row r="6069" spans="1:6" x14ac:dyDescent="0.25">
      <c r="A6069">
        <v>6067</v>
      </c>
      <c r="B6069">
        <v>2</v>
      </c>
      <c r="C6069">
        <v>30</v>
      </c>
      <c r="D6069">
        <v>4</v>
      </c>
      <c r="E6069">
        <v>15</v>
      </c>
      <c r="F6069">
        <v>0</v>
      </c>
    </row>
    <row r="6070" spans="1:6" x14ac:dyDescent="0.25">
      <c r="A6070">
        <v>6068</v>
      </c>
      <c r="B6070">
        <v>2</v>
      </c>
      <c r="C6070">
        <v>30</v>
      </c>
      <c r="D6070">
        <v>4</v>
      </c>
      <c r="E6070">
        <v>15</v>
      </c>
      <c r="F6070">
        <v>0</v>
      </c>
    </row>
    <row r="6071" spans="1:6" x14ac:dyDescent="0.25">
      <c r="A6071">
        <v>6069</v>
      </c>
      <c r="B6071">
        <v>2</v>
      </c>
      <c r="C6071">
        <v>30</v>
      </c>
      <c r="D6071">
        <v>4</v>
      </c>
      <c r="E6071">
        <v>15</v>
      </c>
      <c r="F6071">
        <v>0</v>
      </c>
    </row>
    <row r="6072" spans="1:6" x14ac:dyDescent="0.25">
      <c r="A6072">
        <v>6070</v>
      </c>
      <c r="B6072">
        <v>2</v>
      </c>
      <c r="C6072">
        <v>30</v>
      </c>
      <c r="D6072">
        <v>4</v>
      </c>
      <c r="E6072">
        <v>15</v>
      </c>
      <c r="F6072">
        <v>0</v>
      </c>
    </row>
    <row r="6073" spans="1:6" x14ac:dyDescent="0.25">
      <c r="A6073">
        <v>6071</v>
      </c>
      <c r="B6073">
        <v>2</v>
      </c>
      <c r="C6073">
        <v>30</v>
      </c>
      <c r="D6073">
        <v>4</v>
      </c>
      <c r="E6073">
        <v>15</v>
      </c>
      <c r="F6073">
        <v>0</v>
      </c>
    </row>
    <row r="6074" spans="1:6" x14ac:dyDescent="0.25">
      <c r="A6074">
        <v>6072</v>
      </c>
      <c r="B6074">
        <v>2</v>
      </c>
      <c r="C6074">
        <v>30</v>
      </c>
      <c r="D6074">
        <v>4</v>
      </c>
      <c r="E6074">
        <v>15</v>
      </c>
      <c r="F6074">
        <v>1</v>
      </c>
    </row>
    <row r="6075" spans="1:6" x14ac:dyDescent="0.25">
      <c r="A6075">
        <v>6073</v>
      </c>
      <c r="B6075">
        <v>2</v>
      </c>
      <c r="C6075">
        <v>30</v>
      </c>
      <c r="D6075">
        <v>4</v>
      </c>
      <c r="E6075">
        <v>15</v>
      </c>
      <c r="F6075">
        <v>1</v>
      </c>
    </row>
    <row r="6076" spans="1:6" x14ac:dyDescent="0.25">
      <c r="A6076">
        <v>6074</v>
      </c>
      <c r="B6076">
        <v>2</v>
      </c>
      <c r="C6076">
        <v>30</v>
      </c>
      <c r="D6076">
        <v>4</v>
      </c>
      <c r="E6076">
        <v>16</v>
      </c>
      <c r="F6076">
        <v>1</v>
      </c>
    </row>
    <row r="6077" spans="1:6" x14ac:dyDescent="0.25">
      <c r="A6077">
        <v>6075</v>
      </c>
      <c r="B6077">
        <v>2</v>
      </c>
      <c r="C6077">
        <v>30</v>
      </c>
      <c r="D6077">
        <v>4</v>
      </c>
      <c r="E6077">
        <v>16</v>
      </c>
      <c r="F6077">
        <v>1</v>
      </c>
    </row>
    <row r="6078" spans="1:6" x14ac:dyDescent="0.25">
      <c r="A6078">
        <v>6076</v>
      </c>
      <c r="B6078">
        <v>2</v>
      </c>
      <c r="C6078">
        <v>30</v>
      </c>
      <c r="D6078">
        <v>4</v>
      </c>
      <c r="E6078">
        <v>17</v>
      </c>
      <c r="F6078">
        <v>1</v>
      </c>
    </row>
    <row r="6079" spans="1:6" x14ac:dyDescent="0.25">
      <c r="A6079">
        <v>6077</v>
      </c>
      <c r="B6079">
        <v>2</v>
      </c>
      <c r="C6079">
        <v>30</v>
      </c>
      <c r="D6079">
        <v>4</v>
      </c>
      <c r="E6079">
        <v>17</v>
      </c>
      <c r="F6079">
        <v>1</v>
      </c>
    </row>
    <row r="6080" spans="1:6" x14ac:dyDescent="0.25">
      <c r="A6080">
        <v>6078</v>
      </c>
      <c r="B6080">
        <v>2</v>
      </c>
      <c r="C6080">
        <v>30</v>
      </c>
      <c r="D6080">
        <v>4</v>
      </c>
      <c r="E6080">
        <v>17</v>
      </c>
      <c r="F6080">
        <v>0</v>
      </c>
    </row>
    <row r="6081" spans="1:6" x14ac:dyDescent="0.25">
      <c r="A6081">
        <v>6079</v>
      </c>
      <c r="B6081">
        <v>2</v>
      </c>
      <c r="C6081">
        <v>30</v>
      </c>
      <c r="D6081">
        <v>4</v>
      </c>
      <c r="E6081">
        <v>17</v>
      </c>
      <c r="F6081">
        <v>0</v>
      </c>
    </row>
    <row r="6082" spans="1:6" x14ac:dyDescent="0.25">
      <c r="A6082">
        <v>6080</v>
      </c>
      <c r="B6082">
        <v>2</v>
      </c>
      <c r="C6082">
        <v>30</v>
      </c>
      <c r="D6082">
        <v>4</v>
      </c>
      <c r="E6082">
        <v>17</v>
      </c>
      <c r="F6082">
        <v>0</v>
      </c>
    </row>
    <row r="6083" spans="1:6" x14ac:dyDescent="0.25">
      <c r="A6083">
        <v>6081</v>
      </c>
      <c r="B6083">
        <v>2</v>
      </c>
      <c r="C6083">
        <v>30</v>
      </c>
      <c r="D6083">
        <v>4</v>
      </c>
      <c r="E6083">
        <v>17</v>
      </c>
      <c r="F6083">
        <v>0</v>
      </c>
    </row>
    <row r="6084" spans="1:6" x14ac:dyDescent="0.25">
      <c r="A6084">
        <v>6082</v>
      </c>
      <c r="B6084">
        <v>2</v>
      </c>
      <c r="C6084">
        <v>30</v>
      </c>
      <c r="D6084">
        <v>4</v>
      </c>
      <c r="E6084">
        <v>17</v>
      </c>
      <c r="F6084">
        <v>0</v>
      </c>
    </row>
    <row r="6085" spans="1:6" x14ac:dyDescent="0.25">
      <c r="A6085">
        <v>6083</v>
      </c>
      <c r="B6085">
        <v>2</v>
      </c>
      <c r="C6085">
        <v>30</v>
      </c>
      <c r="D6085">
        <v>4</v>
      </c>
      <c r="E6085">
        <v>17</v>
      </c>
      <c r="F6085">
        <v>0</v>
      </c>
    </row>
    <row r="6086" spans="1:6" x14ac:dyDescent="0.25">
      <c r="A6086">
        <v>6084</v>
      </c>
      <c r="B6086">
        <v>2</v>
      </c>
      <c r="C6086">
        <v>30</v>
      </c>
      <c r="D6086">
        <v>4</v>
      </c>
      <c r="E6086">
        <v>17</v>
      </c>
      <c r="F6086">
        <v>0</v>
      </c>
    </row>
    <row r="6087" spans="1:6" x14ac:dyDescent="0.25">
      <c r="A6087">
        <v>6085</v>
      </c>
      <c r="B6087">
        <v>2</v>
      </c>
      <c r="C6087">
        <v>30</v>
      </c>
      <c r="D6087">
        <v>4</v>
      </c>
      <c r="E6087">
        <v>17</v>
      </c>
      <c r="F6087">
        <v>0</v>
      </c>
    </row>
    <row r="6088" spans="1:6" x14ac:dyDescent="0.25">
      <c r="A6088">
        <v>6086</v>
      </c>
      <c r="B6088">
        <v>2</v>
      </c>
      <c r="C6088">
        <v>30</v>
      </c>
      <c r="D6088">
        <v>4</v>
      </c>
      <c r="E6088">
        <v>17</v>
      </c>
      <c r="F6088">
        <v>0</v>
      </c>
    </row>
    <row r="6089" spans="1:6" x14ac:dyDescent="0.25">
      <c r="A6089">
        <v>6087</v>
      </c>
      <c r="B6089">
        <v>2</v>
      </c>
      <c r="C6089">
        <v>30</v>
      </c>
      <c r="D6089">
        <v>4</v>
      </c>
      <c r="E6089">
        <v>17</v>
      </c>
      <c r="F6089">
        <v>1</v>
      </c>
    </row>
    <row r="6090" spans="1:6" x14ac:dyDescent="0.25">
      <c r="A6090">
        <v>6088</v>
      </c>
      <c r="B6090">
        <v>2</v>
      </c>
      <c r="C6090">
        <v>30</v>
      </c>
      <c r="D6090">
        <v>4</v>
      </c>
      <c r="E6090">
        <v>18</v>
      </c>
      <c r="F6090">
        <v>1</v>
      </c>
    </row>
    <row r="6091" spans="1:6" x14ac:dyDescent="0.25">
      <c r="A6091">
        <v>6089</v>
      </c>
      <c r="B6091">
        <v>2</v>
      </c>
      <c r="C6091">
        <v>30</v>
      </c>
      <c r="D6091">
        <v>4</v>
      </c>
      <c r="E6091">
        <v>18</v>
      </c>
      <c r="F6091">
        <v>1</v>
      </c>
    </row>
    <row r="6092" spans="1:6" x14ac:dyDescent="0.25">
      <c r="A6092">
        <v>6090</v>
      </c>
      <c r="B6092">
        <v>2</v>
      </c>
      <c r="C6092">
        <v>30</v>
      </c>
      <c r="D6092">
        <v>4</v>
      </c>
      <c r="E6092">
        <v>19</v>
      </c>
      <c r="F6092">
        <v>0</v>
      </c>
    </row>
    <row r="6093" spans="1:6" x14ac:dyDescent="0.25">
      <c r="A6093">
        <v>6091</v>
      </c>
      <c r="B6093">
        <v>2</v>
      </c>
      <c r="C6093">
        <v>30</v>
      </c>
      <c r="D6093">
        <v>4</v>
      </c>
      <c r="E6093">
        <v>19</v>
      </c>
      <c r="F6093">
        <v>0</v>
      </c>
    </row>
    <row r="6094" spans="1:6" x14ac:dyDescent="0.25">
      <c r="A6094">
        <v>6092</v>
      </c>
      <c r="B6094">
        <v>2</v>
      </c>
      <c r="C6094">
        <v>30</v>
      </c>
      <c r="D6094">
        <v>4</v>
      </c>
      <c r="E6094">
        <v>19</v>
      </c>
      <c r="F6094">
        <v>1</v>
      </c>
    </row>
    <row r="6095" spans="1:6" x14ac:dyDescent="0.25">
      <c r="A6095">
        <v>6093</v>
      </c>
      <c r="B6095">
        <v>2</v>
      </c>
      <c r="C6095">
        <v>30</v>
      </c>
      <c r="D6095">
        <v>4</v>
      </c>
      <c r="E6095">
        <v>19</v>
      </c>
      <c r="F6095">
        <v>1</v>
      </c>
    </row>
    <row r="6096" spans="1:6" x14ac:dyDescent="0.25">
      <c r="A6096">
        <v>6094</v>
      </c>
      <c r="B6096">
        <v>2</v>
      </c>
      <c r="C6096">
        <v>32</v>
      </c>
      <c r="D6096">
        <v>1</v>
      </c>
      <c r="E6096">
        <v>1</v>
      </c>
      <c r="F6096">
        <v>1</v>
      </c>
    </row>
    <row r="6097" spans="1:6" x14ac:dyDescent="0.25">
      <c r="A6097">
        <v>6095</v>
      </c>
      <c r="B6097">
        <v>2</v>
      </c>
      <c r="C6097">
        <v>32</v>
      </c>
      <c r="D6097">
        <v>1</v>
      </c>
      <c r="E6097">
        <v>1</v>
      </c>
      <c r="F6097">
        <v>1</v>
      </c>
    </row>
    <row r="6098" spans="1:6" x14ac:dyDescent="0.25">
      <c r="A6098">
        <v>6096</v>
      </c>
      <c r="B6098">
        <v>2</v>
      </c>
      <c r="C6098">
        <v>32</v>
      </c>
      <c r="D6098">
        <v>1</v>
      </c>
      <c r="E6098">
        <v>1</v>
      </c>
      <c r="F6098">
        <v>1</v>
      </c>
    </row>
    <row r="6099" spans="1:6" x14ac:dyDescent="0.25">
      <c r="A6099">
        <v>6097</v>
      </c>
      <c r="B6099">
        <v>2</v>
      </c>
      <c r="C6099">
        <v>32</v>
      </c>
      <c r="D6099">
        <v>1</v>
      </c>
      <c r="E6099">
        <v>1</v>
      </c>
      <c r="F6099">
        <v>1</v>
      </c>
    </row>
    <row r="6100" spans="1:6" x14ac:dyDescent="0.25">
      <c r="A6100">
        <v>6098</v>
      </c>
      <c r="B6100">
        <v>2</v>
      </c>
      <c r="C6100">
        <v>32</v>
      </c>
      <c r="D6100">
        <v>1</v>
      </c>
      <c r="E6100">
        <v>1</v>
      </c>
      <c r="F6100">
        <v>1</v>
      </c>
    </row>
    <row r="6101" spans="1:6" x14ac:dyDescent="0.25">
      <c r="A6101">
        <v>6099</v>
      </c>
      <c r="B6101">
        <v>2</v>
      </c>
      <c r="C6101">
        <v>32</v>
      </c>
      <c r="D6101">
        <v>1</v>
      </c>
      <c r="E6101">
        <v>2</v>
      </c>
      <c r="F6101">
        <v>1</v>
      </c>
    </row>
    <row r="6102" spans="1:6" x14ac:dyDescent="0.25">
      <c r="A6102">
        <v>6100</v>
      </c>
      <c r="B6102">
        <v>2</v>
      </c>
      <c r="C6102">
        <v>32</v>
      </c>
      <c r="D6102">
        <v>1</v>
      </c>
      <c r="E6102">
        <v>2</v>
      </c>
      <c r="F6102">
        <v>1</v>
      </c>
    </row>
    <row r="6103" spans="1:6" x14ac:dyDescent="0.25">
      <c r="A6103">
        <v>6101</v>
      </c>
      <c r="B6103">
        <v>2</v>
      </c>
      <c r="C6103">
        <v>32</v>
      </c>
      <c r="D6103">
        <v>1</v>
      </c>
      <c r="E6103">
        <v>2</v>
      </c>
      <c r="F6103">
        <v>1</v>
      </c>
    </row>
    <row r="6104" spans="1:6" x14ac:dyDescent="0.25">
      <c r="A6104">
        <v>6102</v>
      </c>
      <c r="B6104">
        <v>2</v>
      </c>
      <c r="C6104">
        <v>32</v>
      </c>
      <c r="D6104">
        <v>1</v>
      </c>
      <c r="E6104">
        <v>2</v>
      </c>
      <c r="F6104">
        <v>1</v>
      </c>
    </row>
    <row r="6105" spans="1:6" x14ac:dyDescent="0.25">
      <c r="A6105">
        <v>6103</v>
      </c>
      <c r="B6105">
        <v>2</v>
      </c>
      <c r="C6105">
        <v>32</v>
      </c>
      <c r="D6105">
        <v>1</v>
      </c>
      <c r="E6105">
        <v>3</v>
      </c>
      <c r="F6105">
        <v>1</v>
      </c>
    </row>
    <row r="6106" spans="1:6" x14ac:dyDescent="0.25">
      <c r="A6106">
        <v>6104</v>
      </c>
      <c r="B6106">
        <v>2</v>
      </c>
      <c r="C6106">
        <v>32</v>
      </c>
      <c r="D6106">
        <v>1</v>
      </c>
      <c r="E6106">
        <v>3</v>
      </c>
      <c r="F6106">
        <v>1</v>
      </c>
    </row>
    <row r="6107" spans="1:6" x14ac:dyDescent="0.25">
      <c r="A6107">
        <v>6105</v>
      </c>
      <c r="B6107">
        <v>2</v>
      </c>
      <c r="C6107">
        <v>32</v>
      </c>
      <c r="D6107">
        <v>1</v>
      </c>
      <c r="E6107">
        <v>3</v>
      </c>
      <c r="F6107">
        <v>1</v>
      </c>
    </row>
    <row r="6108" spans="1:6" x14ac:dyDescent="0.25">
      <c r="A6108">
        <v>6106</v>
      </c>
      <c r="B6108">
        <v>2</v>
      </c>
      <c r="C6108">
        <v>32</v>
      </c>
      <c r="D6108">
        <v>1</v>
      </c>
      <c r="E6108">
        <v>3</v>
      </c>
      <c r="F6108">
        <v>1</v>
      </c>
    </row>
    <row r="6109" spans="1:6" x14ac:dyDescent="0.25">
      <c r="A6109">
        <v>6107</v>
      </c>
      <c r="B6109">
        <v>2</v>
      </c>
      <c r="C6109">
        <v>32</v>
      </c>
      <c r="D6109">
        <v>1</v>
      </c>
      <c r="E6109">
        <v>4</v>
      </c>
      <c r="F6109">
        <v>1</v>
      </c>
    </row>
    <row r="6110" spans="1:6" x14ac:dyDescent="0.25">
      <c r="A6110">
        <v>6108</v>
      </c>
      <c r="B6110">
        <v>2</v>
      </c>
      <c r="C6110">
        <v>32</v>
      </c>
      <c r="D6110">
        <v>1</v>
      </c>
      <c r="E6110">
        <v>4</v>
      </c>
      <c r="F6110">
        <v>1</v>
      </c>
    </row>
    <row r="6111" spans="1:6" x14ac:dyDescent="0.25">
      <c r="A6111">
        <v>6109</v>
      </c>
      <c r="B6111">
        <v>2</v>
      </c>
      <c r="C6111">
        <v>32</v>
      </c>
      <c r="D6111">
        <v>1</v>
      </c>
      <c r="E6111">
        <v>4</v>
      </c>
      <c r="F6111">
        <v>1</v>
      </c>
    </row>
    <row r="6112" spans="1:6" x14ac:dyDescent="0.25">
      <c r="A6112">
        <v>6110</v>
      </c>
      <c r="B6112">
        <v>2</v>
      </c>
      <c r="C6112">
        <v>32</v>
      </c>
      <c r="D6112">
        <v>1</v>
      </c>
      <c r="E6112">
        <v>5</v>
      </c>
      <c r="F6112">
        <v>1</v>
      </c>
    </row>
    <row r="6113" spans="1:6" x14ac:dyDescent="0.25">
      <c r="A6113">
        <v>6111</v>
      </c>
      <c r="B6113">
        <v>2</v>
      </c>
      <c r="C6113">
        <v>32</v>
      </c>
      <c r="D6113">
        <v>1</v>
      </c>
      <c r="E6113">
        <v>5</v>
      </c>
      <c r="F6113">
        <v>1</v>
      </c>
    </row>
    <row r="6114" spans="1:6" x14ac:dyDescent="0.25">
      <c r="A6114">
        <v>6112</v>
      </c>
      <c r="B6114">
        <v>2</v>
      </c>
      <c r="C6114">
        <v>32</v>
      </c>
      <c r="D6114">
        <v>1</v>
      </c>
      <c r="E6114">
        <v>5</v>
      </c>
      <c r="F6114">
        <v>1</v>
      </c>
    </row>
    <row r="6115" spans="1:6" x14ac:dyDescent="0.25">
      <c r="A6115">
        <v>6113</v>
      </c>
      <c r="B6115">
        <v>2</v>
      </c>
      <c r="C6115">
        <v>32</v>
      </c>
      <c r="D6115">
        <v>1</v>
      </c>
      <c r="E6115">
        <v>5</v>
      </c>
      <c r="F6115">
        <v>1</v>
      </c>
    </row>
    <row r="6116" spans="1:6" x14ac:dyDescent="0.25">
      <c r="A6116">
        <v>6114</v>
      </c>
      <c r="B6116">
        <v>2</v>
      </c>
      <c r="C6116">
        <v>32</v>
      </c>
      <c r="D6116">
        <v>1</v>
      </c>
      <c r="E6116">
        <v>6</v>
      </c>
      <c r="F6116">
        <v>1</v>
      </c>
    </row>
    <row r="6117" spans="1:6" x14ac:dyDescent="0.25">
      <c r="A6117">
        <v>6115</v>
      </c>
      <c r="B6117">
        <v>2</v>
      </c>
      <c r="C6117">
        <v>32</v>
      </c>
      <c r="D6117">
        <v>1</v>
      </c>
      <c r="E6117">
        <v>6</v>
      </c>
      <c r="F6117">
        <v>1</v>
      </c>
    </row>
    <row r="6118" spans="1:6" x14ac:dyDescent="0.25">
      <c r="A6118">
        <v>6116</v>
      </c>
      <c r="B6118">
        <v>2</v>
      </c>
      <c r="C6118">
        <v>32</v>
      </c>
      <c r="D6118">
        <v>1</v>
      </c>
      <c r="E6118">
        <v>6</v>
      </c>
      <c r="F6118">
        <v>1</v>
      </c>
    </row>
    <row r="6119" spans="1:6" x14ac:dyDescent="0.25">
      <c r="A6119">
        <v>6117</v>
      </c>
      <c r="B6119">
        <v>2</v>
      </c>
      <c r="C6119">
        <v>32</v>
      </c>
      <c r="D6119">
        <v>1</v>
      </c>
      <c r="E6119">
        <v>6</v>
      </c>
      <c r="F6119">
        <v>1</v>
      </c>
    </row>
    <row r="6120" spans="1:6" x14ac:dyDescent="0.25">
      <c r="A6120">
        <v>6118</v>
      </c>
      <c r="B6120">
        <v>2</v>
      </c>
      <c r="C6120">
        <v>32</v>
      </c>
      <c r="D6120">
        <v>1</v>
      </c>
      <c r="E6120">
        <v>6</v>
      </c>
      <c r="F6120">
        <v>0</v>
      </c>
    </row>
    <row r="6121" spans="1:6" x14ac:dyDescent="0.25">
      <c r="A6121">
        <v>6119</v>
      </c>
      <c r="B6121">
        <v>2</v>
      </c>
      <c r="C6121">
        <v>32</v>
      </c>
      <c r="D6121">
        <v>1</v>
      </c>
      <c r="E6121">
        <v>6</v>
      </c>
      <c r="F6121">
        <v>0</v>
      </c>
    </row>
    <row r="6122" spans="1:6" x14ac:dyDescent="0.25">
      <c r="A6122">
        <v>6120</v>
      </c>
      <c r="B6122">
        <v>2</v>
      </c>
      <c r="C6122">
        <v>32</v>
      </c>
      <c r="D6122">
        <v>1</v>
      </c>
      <c r="E6122">
        <v>6</v>
      </c>
      <c r="F6122">
        <v>0</v>
      </c>
    </row>
    <row r="6123" spans="1:6" x14ac:dyDescent="0.25">
      <c r="A6123">
        <v>6121</v>
      </c>
      <c r="B6123">
        <v>2</v>
      </c>
      <c r="C6123">
        <v>32</v>
      </c>
      <c r="D6123">
        <v>1</v>
      </c>
      <c r="E6123">
        <v>6</v>
      </c>
      <c r="F6123">
        <v>0</v>
      </c>
    </row>
    <row r="6124" spans="1:6" x14ac:dyDescent="0.25">
      <c r="A6124">
        <v>6122</v>
      </c>
      <c r="B6124">
        <v>2</v>
      </c>
      <c r="C6124">
        <v>32</v>
      </c>
      <c r="D6124">
        <v>1</v>
      </c>
      <c r="E6124">
        <v>6</v>
      </c>
      <c r="F6124">
        <v>0</v>
      </c>
    </row>
    <row r="6125" spans="1:6" x14ac:dyDescent="0.25">
      <c r="A6125">
        <v>6123</v>
      </c>
      <c r="B6125">
        <v>2</v>
      </c>
      <c r="C6125">
        <v>32</v>
      </c>
      <c r="D6125">
        <v>1</v>
      </c>
      <c r="E6125">
        <v>6</v>
      </c>
      <c r="F6125">
        <v>0</v>
      </c>
    </row>
    <row r="6126" spans="1:6" x14ac:dyDescent="0.25">
      <c r="A6126">
        <v>6124</v>
      </c>
      <c r="B6126">
        <v>2</v>
      </c>
      <c r="C6126">
        <v>32</v>
      </c>
      <c r="D6126">
        <v>1</v>
      </c>
      <c r="E6126">
        <v>6</v>
      </c>
      <c r="F6126">
        <v>0</v>
      </c>
    </row>
    <row r="6127" spans="1:6" x14ac:dyDescent="0.25">
      <c r="A6127">
        <v>6125</v>
      </c>
      <c r="B6127">
        <v>2</v>
      </c>
      <c r="C6127">
        <v>32</v>
      </c>
      <c r="D6127">
        <v>1</v>
      </c>
      <c r="E6127">
        <v>6</v>
      </c>
      <c r="F6127">
        <v>0</v>
      </c>
    </row>
    <row r="6128" spans="1:6" x14ac:dyDescent="0.25">
      <c r="A6128">
        <v>6126</v>
      </c>
      <c r="B6128">
        <v>2</v>
      </c>
      <c r="C6128">
        <v>32</v>
      </c>
      <c r="D6128">
        <v>1</v>
      </c>
      <c r="E6128">
        <v>6</v>
      </c>
      <c r="F6128">
        <v>0</v>
      </c>
    </row>
    <row r="6129" spans="1:6" x14ac:dyDescent="0.25">
      <c r="A6129">
        <v>6127</v>
      </c>
      <c r="B6129">
        <v>2</v>
      </c>
      <c r="C6129">
        <v>32</v>
      </c>
      <c r="D6129">
        <v>1</v>
      </c>
      <c r="E6129">
        <v>7</v>
      </c>
      <c r="F6129">
        <v>0</v>
      </c>
    </row>
    <row r="6130" spans="1:6" x14ac:dyDescent="0.25">
      <c r="A6130">
        <v>6128</v>
      </c>
      <c r="B6130">
        <v>2</v>
      </c>
      <c r="C6130">
        <v>32</v>
      </c>
      <c r="D6130">
        <v>1</v>
      </c>
      <c r="E6130">
        <v>7</v>
      </c>
      <c r="F6130">
        <v>0</v>
      </c>
    </row>
    <row r="6131" spans="1:6" x14ac:dyDescent="0.25">
      <c r="A6131">
        <v>6129</v>
      </c>
      <c r="B6131">
        <v>2</v>
      </c>
      <c r="C6131">
        <v>32</v>
      </c>
      <c r="D6131">
        <v>1</v>
      </c>
      <c r="E6131">
        <v>7</v>
      </c>
      <c r="F6131">
        <v>0</v>
      </c>
    </row>
    <row r="6132" spans="1:6" x14ac:dyDescent="0.25">
      <c r="A6132">
        <v>6130</v>
      </c>
      <c r="B6132">
        <v>2</v>
      </c>
      <c r="C6132">
        <v>32</v>
      </c>
      <c r="D6132">
        <v>1</v>
      </c>
      <c r="E6132">
        <v>7</v>
      </c>
      <c r="F6132">
        <v>0</v>
      </c>
    </row>
    <row r="6133" spans="1:6" x14ac:dyDescent="0.25">
      <c r="A6133">
        <v>6131</v>
      </c>
      <c r="B6133">
        <v>2</v>
      </c>
      <c r="C6133">
        <v>32</v>
      </c>
      <c r="D6133">
        <v>1</v>
      </c>
      <c r="E6133">
        <v>7</v>
      </c>
      <c r="F6133">
        <v>0</v>
      </c>
    </row>
    <row r="6134" spans="1:6" x14ac:dyDescent="0.25">
      <c r="A6134">
        <v>6132</v>
      </c>
      <c r="B6134">
        <v>2</v>
      </c>
      <c r="C6134">
        <v>32</v>
      </c>
      <c r="D6134">
        <v>1</v>
      </c>
      <c r="E6134">
        <v>7</v>
      </c>
      <c r="F6134">
        <v>0</v>
      </c>
    </row>
    <row r="6135" spans="1:6" x14ac:dyDescent="0.25">
      <c r="A6135">
        <v>6133</v>
      </c>
      <c r="B6135">
        <v>2</v>
      </c>
      <c r="C6135">
        <v>32</v>
      </c>
      <c r="D6135">
        <v>1</v>
      </c>
      <c r="E6135">
        <v>7</v>
      </c>
      <c r="F6135">
        <v>0</v>
      </c>
    </row>
    <row r="6136" spans="1:6" x14ac:dyDescent="0.25">
      <c r="A6136">
        <v>6134</v>
      </c>
      <c r="B6136">
        <v>2</v>
      </c>
      <c r="C6136">
        <v>32</v>
      </c>
      <c r="D6136">
        <v>1</v>
      </c>
      <c r="E6136">
        <v>7</v>
      </c>
      <c r="F6136">
        <v>0</v>
      </c>
    </row>
    <row r="6137" spans="1:6" x14ac:dyDescent="0.25">
      <c r="A6137">
        <v>6135</v>
      </c>
      <c r="B6137">
        <v>2</v>
      </c>
      <c r="C6137">
        <v>32</v>
      </c>
      <c r="D6137">
        <v>1</v>
      </c>
      <c r="E6137">
        <v>7</v>
      </c>
      <c r="F6137">
        <v>1</v>
      </c>
    </row>
    <row r="6138" spans="1:6" x14ac:dyDescent="0.25">
      <c r="A6138">
        <v>6136</v>
      </c>
      <c r="B6138">
        <v>2</v>
      </c>
      <c r="C6138">
        <v>32</v>
      </c>
      <c r="D6138">
        <v>1</v>
      </c>
      <c r="E6138">
        <v>7</v>
      </c>
      <c r="F6138">
        <v>1</v>
      </c>
    </row>
    <row r="6139" spans="1:6" x14ac:dyDescent="0.25">
      <c r="A6139">
        <v>6137</v>
      </c>
      <c r="B6139">
        <v>2</v>
      </c>
      <c r="C6139">
        <v>32</v>
      </c>
      <c r="D6139">
        <v>1</v>
      </c>
      <c r="E6139">
        <v>8</v>
      </c>
      <c r="F6139">
        <v>0</v>
      </c>
    </row>
    <row r="6140" spans="1:6" x14ac:dyDescent="0.25">
      <c r="A6140">
        <v>6138</v>
      </c>
      <c r="B6140">
        <v>2</v>
      </c>
      <c r="C6140">
        <v>32</v>
      </c>
      <c r="D6140">
        <v>1</v>
      </c>
      <c r="E6140">
        <v>8</v>
      </c>
      <c r="F6140">
        <v>0</v>
      </c>
    </row>
    <row r="6141" spans="1:6" x14ac:dyDescent="0.25">
      <c r="A6141">
        <v>6139</v>
      </c>
      <c r="B6141">
        <v>2</v>
      </c>
      <c r="C6141">
        <v>32</v>
      </c>
      <c r="D6141">
        <v>1</v>
      </c>
      <c r="E6141">
        <v>8</v>
      </c>
      <c r="F6141">
        <v>0</v>
      </c>
    </row>
    <row r="6142" spans="1:6" x14ac:dyDescent="0.25">
      <c r="A6142">
        <v>6140</v>
      </c>
      <c r="B6142">
        <v>2</v>
      </c>
      <c r="C6142">
        <v>32</v>
      </c>
      <c r="D6142">
        <v>1</v>
      </c>
      <c r="E6142">
        <v>8</v>
      </c>
      <c r="F6142">
        <v>0</v>
      </c>
    </row>
    <row r="6143" spans="1:6" x14ac:dyDescent="0.25">
      <c r="A6143">
        <v>6141</v>
      </c>
      <c r="B6143">
        <v>2</v>
      </c>
      <c r="C6143">
        <v>32</v>
      </c>
      <c r="D6143">
        <v>1</v>
      </c>
      <c r="E6143">
        <v>8</v>
      </c>
      <c r="F6143">
        <v>0</v>
      </c>
    </row>
    <row r="6144" spans="1:6" x14ac:dyDescent="0.25">
      <c r="A6144">
        <v>6142</v>
      </c>
      <c r="B6144">
        <v>2</v>
      </c>
      <c r="C6144">
        <v>32</v>
      </c>
      <c r="D6144">
        <v>1</v>
      </c>
      <c r="E6144">
        <v>8</v>
      </c>
      <c r="F6144">
        <v>0</v>
      </c>
    </row>
    <row r="6145" spans="1:6" x14ac:dyDescent="0.25">
      <c r="A6145">
        <v>6143</v>
      </c>
      <c r="B6145">
        <v>2</v>
      </c>
      <c r="C6145">
        <v>32</v>
      </c>
      <c r="D6145">
        <v>1</v>
      </c>
      <c r="E6145">
        <v>8</v>
      </c>
      <c r="F6145">
        <v>0</v>
      </c>
    </row>
    <row r="6146" spans="1:6" x14ac:dyDescent="0.25">
      <c r="A6146">
        <v>6144</v>
      </c>
      <c r="B6146">
        <v>2</v>
      </c>
      <c r="C6146">
        <v>32</v>
      </c>
      <c r="D6146">
        <v>1</v>
      </c>
      <c r="E6146">
        <v>8</v>
      </c>
      <c r="F6146">
        <v>0</v>
      </c>
    </row>
    <row r="6147" spans="1:6" x14ac:dyDescent="0.25">
      <c r="A6147">
        <v>6145</v>
      </c>
      <c r="B6147">
        <v>2</v>
      </c>
      <c r="C6147">
        <v>32</v>
      </c>
      <c r="D6147">
        <v>1</v>
      </c>
      <c r="E6147">
        <v>8</v>
      </c>
      <c r="F6147">
        <v>1</v>
      </c>
    </row>
    <row r="6148" spans="1:6" x14ac:dyDescent="0.25">
      <c r="A6148">
        <v>6146</v>
      </c>
      <c r="B6148">
        <v>2</v>
      </c>
      <c r="C6148">
        <v>32</v>
      </c>
      <c r="D6148">
        <v>1</v>
      </c>
      <c r="E6148">
        <v>8</v>
      </c>
      <c r="F6148">
        <v>1</v>
      </c>
    </row>
    <row r="6149" spans="1:6" x14ac:dyDescent="0.25">
      <c r="A6149">
        <v>6147</v>
      </c>
      <c r="B6149">
        <v>2</v>
      </c>
      <c r="C6149">
        <v>32</v>
      </c>
      <c r="D6149">
        <v>1</v>
      </c>
      <c r="E6149">
        <v>8</v>
      </c>
      <c r="F6149">
        <v>1</v>
      </c>
    </row>
    <row r="6150" spans="1:6" x14ac:dyDescent="0.25">
      <c r="A6150">
        <v>6148</v>
      </c>
      <c r="B6150">
        <v>2</v>
      </c>
      <c r="C6150">
        <v>32</v>
      </c>
      <c r="D6150">
        <v>1</v>
      </c>
      <c r="E6150">
        <v>8</v>
      </c>
      <c r="F6150">
        <v>1</v>
      </c>
    </row>
    <row r="6151" spans="1:6" x14ac:dyDescent="0.25">
      <c r="A6151">
        <v>6149</v>
      </c>
      <c r="B6151">
        <v>2</v>
      </c>
      <c r="C6151">
        <v>32</v>
      </c>
      <c r="D6151">
        <v>1</v>
      </c>
      <c r="E6151">
        <v>9</v>
      </c>
      <c r="F6151">
        <v>0</v>
      </c>
    </row>
    <row r="6152" spans="1:6" x14ac:dyDescent="0.25">
      <c r="A6152">
        <v>6150</v>
      </c>
      <c r="B6152">
        <v>2</v>
      </c>
      <c r="C6152">
        <v>32</v>
      </c>
      <c r="D6152">
        <v>1</v>
      </c>
      <c r="E6152">
        <v>9</v>
      </c>
      <c r="F6152">
        <v>0</v>
      </c>
    </row>
    <row r="6153" spans="1:6" x14ac:dyDescent="0.25">
      <c r="A6153">
        <v>6151</v>
      </c>
      <c r="B6153">
        <v>2</v>
      </c>
      <c r="C6153">
        <v>32</v>
      </c>
      <c r="D6153">
        <v>1</v>
      </c>
      <c r="E6153">
        <v>9</v>
      </c>
      <c r="F6153">
        <v>0</v>
      </c>
    </row>
    <row r="6154" spans="1:6" x14ac:dyDescent="0.25">
      <c r="A6154">
        <v>6152</v>
      </c>
      <c r="B6154">
        <v>2</v>
      </c>
      <c r="C6154">
        <v>32</v>
      </c>
      <c r="D6154">
        <v>1</v>
      </c>
      <c r="E6154">
        <v>9</v>
      </c>
      <c r="F6154">
        <v>0</v>
      </c>
    </row>
    <row r="6155" spans="1:6" x14ac:dyDescent="0.25">
      <c r="A6155">
        <v>6153</v>
      </c>
      <c r="B6155">
        <v>2</v>
      </c>
      <c r="C6155">
        <v>32</v>
      </c>
      <c r="D6155">
        <v>1</v>
      </c>
      <c r="E6155">
        <v>9</v>
      </c>
      <c r="F6155">
        <v>0</v>
      </c>
    </row>
    <row r="6156" spans="1:6" x14ac:dyDescent="0.25">
      <c r="A6156">
        <v>6154</v>
      </c>
      <c r="B6156">
        <v>2</v>
      </c>
      <c r="C6156">
        <v>32</v>
      </c>
      <c r="D6156">
        <v>1</v>
      </c>
      <c r="E6156">
        <v>9</v>
      </c>
      <c r="F6156">
        <v>0</v>
      </c>
    </row>
    <row r="6157" spans="1:6" x14ac:dyDescent="0.25">
      <c r="A6157">
        <v>6155</v>
      </c>
      <c r="B6157">
        <v>2</v>
      </c>
      <c r="C6157">
        <v>32</v>
      </c>
      <c r="D6157">
        <v>1</v>
      </c>
      <c r="E6157">
        <v>9</v>
      </c>
      <c r="F6157">
        <v>0</v>
      </c>
    </row>
    <row r="6158" spans="1:6" x14ac:dyDescent="0.25">
      <c r="A6158">
        <v>6156</v>
      </c>
      <c r="B6158">
        <v>2</v>
      </c>
      <c r="C6158">
        <v>32</v>
      </c>
      <c r="D6158">
        <v>1</v>
      </c>
      <c r="E6158">
        <v>9</v>
      </c>
      <c r="F6158">
        <v>0</v>
      </c>
    </row>
    <row r="6159" spans="1:6" x14ac:dyDescent="0.25">
      <c r="A6159">
        <v>6157</v>
      </c>
      <c r="B6159">
        <v>2</v>
      </c>
      <c r="C6159">
        <v>32</v>
      </c>
      <c r="D6159">
        <v>1</v>
      </c>
      <c r="E6159">
        <v>9</v>
      </c>
      <c r="F6159">
        <v>1</v>
      </c>
    </row>
    <row r="6160" spans="1:6" x14ac:dyDescent="0.25">
      <c r="A6160">
        <v>6158</v>
      </c>
      <c r="B6160">
        <v>2</v>
      </c>
      <c r="C6160">
        <v>32</v>
      </c>
      <c r="D6160">
        <v>1</v>
      </c>
      <c r="E6160">
        <v>9</v>
      </c>
      <c r="F6160">
        <v>1</v>
      </c>
    </row>
    <row r="6161" spans="1:6" x14ac:dyDescent="0.25">
      <c r="A6161">
        <v>6159</v>
      </c>
      <c r="B6161">
        <v>2</v>
      </c>
      <c r="C6161">
        <v>32</v>
      </c>
      <c r="D6161">
        <v>1</v>
      </c>
      <c r="E6161">
        <v>9</v>
      </c>
      <c r="F6161">
        <v>1</v>
      </c>
    </row>
    <row r="6162" spans="1:6" x14ac:dyDescent="0.25">
      <c r="A6162">
        <v>6160</v>
      </c>
      <c r="B6162">
        <v>2</v>
      </c>
      <c r="C6162">
        <v>32</v>
      </c>
      <c r="D6162">
        <v>1</v>
      </c>
      <c r="E6162">
        <v>9</v>
      </c>
      <c r="F6162">
        <v>1</v>
      </c>
    </row>
    <row r="6163" spans="1:6" x14ac:dyDescent="0.25">
      <c r="A6163">
        <v>6161</v>
      </c>
      <c r="B6163">
        <v>2</v>
      </c>
      <c r="C6163">
        <v>32</v>
      </c>
      <c r="D6163">
        <v>1</v>
      </c>
      <c r="E6163">
        <v>9</v>
      </c>
      <c r="F6163">
        <v>1</v>
      </c>
    </row>
    <row r="6164" spans="1:6" x14ac:dyDescent="0.25">
      <c r="A6164">
        <v>6162</v>
      </c>
      <c r="B6164">
        <v>2</v>
      </c>
      <c r="C6164">
        <v>32</v>
      </c>
      <c r="D6164">
        <v>1</v>
      </c>
      <c r="E6164">
        <v>10</v>
      </c>
      <c r="F6164">
        <v>0</v>
      </c>
    </row>
    <row r="6165" spans="1:6" x14ac:dyDescent="0.25">
      <c r="A6165">
        <v>6163</v>
      </c>
      <c r="B6165">
        <v>2</v>
      </c>
      <c r="C6165">
        <v>32</v>
      </c>
      <c r="D6165">
        <v>1</v>
      </c>
      <c r="E6165">
        <v>10</v>
      </c>
      <c r="F6165">
        <v>0</v>
      </c>
    </row>
    <row r="6166" spans="1:6" x14ac:dyDescent="0.25">
      <c r="A6166">
        <v>6164</v>
      </c>
      <c r="B6166">
        <v>2</v>
      </c>
      <c r="C6166">
        <v>32</v>
      </c>
      <c r="D6166">
        <v>1</v>
      </c>
      <c r="E6166">
        <v>10</v>
      </c>
      <c r="F6166">
        <v>0</v>
      </c>
    </row>
    <row r="6167" spans="1:6" x14ac:dyDescent="0.25">
      <c r="A6167">
        <v>6165</v>
      </c>
      <c r="B6167">
        <v>2</v>
      </c>
      <c r="C6167">
        <v>32</v>
      </c>
      <c r="D6167">
        <v>1</v>
      </c>
      <c r="E6167">
        <v>10</v>
      </c>
      <c r="F6167">
        <v>0</v>
      </c>
    </row>
    <row r="6168" spans="1:6" x14ac:dyDescent="0.25">
      <c r="A6168">
        <v>6166</v>
      </c>
      <c r="B6168">
        <v>2</v>
      </c>
      <c r="C6168">
        <v>32</v>
      </c>
      <c r="D6168">
        <v>1</v>
      </c>
      <c r="E6168">
        <v>10</v>
      </c>
      <c r="F6168">
        <v>0</v>
      </c>
    </row>
    <row r="6169" spans="1:6" x14ac:dyDescent="0.25">
      <c r="A6169">
        <v>6167</v>
      </c>
      <c r="B6169">
        <v>2</v>
      </c>
      <c r="C6169">
        <v>32</v>
      </c>
      <c r="D6169">
        <v>1</v>
      </c>
      <c r="E6169">
        <v>10</v>
      </c>
      <c r="F6169">
        <v>0</v>
      </c>
    </row>
    <row r="6170" spans="1:6" x14ac:dyDescent="0.25">
      <c r="A6170">
        <v>6168</v>
      </c>
      <c r="B6170">
        <v>2</v>
      </c>
      <c r="C6170">
        <v>32</v>
      </c>
      <c r="D6170">
        <v>1</v>
      </c>
      <c r="E6170">
        <v>10</v>
      </c>
      <c r="F6170">
        <v>0</v>
      </c>
    </row>
    <row r="6171" spans="1:6" x14ac:dyDescent="0.25">
      <c r="A6171">
        <v>6169</v>
      </c>
      <c r="B6171">
        <v>2</v>
      </c>
      <c r="C6171">
        <v>32</v>
      </c>
      <c r="D6171">
        <v>1</v>
      </c>
      <c r="E6171">
        <v>10</v>
      </c>
      <c r="F6171">
        <v>0</v>
      </c>
    </row>
    <row r="6172" spans="1:6" x14ac:dyDescent="0.25">
      <c r="A6172">
        <v>6170</v>
      </c>
      <c r="B6172">
        <v>2</v>
      </c>
      <c r="C6172">
        <v>32</v>
      </c>
      <c r="D6172">
        <v>1</v>
      </c>
      <c r="E6172">
        <v>10</v>
      </c>
      <c r="F6172">
        <v>1</v>
      </c>
    </row>
    <row r="6173" spans="1:6" x14ac:dyDescent="0.25">
      <c r="A6173">
        <v>6171</v>
      </c>
      <c r="B6173">
        <v>2</v>
      </c>
      <c r="C6173">
        <v>32</v>
      </c>
      <c r="D6173">
        <v>1</v>
      </c>
      <c r="E6173">
        <v>10</v>
      </c>
      <c r="F6173">
        <v>1</v>
      </c>
    </row>
    <row r="6174" spans="1:6" x14ac:dyDescent="0.25">
      <c r="A6174">
        <v>6172</v>
      </c>
      <c r="B6174">
        <v>2</v>
      </c>
      <c r="C6174">
        <v>32</v>
      </c>
      <c r="D6174">
        <v>1</v>
      </c>
      <c r="E6174">
        <v>10</v>
      </c>
      <c r="F6174">
        <v>1</v>
      </c>
    </row>
    <row r="6175" spans="1:6" x14ac:dyDescent="0.25">
      <c r="A6175">
        <v>6173</v>
      </c>
      <c r="B6175">
        <v>2</v>
      </c>
      <c r="C6175">
        <v>32</v>
      </c>
      <c r="D6175">
        <v>1</v>
      </c>
      <c r="E6175">
        <v>11</v>
      </c>
      <c r="F6175">
        <v>0</v>
      </c>
    </row>
    <row r="6176" spans="1:6" x14ac:dyDescent="0.25">
      <c r="A6176">
        <v>6174</v>
      </c>
      <c r="B6176">
        <v>2</v>
      </c>
      <c r="C6176">
        <v>32</v>
      </c>
      <c r="D6176">
        <v>1</v>
      </c>
      <c r="E6176">
        <v>11</v>
      </c>
      <c r="F6176">
        <v>0</v>
      </c>
    </row>
    <row r="6177" spans="1:6" x14ac:dyDescent="0.25">
      <c r="A6177">
        <v>6175</v>
      </c>
      <c r="B6177">
        <v>2</v>
      </c>
      <c r="C6177">
        <v>32</v>
      </c>
      <c r="D6177">
        <v>1</v>
      </c>
      <c r="E6177">
        <v>11</v>
      </c>
      <c r="F6177">
        <v>0</v>
      </c>
    </row>
    <row r="6178" spans="1:6" x14ac:dyDescent="0.25">
      <c r="A6178">
        <v>6176</v>
      </c>
      <c r="B6178">
        <v>2</v>
      </c>
      <c r="C6178">
        <v>32</v>
      </c>
      <c r="D6178">
        <v>1</v>
      </c>
      <c r="E6178">
        <v>11</v>
      </c>
      <c r="F6178">
        <v>0</v>
      </c>
    </row>
    <row r="6179" spans="1:6" x14ac:dyDescent="0.25">
      <c r="A6179">
        <v>6177</v>
      </c>
      <c r="B6179">
        <v>2</v>
      </c>
      <c r="C6179">
        <v>32</v>
      </c>
      <c r="D6179">
        <v>1</v>
      </c>
      <c r="E6179">
        <v>11</v>
      </c>
      <c r="F6179">
        <v>0</v>
      </c>
    </row>
    <row r="6180" spans="1:6" x14ac:dyDescent="0.25">
      <c r="A6180">
        <v>6178</v>
      </c>
      <c r="B6180">
        <v>2</v>
      </c>
      <c r="C6180">
        <v>32</v>
      </c>
      <c r="D6180">
        <v>1</v>
      </c>
      <c r="E6180">
        <v>11</v>
      </c>
      <c r="F6180">
        <v>0</v>
      </c>
    </row>
    <row r="6181" spans="1:6" x14ac:dyDescent="0.25">
      <c r="A6181">
        <v>6179</v>
      </c>
      <c r="B6181">
        <v>2</v>
      </c>
      <c r="C6181">
        <v>32</v>
      </c>
      <c r="D6181">
        <v>1</v>
      </c>
      <c r="E6181">
        <v>11</v>
      </c>
      <c r="F6181">
        <v>0</v>
      </c>
    </row>
    <row r="6182" spans="1:6" x14ac:dyDescent="0.25">
      <c r="A6182">
        <v>6180</v>
      </c>
      <c r="B6182">
        <v>2</v>
      </c>
      <c r="C6182">
        <v>32</v>
      </c>
      <c r="D6182">
        <v>1</v>
      </c>
      <c r="E6182">
        <v>11</v>
      </c>
      <c r="F6182">
        <v>0</v>
      </c>
    </row>
    <row r="6183" spans="1:6" x14ac:dyDescent="0.25">
      <c r="A6183">
        <v>6181</v>
      </c>
      <c r="B6183">
        <v>2</v>
      </c>
      <c r="C6183">
        <v>32</v>
      </c>
      <c r="D6183">
        <v>1</v>
      </c>
      <c r="E6183">
        <v>11</v>
      </c>
      <c r="F6183">
        <v>1</v>
      </c>
    </row>
    <row r="6184" spans="1:6" x14ac:dyDescent="0.25">
      <c r="A6184">
        <v>6182</v>
      </c>
      <c r="B6184">
        <v>2</v>
      </c>
      <c r="C6184">
        <v>32</v>
      </c>
      <c r="D6184">
        <v>1</v>
      </c>
      <c r="E6184">
        <v>11</v>
      </c>
      <c r="F6184">
        <v>1</v>
      </c>
    </row>
    <row r="6185" spans="1:6" x14ac:dyDescent="0.25">
      <c r="A6185">
        <v>6183</v>
      </c>
      <c r="B6185">
        <v>2</v>
      </c>
      <c r="C6185">
        <v>32</v>
      </c>
      <c r="D6185">
        <v>1</v>
      </c>
      <c r="E6185">
        <v>11</v>
      </c>
      <c r="F6185">
        <v>1</v>
      </c>
    </row>
    <row r="6186" spans="1:6" x14ac:dyDescent="0.25">
      <c r="A6186">
        <v>6184</v>
      </c>
      <c r="B6186">
        <v>2</v>
      </c>
      <c r="C6186">
        <v>32</v>
      </c>
      <c r="D6186">
        <v>1</v>
      </c>
      <c r="E6186">
        <v>12</v>
      </c>
      <c r="F6186">
        <v>0</v>
      </c>
    </row>
    <row r="6187" spans="1:6" x14ac:dyDescent="0.25">
      <c r="A6187">
        <v>6185</v>
      </c>
      <c r="B6187">
        <v>2</v>
      </c>
      <c r="C6187">
        <v>32</v>
      </c>
      <c r="D6187">
        <v>1</v>
      </c>
      <c r="E6187">
        <v>12</v>
      </c>
      <c r="F6187">
        <v>0</v>
      </c>
    </row>
    <row r="6188" spans="1:6" x14ac:dyDescent="0.25">
      <c r="A6188">
        <v>6186</v>
      </c>
      <c r="B6188">
        <v>2</v>
      </c>
      <c r="C6188">
        <v>32</v>
      </c>
      <c r="D6188">
        <v>1</v>
      </c>
      <c r="E6188">
        <v>12</v>
      </c>
      <c r="F6188">
        <v>0</v>
      </c>
    </row>
    <row r="6189" spans="1:6" x14ac:dyDescent="0.25">
      <c r="A6189">
        <v>6187</v>
      </c>
      <c r="B6189">
        <v>2</v>
      </c>
      <c r="C6189">
        <v>32</v>
      </c>
      <c r="D6189">
        <v>1</v>
      </c>
      <c r="E6189">
        <v>12</v>
      </c>
      <c r="F6189">
        <v>0</v>
      </c>
    </row>
    <row r="6190" spans="1:6" x14ac:dyDescent="0.25">
      <c r="A6190">
        <v>6188</v>
      </c>
      <c r="B6190">
        <v>2</v>
      </c>
      <c r="C6190">
        <v>32</v>
      </c>
      <c r="D6190">
        <v>1</v>
      </c>
      <c r="E6190">
        <v>12</v>
      </c>
      <c r="F6190">
        <v>0</v>
      </c>
    </row>
    <row r="6191" spans="1:6" x14ac:dyDescent="0.25">
      <c r="A6191">
        <v>6189</v>
      </c>
      <c r="B6191">
        <v>2</v>
      </c>
      <c r="C6191">
        <v>32</v>
      </c>
      <c r="D6191">
        <v>1</v>
      </c>
      <c r="E6191">
        <v>12</v>
      </c>
      <c r="F6191">
        <v>0</v>
      </c>
    </row>
    <row r="6192" spans="1:6" x14ac:dyDescent="0.25">
      <c r="A6192">
        <v>6190</v>
      </c>
      <c r="B6192">
        <v>2</v>
      </c>
      <c r="C6192">
        <v>32</v>
      </c>
      <c r="D6192">
        <v>1</v>
      </c>
      <c r="E6192">
        <v>12</v>
      </c>
      <c r="F6192">
        <v>0</v>
      </c>
    </row>
    <row r="6193" spans="1:6" x14ac:dyDescent="0.25">
      <c r="A6193">
        <v>6191</v>
      </c>
      <c r="B6193">
        <v>2</v>
      </c>
      <c r="C6193">
        <v>32</v>
      </c>
      <c r="D6193">
        <v>1</v>
      </c>
      <c r="E6193">
        <v>12</v>
      </c>
      <c r="F6193">
        <v>0</v>
      </c>
    </row>
    <row r="6194" spans="1:6" x14ac:dyDescent="0.25">
      <c r="A6194">
        <v>6192</v>
      </c>
      <c r="B6194">
        <v>2</v>
      </c>
      <c r="C6194">
        <v>32</v>
      </c>
      <c r="D6194">
        <v>1</v>
      </c>
      <c r="E6194">
        <v>12</v>
      </c>
      <c r="F6194">
        <v>1</v>
      </c>
    </row>
    <row r="6195" spans="1:6" x14ac:dyDescent="0.25">
      <c r="A6195">
        <v>6193</v>
      </c>
      <c r="B6195">
        <v>2</v>
      </c>
      <c r="C6195">
        <v>32</v>
      </c>
      <c r="D6195">
        <v>1</v>
      </c>
      <c r="E6195">
        <v>12</v>
      </c>
      <c r="F6195">
        <v>1</v>
      </c>
    </row>
    <row r="6196" spans="1:6" x14ac:dyDescent="0.25">
      <c r="A6196">
        <v>6194</v>
      </c>
      <c r="B6196">
        <v>2</v>
      </c>
      <c r="C6196">
        <v>32</v>
      </c>
      <c r="D6196">
        <v>1</v>
      </c>
      <c r="E6196">
        <v>12</v>
      </c>
      <c r="F6196">
        <v>1</v>
      </c>
    </row>
    <row r="6197" spans="1:6" x14ac:dyDescent="0.25">
      <c r="A6197">
        <v>6195</v>
      </c>
      <c r="B6197">
        <v>2</v>
      </c>
      <c r="C6197">
        <v>32</v>
      </c>
      <c r="D6197">
        <v>1</v>
      </c>
      <c r="E6197">
        <v>13</v>
      </c>
      <c r="F6197">
        <v>0</v>
      </c>
    </row>
    <row r="6198" spans="1:6" x14ac:dyDescent="0.25">
      <c r="A6198">
        <v>6196</v>
      </c>
      <c r="B6198">
        <v>2</v>
      </c>
      <c r="C6198">
        <v>32</v>
      </c>
      <c r="D6198">
        <v>1</v>
      </c>
      <c r="E6198">
        <v>13</v>
      </c>
      <c r="F6198">
        <v>0</v>
      </c>
    </row>
    <row r="6199" spans="1:6" x14ac:dyDescent="0.25">
      <c r="A6199">
        <v>6197</v>
      </c>
      <c r="B6199">
        <v>2</v>
      </c>
      <c r="C6199">
        <v>32</v>
      </c>
      <c r="D6199">
        <v>1</v>
      </c>
      <c r="E6199">
        <v>13</v>
      </c>
      <c r="F6199">
        <v>0</v>
      </c>
    </row>
    <row r="6200" spans="1:6" x14ac:dyDescent="0.25">
      <c r="A6200">
        <v>6198</v>
      </c>
      <c r="B6200">
        <v>2</v>
      </c>
      <c r="C6200">
        <v>32</v>
      </c>
      <c r="D6200">
        <v>1</v>
      </c>
      <c r="E6200">
        <v>13</v>
      </c>
      <c r="F6200">
        <v>0</v>
      </c>
    </row>
    <row r="6201" spans="1:6" x14ac:dyDescent="0.25">
      <c r="A6201">
        <v>6199</v>
      </c>
      <c r="B6201">
        <v>2</v>
      </c>
      <c r="C6201">
        <v>32</v>
      </c>
      <c r="D6201">
        <v>1</v>
      </c>
      <c r="E6201">
        <v>13</v>
      </c>
      <c r="F6201">
        <v>0</v>
      </c>
    </row>
    <row r="6202" spans="1:6" x14ac:dyDescent="0.25">
      <c r="A6202">
        <v>6200</v>
      </c>
      <c r="B6202">
        <v>2</v>
      </c>
      <c r="C6202">
        <v>32</v>
      </c>
      <c r="D6202">
        <v>1</v>
      </c>
      <c r="E6202">
        <v>13</v>
      </c>
      <c r="F6202">
        <v>0</v>
      </c>
    </row>
    <row r="6203" spans="1:6" x14ac:dyDescent="0.25">
      <c r="A6203">
        <v>6201</v>
      </c>
      <c r="B6203">
        <v>2</v>
      </c>
      <c r="C6203">
        <v>32</v>
      </c>
      <c r="D6203">
        <v>1</v>
      </c>
      <c r="E6203">
        <v>13</v>
      </c>
      <c r="F6203">
        <v>0</v>
      </c>
    </row>
    <row r="6204" spans="1:6" x14ac:dyDescent="0.25">
      <c r="A6204">
        <v>6202</v>
      </c>
      <c r="B6204">
        <v>2</v>
      </c>
      <c r="C6204">
        <v>32</v>
      </c>
      <c r="D6204">
        <v>1</v>
      </c>
      <c r="E6204">
        <v>13</v>
      </c>
      <c r="F6204">
        <v>0</v>
      </c>
    </row>
    <row r="6205" spans="1:6" x14ac:dyDescent="0.25">
      <c r="A6205">
        <v>6203</v>
      </c>
      <c r="B6205">
        <v>2</v>
      </c>
      <c r="C6205">
        <v>32</v>
      </c>
      <c r="D6205">
        <v>1</v>
      </c>
      <c r="E6205">
        <v>13</v>
      </c>
      <c r="F6205">
        <v>1</v>
      </c>
    </row>
    <row r="6206" spans="1:6" x14ac:dyDescent="0.25">
      <c r="A6206">
        <v>6204</v>
      </c>
      <c r="B6206">
        <v>2</v>
      </c>
      <c r="C6206">
        <v>32</v>
      </c>
      <c r="D6206">
        <v>1</v>
      </c>
      <c r="E6206">
        <v>13</v>
      </c>
      <c r="F6206">
        <v>1</v>
      </c>
    </row>
    <row r="6207" spans="1:6" x14ac:dyDescent="0.25">
      <c r="A6207">
        <v>6205</v>
      </c>
      <c r="B6207">
        <v>2</v>
      </c>
      <c r="C6207">
        <v>32</v>
      </c>
      <c r="D6207">
        <v>1</v>
      </c>
      <c r="E6207">
        <v>13</v>
      </c>
      <c r="F6207">
        <v>1</v>
      </c>
    </row>
    <row r="6208" spans="1:6" x14ac:dyDescent="0.25">
      <c r="A6208">
        <v>6206</v>
      </c>
      <c r="B6208">
        <v>2</v>
      </c>
      <c r="C6208">
        <v>32</v>
      </c>
      <c r="D6208">
        <v>1</v>
      </c>
      <c r="E6208">
        <v>13</v>
      </c>
      <c r="F6208">
        <v>1</v>
      </c>
    </row>
    <row r="6209" spans="1:6" x14ac:dyDescent="0.25">
      <c r="A6209">
        <v>6207</v>
      </c>
      <c r="B6209">
        <v>2</v>
      </c>
      <c r="C6209">
        <v>32</v>
      </c>
      <c r="D6209">
        <v>1</v>
      </c>
      <c r="E6209">
        <v>13</v>
      </c>
      <c r="F6209">
        <v>1</v>
      </c>
    </row>
    <row r="6210" spans="1:6" x14ac:dyDescent="0.25">
      <c r="A6210">
        <v>6208</v>
      </c>
      <c r="B6210">
        <v>2</v>
      </c>
      <c r="C6210">
        <v>32</v>
      </c>
      <c r="D6210">
        <v>1</v>
      </c>
      <c r="E6210">
        <v>14</v>
      </c>
      <c r="F6210">
        <v>0</v>
      </c>
    </row>
    <row r="6211" spans="1:6" x14ac:dyDescent="0.25">
      <c r="A6211">
        <v>6209</v>
      </c>
      <c r="B6211">
        <v>2</v>
      </c>
      <c r="C6211">
        <v>32</v>
      </c>
      <c r="D6211">
        <v>1</v>
      </c>
      <c r="E6211">
        <v>14</v>
      </c>
      <c r="F6211">
        <v>0</v>
      </c>
    </row>
    <row r="6212" spans="1:6" x14ac:dyDescent="0.25">
      <c r="A6212">
        <v>6210</v>
      </c>
      <c r="B6212">
        <v>2</v>
      </c>
      <c r="C6212">
        <v>32</v>
      </c>
      <c r="D6212">
        <v>1</v>
      </c>
      <c r="E6212">
        <v>14</v>
      </c>
      <c r="F6212">
        <v>0</v>
      </c>
    </row>
    <row r="6213" spans="1:6" x14ac:dyDescent="0.25">
      <c r="A6213">
        <v>6211</v>
      </c>
      <c r="B6213">
        <v>2</v>
      </c>
      <c r="C6213">
        <v>32</v>
      </c>
      <c r="D6213">
        <v>1</v>
      </c>
      <c r="E6213">
        <v>14</v>
      </c>
      <c r="F6213">
        <v>0</v>
      </c>
    </row>
    <row r="6214" spans="1:6" x14ac:dyDescent="0.25">
      <c r="A6214">
        <v>6212</v>
      </c>
      <c r="B6214">
        <v>2</v>
      </c>
      <c r="C6214">
        <v>32</v>
      </c>
      <c r="D6214">
        <v>1</v>
      </c>
      <c r="E6214">
        <v>14</v>
      </c>
      <c r="F6214">
        <v>0</v>
      </c>
    </row>
    <row r="6215" spans="1:6" x14ac:dyDescent="0.25">
      <c r="A6215">
        <v>6213</v>
      </c>
      <c r="B6215">
        <v>2</v>
      </c>
      <c r="C6215">
        <v>32</v>
      </c>
      <c r="D6215">
        <v>1</v>
      </c>
      <c r="E6215">
        <v>14</v>
      </c>
      <c r="F6215">
        <v>0</v>
      </c>
    </row>
    <row r="6216" spans="1:6" x14ac:dyDescent="0.25">
      <c r="A6216">
        <v>6214</v>
      </c>
      <c r="B6216">
        <v>2</v>
      </c>
      <c r="C6216">
        <v>32</v>
      </c>
      <c r="D6216">
        <v>1</v>
      </c>
      <c r="E6216">
        <v>14</v>
      </c>
      <c r="F6216">
        <v>0</v>
      </c>
    </row>
    <row r="6217" spans="1:6" x14ac:dyDescent="0.25">
      <c r="A6217">
        <v>6215</v>
      </c>
      <c r="B6217">
        <v>2</v>
      </c>
      <c r="C6217">
        <v>32</v>
      </c>
      <c r="D6217">
        <v>1</v>
      </c>
      <c r="E6217">
        <v>14</v>
      </c>
      <c r="F6217">
        <v>0</v>
      </c>
    </row>
    <row r="6218" spans="1:6" x14ac:dyDescent="0.25">
      <c r="A6218">
        <v>6216</v>
      </c>
      <c r="B6218">
        <v>2</v>
      </c>
      <c r="C6218">
        <v>32</v>
      </c>
      <c r="D6218">
        <v>1</v>
      </c>
      <c r="E6218">
        <v>14</v>
      </c>
      <c r="F6218">
        <v>1</v>
      </c>
    </row>
    <row r="6219" spans="1:6" x14ac:dyDescent="0.25">
      <c r="A6219">
        <v>6217</v>
      </c>
      <c r="B6219">
        <v>2</v>
      </c>
      <c r="C6219">
        <v>32</v>
      </c>
      <c r="D6219">
        <v>1</v>
      </c>
      <c r="E6219">
        <v>14</v>
      </c>
      <c r="F6219">
        <v>1</v>
      </c>
    </row>
    <row r="6220" spans="1:6" x14ac:dyDescent="0.25">
      <c r="A6220">
        <v>6218</v>
      </c>
      <c r="B6220">
        <v>2</v>
      </c>
      <c r="C6220">
        <v>32</v>
      </c>
      <c r="D6220">
        <v>1</v>
      </c>
      <c r="E6220">
        <v>14</v>
      </c>
      <c r="F6220">
        <v>1</v>
      </c>
    </row>
    <row r="6221" spans="1:6" x14ac:dyDescent="0.25">
      <c r="A6221">
        <v>6219</v>
      </c>
      <c r="B6221">
        <v>2</v>
      </c>
      <c r="C6221">
        <v>32</v>
      </c>
      <c r="D6221">
        <v>1</v>
      </c>
      <c r="E6221">
        <v>14</v>
      </c>
      <c r="F6221">
        <v>1</v>
      </c>
    </row>
    <row r="6222" spans="1:6" x14ac:dyDescent="0.25">
      <c r="A6222">
        <v>6220</v>
      </c>
      <c r="B6222">
        <v>2</v>
      </c>
      <c r="C6222">
        <v>32</v>
      </c>
      <c r="D6222">
        <v>1</v>
      </c>
      <c r="E6222">
        <v>15</v>
      </c>
      <c r="F6222">
        <v>0</v>
      </c>
    </row>
    <row r="6223" spans="1:6" x14ac:dyDescent="0.25">
      <c r="A6223">
        <v>6221</v>
      </c>
      <c r="B6223">
        <v>2</v>
      </c>
      <c r="C6223">
        <v>32</v>
      </c>
      <c r="D6223">
        <v>1</v>
      </c>
      <c r="E6223">
        <v>15</v>
      </c>
      <c r="F6223">
        <v>0</v>
      </c>
    </row>
    <row r="6224" spans="1:6" x14ac:dyDescent="0.25">
      <c r="A6224">
        <v>6222</v>
      </c>
      <c r="B6224">
        <v>2</v>
      </c>
      <c r="C6224">
        <v>32</v>
      </c>
      <c r="D6224">
        <v>1</v>
      </c>
      <c r="E6224">
        <v>15</v>
      </c>
      <c r="F6224">
        <v>0</v>
      </c>
    </row>
    <row r="6225" spans="1:6" x14ac:dyDescent="0.25">
      <c r="A6225">
        <v>6223</v>
      </c>
      <c r="B6225">
        <v>2</v>
      </c>
      <c r="C6225">
        <v>32</v>
      </c>
      <c r="D6225">
        <v>1</v>
      </c>
      <c r="E6225">
        <v>15</v>
      </c>
      <c r="F6225">
        <v>0</v>
      </c>
    </row>
    <row r="6226" spans="1:6" x14ac:dyDescent="0.25">
      <c r="A6226">
        <v>6224</v>
      </c>
      <c r="B6226">
        <v>2</v>
      </c>
      <c r="C6226">
        <v>32</v>
      </c>
      <c r="D6226">
        <v>1</v>
      </c>
      <c r="E6226">
        <v>15</v>
      </c>
      <c r="F6226">
        <v>0</v>
      </c>
    </row>
    <row r="6227" spans="1:6" x14ac:dyDescent="0.25">
      <c r="A6227">
        <v>6225</v>
      </c>
      <c r="B6227">
        <v>2</v>
      </c>
      <c r="C6227">
        <v>32</v>
      </c>
      <c r="D6227">
        <v>1</v>
      </c>
      <c r="E6227">
        <v>15</v>
      </c>
      <c r="F6227">
        <v>0</v>
      </c>
    </row>
    <row r="6228" spans="1:6" x14ac:dyDescent="0.25">
      <c r="A6228">
        <v>6226</v>
      </c>
      <c r="B6228">
        <v>2</v>
      </c>
      <c r="C6228">
        <v>32</v>
      </c>
      <c r="D6228">
        <v>1</v>
      </c>
      <c r="E6228">
        <v>15</v>
      </c>
      <c r="F6228">
        <v>0</v>
      </c>
    </row>
    <row r="6229" spans="1:6" x14ac:dyDescent="0.25">
      <c r="A6229">
        <v>6227</v>
      </c>
      <c r="B6229">
        <v>2</v>
      </c>
      <c r="C6229">
        <v>32</v>
      </c>
      <c r="D6229">
        <v>1</v>
      </c>
      <c r="E6229">
        <v>15</v>
      </c>
      <c r="F6229">
        <v>0</v>
      </c>
    </row>
    <row r="6230" spans="1:6" x14ac:dyDescent="0.25">
      <c r="A6230">
        <v>6228</v>
      </c>
      <c r="B6230">
        <v>2</v>
      </c>
      <c r="C6230">
        <v>32</v>
      </c>
      <c r="D6230">
        <v>1</v>
      </c>
      <c r="E6230">
        <v>15</v>
      </c>
      <c r="F6230">
        <v>1</v>
      </c>
    </row>
    <row r="6231" spans="1:6" x14ac:dyDescent="0.25">
      <c r="A6231">
        <v>6229</v>
      </c>
      <c r="B6231">
        <v>2</v>
      </c>
      <c r="C6231">
        <v>32</v>
      </c>
      <c r="D6231">
        <v>1</v>
      </c>
      <c r="E6231">
        <v>15</v>
      </c>
      <c r="F6231">
        <v>1</v>
      </c>
    </row>
    <row r="6232" spans="1:6" x14ac:dyDescent="0.25">
      <c r="A6232">
        <v>6230</v>
      </c>
      <c r="B6232">
        <v>2</v>
      </c>
      <c r="C6232">
        <v>32</v>
      </c>
      <c r="D6232">
        <v>1</v>
      </c>
      <c r="E6232">
        <v>15</v>
      </c>
      <c r="F6232">
        <v>1</v>
      </c>
    </row>
    <row r="6233" spans="1:6" x14ac:dyDescent="0.25">
      <c r="A6233">
        <v>6231</v>
      </c>
      <c r="B6233">
        <v>2</v>
      </c>
      <c r="C6233">
        <v>32</v>
      </c>
      <c r="D6233">
        <v>1</v>
      </c>
      <c r="E6233">
        <v>16</v>
      </c>
      <c r="F6233">
        <v>1</v>
      </c>
    </row>
    <row r="6234" spans="1:6" x14ac:dyDescent="0.25">
      <c r="A6234">
        <v>6232</v>
      </c>
      <c r="B6234">
        <v>2</v>
      </c>
      <c r="C6234">
        <v>32</v>
      </c>
      <c r="D6234">
        <v>1</v>
      </c>
      <c r="E6234">
        <v>16</v>
      </c>
      <c r="F6234">
        <v>1</v>
      </c>
    </row>
    <row r="6235" spans="1:6" x14ac:dyDescent="0.25">
      <c r="A6235">
        <v>6233</v>
      </c>
      <c r="B6235">
        <v>2</v>
      </c>
      <c r="C6235">
        <v>32</v>
      </c>
      <c r="D6235">
        <v>1</v>
      </c>
      <c r="E6235">
        <v>17</v>
      </c>
      <c r="F6235">
        <v>1</v>
      </c>
    </row>
    <row r="6236" spans="1:6" x14ac:dyDescent="0.25">
      <c r="A6236">
        <v>6234</v>
      </c>
      <c r="B6236">
        <v>2</v>
      </c>
      <c r="C6236">
        <v>32</v>
      </c>
      <c r="D6236">
        <v>1</v>
      </c>
      <c r="E6236">
        <v>17</v>
      </c>
      <c r="F6236">
        <v>1</v>
      </c>
    </row>
    <row r="6237" spans="1:6" x14ac:dyDescent="0.25">
      <c r="A6237">
        <v>6235</v>
      </c>
      <c r="B6237">
        <v>2</v>
      </c>
      <c r="C6237">
        <v>32</v>
      </c>
      <c r="D6237">
        <v>1</v>
      </c>
      <c r="E6237">
        <v>17</v>
      </c>
      <c r="F6237">
        <v>1</v>
      </c>
    </row>
    <row r="6238" spans="1:6" x14ac:dyDescent="0.25">
      <c r="A6238">
        <v>6236</v>
      </c>
      <c r="B6238">
        <v>2</v>
      </c>
      <c r="C6238">
        <v>32</v>
      </c>
      <c r="D6238">
        <v>1</v>
      </c>
      <c r="E6238">
        <v>17</v>
      </c>
      <c r="F6238">
        <v>0</v>
      </c>
    </row>
    <row r="6239" spans="1:6" x14ac:dyDescent="0.25">
      <c r="A6239">
        <v>6237</v>
      </c>
      <c r="B6239">
        <v>2</v>
      </c>
      <c r="C6239">
        <v>32</v>
      </c>
      <c r="D6239">
        <v>1</v>
      </c>
      <c r="E6239">
        <v>17</v>
      </c>
      <c r="F6239">
        <v>0</v>
      </c>
    </row>
    <row r="6240" spans="1:6" x14ac:dyDescent="0.25">
      <c r="A6240">
        <v>6238</v>
      </c>
      <c r="B6240">
        <v>2</v>
      </c>
      <c r="C6240">
        <v>32</v>
      </c>
      <c r="D6240">
        <v>1</v>
      </c>
      <c r="E6240">
        <v>17</v>
      </c>
      <c r="F6240">
        <v>0</v>
      </c>
    </row>
    <row r="6241" spans="1:6" x14ac:dyDescent="0.25">
      <c r="A6241">
        <v>6239</v>
      </c>
      <c r="B6241">
        <v>2</v>
      </c>
      <c r="C6241">
        <v>32</v>
      </c>
      <c r="D6241">
        <v>1</v>
      </c>
      <c r="E6241">
        <v>17</v>
      </c>
      <c r="F6241">
        <v>0</v>
      </c>
    </row>
    <row r="6242" spans="1:6" x14ac:dyDescent="0.25">
      <c r="A6242">
        <v>6240</v>
      </c>
      <c r="B6242">
        <v>2</v>
      </c>
      <c r="C6242">
        <v>32</v>
      </c>
      <c r="D6242">
        <v>1</v>
      </c>
      <c r="E6242">
        <v>17</v>
      </c>
      <c r="F6242">
        <v>0</v>
      </c>
    </row>
    <row r="6243" spans="1:6" x14ac:dyDescent="0.25">
      <c r="A6243">
        <v>6241</v>
      </c>
      <c r="B6243">
        <v>2</v>
      </c>
      <c r="C6243">
        <v>32</v>
      </c>
      <c r="D6243">
        <v>1</v>
      </c>
      <c r="E6243">
        <v>17</v>
      </c>
      <c r="F6243">
        <v>0</v>
      </c>
    </row>
    <row r="6244" spans="1:6" x14ac:dyDescent="0.25">
      <c r="A6244">
        <v>6242</v>
      </c>
      <c r="B6244">
        <v>2</v>
      </c>
      <c r="C6244">
        <v>32</v>
      </c>
      <c r="D6244">
        <v>1</v>
      </c>
      <c r="E6244">
        <v>17</v>
      </c>
      <c r="F6244">
        <v>0</v>
      </c>
    </row>
    <row r="6245" spans="1:6" x14ac:dyDescent="0.25">
      <c r="A6245">
        <v>6243</v>
      </c>
      <c r="B6245">
        <v>2</v>
      </c>
      <c r="C6245">
        <v>32</v>
      </c>
      <c r="D6245">
        <v>1</v>
      </c>
      <c r="E6245">
        <v>17</v>
      </c>
      <c r="F6245">
        <v>0</v>
      </c>
    </row>
    <row r="6246" spans="1:6" x14ac:dyDescent="0.25">
      <c r="A6246">
        <v>6244</v>
      </c>
      <c r="B6246">
        <v>2</v>
      </c>
      <c r="C6246">
        <v>32</v>
      </c>
      <c r="D6246">
        <v>1</v>
      </c>
      <c r="E6246">
        <v>18</v>
      </c>
      <c r="F6246">
        <v>1</v>
      </c>
    </row>
    <row r="6247" spans="1:6" x14ac:dyDescent="0.25">
      <c r="A6247">
        <v>6245</v>
      </c>
      <c r="B6247">
        <v>2</v>
      </c>
      <c r="C6247">
        <v>32</v>
      </c>
      <c r="D6247">
        <v>1</v>
      </c>
      <c r="E6247">
        <v>19</v>
      </c>
      <c r="F6247">
        <v>1</v>
      </c>
    </row>
    <row r="6248" spans="1:6" x14ac:dyDescent="0.25">
      <c r="A6248">
        <v>6246</v>
      </c>
      <c r="B6248">
        <v>2</v>
      </c>
      <c r="C6248">
        <v>32</v>
      </c>
      <c r="D6248">
        <v>1</v>
      </c>
      <c r="E6248">
        <v>19</v>
      </c>
      <c r="F6248">
        <v>1</v>
      </c>
    </row>
    <row r="6249" spans="1:6" x14ac:dyDescent="0.25">
      <c r="A6249">
        <v>6247</v>
      </c>
      <c r="B6249">
        <v>2</v>
      </c>
      <c r="C6249">
        <v>32</v>
      </c>
      <c r="D6249">
        <v>1</v>
      </c>
      <c r="E6249">
        <v>19</v>
      </c>
      <c r="F6249">
        <v>0</v>
      </c>
    </row>
    <row r="6250" spans="1:6" x14ac:dyDescent="0.25">
      <c r="A6250">
        <v>6248</v>
      </c>
      <c r="B6250">
        <v>2</v>
      </c>
      <c r="C6250">
        <v>32</v>
      </c>
      <c r="D6250">
        <v>1</v>
      </c>
      <c r="E6250">
        <v>19</v>
      </c>
      <c r="F6250">
        <v>0</v>
      </c>
    </row>
    <row r="6251" spans="1:6" x14ac:dyDescent="0.25">
      <c r="A6251">
        <v>6249</v>
      </c>
      <c r="B6251">
        <v>2</v>
      </c>
      <c r="C6251">
        <v>32</v>
      </c>
      <c r="D6251">
        <v>1</v>
      </c>
      <c r="E6251">
        <v>19</v>
      </c>
      <c r="F6251">
        <v>0</v>
      </c>
    </row>
    <row r="6252" spans="1:6" x14ac:dyDescent="0.25">
      <c r="A6252">
        <v>6250</v>
      </c>
      <c r="B6252">
        <v>2</v>
      </c>
      <c r="C6252">
        <v>32</v>
      </c>
      <c r="D6252">
        <v>1</v>
      </c>
      <c r="E6252">
        <v>19</v>
      </c>
      <c r="F6252">
        <v>0</v>
      </c>
    </row>
    <row r="6253" spans="1:6" x14ac:dyDescent="0.25">
      <c r="A6253">
        <v>6251</v>
      </c>
      <c r="B6253">
        <v>2</v>
      </c>
      <c r="C6253">
        <v>32</v>
      </c>
      <c r="D6253">
        <v>1</v>
      </c>
      <c r="E6253">
        <v>19</v>
      </c>
      <c r="F6253">
        <v>0</v>
      </c>
    </row>
    <row r="6254" spans="1:6" x14ac:dyDescent="0.25">
      <c r="A6254">
        <v>6252</v>
      </c>
      <c r="B6254">
        <v>2</v>
      </c>
      <c r="C6254">
        <v>32</v>
      </c>
      <c r="D6254">
        <v>1</v>
      </c>
      <c r="E6254">
        <v>19</v>
      </c>
      <c r="F6254">
        <v>0</v>
      </c>
    </row>
    <row r="6255" spans="1:6" x14ac:dyDescent="0.25">
      <c r="A6255">
        <v>6253</v>
      </c>
      <c r="B6255">
        <v>2</v>
      </c>
      <c r="C6255">
        <v>32</v>
      </c>
      <c r="D6255">
        <v>1</v>
      </c>
      <c r="E6255">
        <v>19</v>
      </c>
      <c r="F6255">
        <v>0</v>
      </c>
    </row>
    <row r="6256" spans="1:6" x14ac:dyDescent="0.25">
      <c r="A6256">
        <v>6254</v>
      </c>
      <c r="B6256">
        <v>2</v>
      </c>
      <c r="C6256">
        <v>32</v>
      </c>
      <c r="D6256">
        <v>1</v>
      </c>
      <c r="E6256">
        <v>19</v>
      </c>
      <c r="F6256">
        <v>0</v>
      </c>
    </row>
    <row r="6257" spans="1:6" x14ac:dyDescent="0.25">
      <c r="A6257">
        <v>6255</v>
      </c>
      <c r="B6257">
        <v>2</v>
      </c>
      <c r="C6257">
        <v>32</v>
      </c>
      <c r="D6257">
        <v>2</v>
      </c>
      <c r="E6257">
        <v>1</v>
      </c>
      <c r="F6257">
        <v>1</v>
      </c>
    </row>
    <row r="6258" spans="1:6" x14ac:dyDescent="0.25">
      <c r="A6258">
        <v>6256</v>
      </c>
      <c r="B6258">
        <v>2</v>
      </c>
      <c r="C6258">
        <v>32</v>
      </c>
      <c r="D6258">
        <v>2</v>
      </c>
      <c r="E6258">
        <v>1</v>
      </c>
      <c r="F6258">
        <v>1</v>
      </c>
    </row>
    <row r="6259" spans="1:6" x14ac:dyDescent="0.25">
      <c r="A6259">
        <v>6257</v>
      </c>
      <c r="B6259">
        <v>2</v>
      </c>
      <c r="C6259">
        <v>32</v>
      </c>
      <c r="D6259">
        <v>2</v>
      </c>
      <c r="E6259">
        <v>1</v>
      </c>
      <c r="F6259">
        <v>1</v>
      </c>
    </row>
    <row r="6260" spans="1:6" x14ac:dyDescent="0.25">
      <c r="A6260">
        <v>6258</v>
      </c>
      <c r="B6260">
        <v>2</v>
      </c>
      <c r="C6260">
        <v>32</v>
      </c>
      <c r="D6260">
        <v>2</v>
      </c>
      <c r="E6260">
        <v>1</v>
      </c>
      <c r="F6260">
        <v>1</v>
      </c>
    </row>
    <row r="6261" spans="1:6" x14ac:dyDescent="0.25">
      <c r="A6261">
        <v>6259</v>
      </c>
      <c r="B6261">
        <v>2</v>
      </c>
      <c r="C6261">
        <v>32</v>
      </c>
      <c r="D6261">
        <v>2</v>
      </c>
      <c r="E6261">
        <v>1</v>
      </c>
      <c r="F6261">
        <v>1</v>
      </c>
    </row>
    <row r="6262" spans="1:6" x14ac:dyDescent="0.25">
      <c r="A6262">
        <v>6260</v>
      </c>
      <c r="B6262">
        <v>2</v>
      </c>
      <c r="C6262">
        <v>32</v>
      </c>
      <c r="D6262">
        <v>2</v>
      </c>
      <c r="E6262">
        <v>1</v>
      </c>
      <c r="F6262">
        <v>1</v>
      </c>
    </row>
    <row r="6263" spans="1:6" x14ac:dyDescent="0.25">
      <c r="A6263">
        <v>6261</v>
      </c>
      <c r="B6263">
        <v>2</v>
      </c>
      <c r="C6263">
        <v>32</v>
      </c>
      <c r="D6263">
        <v>2</v>
      </c>
      <c r="E6263">
        <v>2</v>
      </c>
      <c r="F6263">
        <v>1</v>
      </c>
    </row>
    <row r="6264" spans="1:6" x14ac:dyDescent="0.25">
      <c r="A6264">
        <v>6262</v>
      </c>
      <c r="B6264">
        <v>2</v>
      </c>
      <c r="C6264">
        <v>32</v>
      </c>
      <c r="D6264">
        <v>2</v>
      </c>
      <c r="E6264">
        <v>2</v>
      </c>
      <c r="F6264">
        <v>1</v>
      </c>
    </row>
    <row r="6265" spans="1:6" x14ac:dyDescent="0.25">
      <c r="A6265">
        <v>6263</v>
      </c>
      <c r="B6265">
        <v>2</v>
      </c>
      <c r="C6265">
        <v>32</v>
      </c>
      <c r="D6265">
        <v>2</v>
      </c>
      <c r="E6265">
        <v>2</v>
      </c>
      <c r="F6265">
        <v>1</v>
      </c>
    </row>
    <row r="6266" spans="1:6" x14ac:dyDescent="0.25">
      <c r="A6266">
        <v>6264</v>
      </c>
      <c r="B6266">
        <v>2</v>
      </c>
      <c r="C6266">
        <v>32</v>
      </c>
      <c r="D6266">
        <v>2</v>
      </c>
      <c r="E6266">
        <v>2</v>
      </c>
      <c r="F6266">
        <v>1</v>
      </c>
    </row>
    <row r="6267" spans="1:6" x14ac:dyDescent="0.25">
      <c r="A6267">
        <v>6265</v>
      </c>
      <c r="B6267">
        <v>2</v>
      </c>
      <c r="C6267">
        <v>32</v>
      </c>
      <c r="D6267">
        <v>2</v>
      </c>
      <c r="E6267">
        <v>2</v>
      </c>
      <c r="F6267">
        <v>1</v>
      </c>
    </row>
    <row r="6268" spans="1:6" x14ac:dyDescent="0.25">
      <c r="A6268">
        <v>6266</v>
      </c>
      <c r="B6268">
        <v>2</v>
      </c>
      <c r="C6268">
        <v>32</v>
      </c>
      <c r="D6268">
        <v>2</v>
      </c>
      <c r="E6268">
        <v>3</v>
      </c>
      <c r="F6268">
        <v>1</v>
      </c>
    </row>
    <row r="6269" spans="1:6" x14ac:dyDescent="0.25">
      <c r="A6269">
        <v>6267</v>
      </c>
      <c r="B6269">
        <v>2</v>
      </c>
      <c r="C6269">
        <v>32</v>
      </c>
      <c r="D6269">
        <v>2</v>
      </c>
      <c r="E6269">
        <v>3</v>
      </c>
      <c r="F6269">
        <v>1</v>
      </c>
    </row>
    <row r="6270" spans="1:6" x14ac:dyDescent="0.25">
      <c r="A6270">
        <v>6268</v>
      </c>
      <c r="B6270">
        <v>2</v>
      </c>
      <c r="C6270">
        <v>32</v>
      </c>
      <c r="D6270">
        <v>2</v>
      </c>
      <c r="E6270">
        <v>3</v>
      </c>
      <c r="F6270">
        <v>1</v>
      </c>
    </row>
    <row r="6271" spans="1:6" x14ac:dyDescent="0.25">
      <c r="A6271">
        <v>6269</v>
      </c>
      <c r="B6271">
        <v>2</v>
      </c>
      <c r="C6271">
        <v>32</v>
      </c>
      <c r="D6271">
        <v>2</v>
      </c>
      <c r="E6271">
        <v>3</v>
      </c>
      <c r="F6271">
        <v>1</v>
      </c>
    </row>
    <row r="6272" spans="1:6" x14ac:dyDescent="0.25">
      <c r="A6272">
        <v>6270</v>
      </c>
      <c r="B6272">
        <v>2</v>
      </c>
      <c r="C6272">
        <v>32</v>
      </c>
      <c r="D6272">
        <v>2</v>
      </c>
      <c r="E6272">
        <v>4</v>
      </c>
      <c r="F6272">
        <v>1</v>
      </c>
    </row>
    <row r="6273" spans="1:6" x14ac:dyDescent="0.25">
      <c r="A6273">
        <v>6271</v>
      </c>
      <c r="B6273">
        <v>2</v>
      </c>
      <c r="C6273">
        <v>32</v>
      </c>
      <c r="D6273">
        <v>2</v>
      </c>
      <c r="E6273">
        <v>4</v>
      </c>
      <c r="F6273">
        <v>1</v>
      </c>
    </row>
    <row r="6274" spans="1:6" x14ac:dyDescent="0.25">
      <c r="A6274">
        <v>6272</v>
      </c>
      <c r="B6274">
        <v>2</v>
      </c>
      <c r="C6274">
        <v>32</v>
      </c>
      <c r="D6274">
        <v>2</v>
      </c>
      <c r="E6274">
        <v>4</v>
      </c>
      <c r="F6274">
        <v>1</v>
      </c>
    </row>
    <row r="6275" spans="1:6" x14ac:dyDescent="0.25">
      <c r="A6275">
        <v>6273</v>
      </c>
      <c r="B6275">
        <v>2</v>
      </c>
      <c r="C6275">
        <v>32</v>
      </c>
      <c r="D6275">
        <v>2</v>
      </c>
      <c r="E6275">
        <v>4</v>
      </c>
      <c r="F6275">
        <v>1</v>
      </c>
    </row>
    <row r="6276" spans="1:6" x14ac:dyDescent="0.25">
      <c r="A6276">
        <v>6274</v>
      </c>
      <c r="B6276">
        <v>2</v>
      </c>
      <c r="C6276">
        <v>32</v>
      </c>
      <c r="D6276">
        <v>2</v>
      </c>
      <c r="E6276">
        <v>5</v>
      </c>
      <c r="F6276">
        <v>1</v>
      </c>
    </row>
    <row r="6277" spans="1:6" x14ac:dyDescent="0.25">
      <c r="A6277">
        <v>6275</v>
      </c>
      <c r="B6277">
        <v>2</v>
      </c>
      <c r="C6277">
        <v>32</v>
      </c>
      <c r="D6277">
        <v>2</v>
      </c>
      <c r="E6277">
        <v>5</v>
      </c>
      <c r="F6277">
        <v>1</v>
      </c>
    </row>
    <row r="6278" spans="1:6" x14ac:dyDescent="0.25">
      <c r="A6278">
        <v>6276</v>
      </c>
      <c r="B6278">
        <v>2</v>
      </c>
      <c r="C6278">
        <v>32</v>
      </c>
      <c r="D6278">
        <v>2</v>
      </c>
      <c r="E6278">
        <v>5</v>
      </c>
      <c r="F6278">
        <v>1</v>
      </c>
    </row>
    <row r="6279" spans="1:6" x14ac:dyDescent="0.25">
      <c r="A6279">
        <v>6277</v>
      </c>
      <c r="B6279">
        <v>2</v>
      </c>
      <c r="C6279">
        <v>32</v>
      </c>
      <c r="D6279">
        <v>2</v>
      </c>
      <c r="E6279">
        <v>5</v>
      </c>
      <c r="F6279">
        <v>1</v>
      </c>
    </row>
    <row r="6280" spans="1:6" x14ac:dyDescent="0.25">
      <c r="A6280">
        <v>6278</v>
      </c>
      <c r="B6280">
        <v>2</v>
      </c>
      <c r="C6280">
        <v>32</v>
      </c>
      <c r="D6280">
        <v>2</v>
      </c>
      <c r="E6280">
        <v>6</v>
      </c>
      <c r="F6280">
        <v>1</v>
      </c>
    </row>
    <row r="6281" spans="1:6" x14ac:dyDescent="0.25">
      <c r="A6281">
        <v>6279</v>
      </c>
      <c r="B6281">
        <v>2</v>
      </c>
      <c r="C6281">
        <v>32</v>
      </c>
      <c r="D6281">
        <v>2</v>
      </c>
      <c r="E6281">
        <v>6</v>
      </c>
      <c r="F6281">
        <v>1</v>
      </c>
    </row>
    <row r="6282" spans="1:6" x14ac:dyDescent="0.25">
      <c r="A6282">
        <v>6280</v>
      </c>
      <c r="B6282">
        <v>2</v>
      </c>
      <c r="C6282">
        <v>32</v>
      </c>
      <c r="D6282">
        <v>2</v>
      </c>
      <c r="E6282">
        <v>6</v>
      </c>
      <c r="F6282">
        <v>1</v>
      </c>
    </row>
    <row r="6283" spans="1:6" x14ac:dyDescent="0.25">
      <c r="A6283">
        <v>6281</v>
      </c>
      <c r="B6283">
        <v>2</v>
      </c>
      <c r="C6283">
        <v>32</v>
      </c>
      <c r="D6283">
        <v>2</v>
      </c>
      <c r="E6283">
        <v>6</v>
      </c>
      <c r="F6283">
        <v>0</v>
      </c>
    </row>
    <row r="6284" spans="1:6" x14ac:dyDescent="0.25">
      <c r="A6284">
        <v>6282</v>
      </c>
      <c r="B6284">
        <v>2</v>
      </c>
      <c r="C6284">
        <v>32</v>
      </c>
      <c r="D6284">
        <v>2</v>
      </c>
      <c r="E6284">
        <v>6</v>
      </c>
      <c r="F6284">
        <v>0</v>
      </c>
    </row>
    <row r="6285" spans="1:6" x14ac:dyDescent="0.25">
      <c r="A6285">
        <v>6283</v>
      </c>
      <c r="B6285">
        <v>2</v>
      </c>
      <c r="C6285">
        <v>32</v>
      </c>
      <c r="D6285">
        <v>2</v>
      </c>
      <c r="E6285">
        <v>6</v>
      </c>
      <c r="F6285">
        <v>0</v>
      </c>
    </row>
    <row r="6286" spans="1:6" x14ac:dyDescent="0.25">
      <c r="A6286">
        <v>6284</v>
      </c>
      <c r="B6286">
        <v>2</v>
      </c>
      <c r="C6286">
        <v>32</v>
      </c>
      <c r="D6286">
        <v>2</v>
      </c>
      <c r="E6286">
        <v>6</v>
      </c>
      <c r="F6286">
        <v>0</v>
      </c>
    </row>
    <row r="6287" spans="1:6" x14ac:dyDescent="0.25">
      <c r="A6287">
        <v>6285</v>
      </c>
      <c r="B6287">
        <v>2</v>
      </c>
      <c r="C6287">
        <v>32</v>
      </c>
      <c r="D6287">
        <v>2</v>
      </c>
      <c r="E6287">
        <v>6</v>
      </c>
      <c r="F6287">
        <v>0</v>
      </c>
    </row>
    <row r="6288" spans="1:6" x14ac:dyDescent="0.25">
      <c r="A6288">
        <v>6286</v>
      </c>
      <c r="B6288">
        <v>2</v>
      </c>
      <c r="C6288">
        <v>32</v>
      </c>
      <c r="D6288">
        <v>2</v>
      </c>
      <c r="E6288">
        <v>6</v>
      </c>
      <c r="F6288">
        <v>0</v>
      </c>
    </row>
    <row r="6289" spans="1:6" x14ac:dyDescent="0.25">
      <c r="A6289">
        <v>6287</v>
      </c>
      <c r="B6289">
        <v>2</v>
      </c>
      <c r="C6289">
        <v>32</v>
      </c>
      <c r="D6289">
        <v>2</v>
      </c>
      <c r="E6289">
        <v>6</v>
      </c>
      <c r="F6289">
        <v>0</v>
      </c>
    </row>
    <row r="6290" spans="1:6" x14ac:dyDescent="0.25">
      <c r="A6290">
        <v>6288</v>
      </c>
      <c r="B6290">
        <v>2</v>
      </c>
      <c r="C6290">
        <v>32</v>
      </c>
      <c r="D6290">
        <v>2</v>
      </c>
      <c r="E6290">
        <v>6</v>
      </c>
      <c r="F6290">
        <v>0</v>
      </c>
    </row>
    <row r="6291" spans="1:6" x14ac:dyDescent="0.25">
      <c r="A6291">
        <v>6289</v>
      </c>
      <c r="B6291">
        <v>2</v>
      </c>
      <c r="C6291">
        <v>32</v>
      </c>
      <c r="D6291">
        <v>2</v>
      </c>
      <c r="E6291">
        <v>7</v>
      </c>
      <c r="F6291">
        <v>0</v>
      </c>
    </row>
    <row r="6292" spans="1:6" x14ac:dyDescent="0.25">
      <c r="A6292">
        <v>6290</v>
      </c>
      <c r="B6292">
        <v>2</v>
      </c>
      <c r="C6292">
        <v>32</v>
      </c>
      <c r="D6292">
        <v>2</v>
      </c>
      <c r="E6292">
        <v>7</v>
      </c>
      <c r="F6292">
        <v>0</v>
      </c>
    </row>
    <row r="6293" spans="1:6" x14ac:dyDescent="0.25">
      <c r="A6293">
        <v>6291</v>
      </c>
      <c r="B6293">
        <v>2</v>
      </c>
      <c r="C6293">
        <v>32</v>
      </c>
      <c r="D6293">
        <v>2</v>
      </c>
      <c r="E6293">
        <v>7</v>
      </c>
      <c r="F6293">
        <v>0</v>
      </c>
    </row>
    <row r="6294" spans="1:6" x14ac:dyDescent="0.25">
      <c r="A6294">
        <v>6292</v>
      </c>
      <c r="B6294">
        <v>2</v>
      </c>
      <c r="C6294">
        <v>32</v>
      </c>
      <c r="D6294">
        <v>2</v>
      </c>
      <c r="E6294">
        <v>7</v>
      </c>
      <c r="F6294">
        <v>0</v>
      </c>
    </row>
    <row r="6295" spans="1:6" x14ac:dyDescent="0.25">
      <c r="A6295">
        <v>6293</v>
      </c>
      <c r="B6295">
        <v>2</v>
      </c>
      <c r="C6295">
        <v>32</v>
      </c>
      <c r="D6295">
        <v>2</v>
      </c>
      <c r="E6295">
        <v>7</v>
      </c>
      <c r="F6295">
        <v>0</v>
      </c>
    </row>
    <row r="6296" spans="1:6" x14ac:dyDescent="0.25">
      <c r="A6296">
        <v>6294</v>
      </c>
      <c r="B6296">
        <v>2</v>
      </c>
      <c r="C6296">
        <v>32</v>
      </c>
      <c r="D6296">
        <v>2</v>
      </c>
      <c r="E6296">
        <v>7</v>
      </c>
      <c r="F6296">
        <v>0</v>
      </c>
    </row>
    <row r="6297" spans="1:6" x14ac:dyDescent="0.25">
      <c r="A6297">
        <v>6295</v>
      </c>
      <c r="B6297">
        <v>2</v>
      </c>
      <c r="C6297">
        <v>32</v>
      </c>
      <c r="D6297">
        <v>2</v>
      </c>
      <c r="E6297">
        <v>7</v>
      </c>
      <c r="F6297">
        <v>0</v>
      </c>
    </row>
    <row r="6298" spans="1:6" x14ac:dyDescent="0.25">
      <c r="A6298">
        <v>6296</v>
      </c>
      <c r="B6298">
        <v>2</v>
      </c>
      <c r="C6298">
        <v>32</v>
      </c>
      <c r="D6298">
        <v>2</v>
      </c>
      <c r="E6298">
        <v>7</v>
      </c>
      <c r="F6298">
        <v>0</v>
      </c>
    </row>
    <row r="6299" spans="1:6" x14ac:dyDescent="0.25">
      <c r="A6299">
        <v>6297</v>
      </c>
      <c r="B6299">
        <v>2</v>
      </c>
      <c r="C6299">
        <v>32</v>
      </c>
      <c r="D6299">
        <v>2</v>
      </c>
      <c r="E6299">
        <v>7</v>
      </c>
      <c r="F6299">
        <v>1</v>
      </c>
    </row>
    <row r="6300" spans="1:6" x14ac:dyDescent="0.25">
      <c r="A6300">
        <v>6298</v>
      </c>
      <c r="B6300">
        <v>2</v>
      </c>
      <c r="C6300">
        <v>32</v>
      </c>
      <c r="D6300">
        <v>2</v>
      </c>
      <c r="E6300">
        <v>7</v>
      </c>
      <c r="F6300">
        <v>1</v>
      </c>
    </row>
    <row r="6301" spans="1:6" x14ac:dyDescent="0.25">
      <c r="A6301">
        <v>6299</v>
      </c>
      <c r="B6301">
        <v>2</v>
      </c>
      <c r="C6301">
        <v>32</v>
      </c>
      <c r="D6301">
        <v>2</v>
      </c>
      <c r="E6301">
        <v>7</v>
      </c>
      <c r="F6301">
        <v>1</v>
      </c>
    </row>
    <row r="6302" spans="1:6" x14ac:dyDescent="0.25">
      <c r="A6302">
        <v>6300</v>
      </c>
      <c r="B6302">
        <v>2</v>
      </c>
      <c r="C6302">
        <v>32</v>
      </c>
      <c r="D6302">
        <v>2</v>
      </c>
      <c r="E6302">
        <v>7</v>
      </c>
      <c r="F6302">
        <v>1</v>
      </c>
    </row>
    <row r="6303" spans="1:6" x14ac:dyDescent="0.25">
      <c r="A6303">
        <v>6301</v>
      </c>
      <c r="B6303">
        <v>2</v>
      </c>
      <c r="C6303">
        <v>32</v>
      </c>
      <c r="D6303">
        <v>2</v>
      </c>
      <c r="E6303">
        <v>8</v>
      </c>
      <c r="F6303">
        <v>0</v>
      </c>
    </row>
    <row r="6304" spans="1:6" x14ac:dyDescent="0.25">
      <c r="A6304">
        <v>6302</v>
      </c>
      <c r="B6304">
        <v>2</v>
      </c>
      <c r="C6304">
        <v>32</v>
      </c>
      <c r="D6304">
        <v>2</v>
      </c>
      <c r="E6304">
        <v>8</v>
      </c>
      <c r="F6304">
        <v>0</v>
      </c>
    </row>
    <row r="6305" spans="1:6" x14ac:dyDescent="0.25">
      <c r="A6305">
        <v>6303</v>
      </c>
      <c r="B6305">
        <v>2</v>
      </c>
      <c r="C6305">
        <v>32</v>
      </c>
      <c r="D6305">
        <v>2</v>
      </c>
      <c r="E6305">
        <v>8</v>
      </c>
      <c r="F6305">
        <v>0</v>
      </c>
    </row>
    <row r="6306" spans="1:6" x14ac:dyDescent="0.25">
      <c r="A6306">
        <v>6304</v>
      </c>
      <c r="B6306">
        <v>2</v>
      </c>
      <c r="C6306">
        <v>32</v>
      </c>
      <c r="D6306">
        <v>2</v>
      </c>
      <c r="E6306">
        <v>8</v>
      </c>
      <c r="F6306">
        <v>0</v>
      </c>
    </row>
    <row r="6307" spans="1:6" x14ac:dyDescent="0.25">
      <c r="A6307">
        <v>6305</v>
      </c>
      <c r="B6307">
        <v>2</v>
      </c>
      <c r="C6307">
        <v>32</v>
      </c>
      <c r="D6307">
        <v>2</v>
      </c>
      <c r="E6307">
        <v>8</v>
      </c>
      <c r="F6307">
        <v>0</v>
      </c>
    </row>
    <row r="6308" spans="1:6" x14ac:dyDescent="0.25">
      <c r="A6308">
        <v>6306</v>
      </c>
      <c r="B6308">
        <v>2</v>
      </c>
      <c r="C6308">
        <v>32</v>
      </c>
      <c r="D6308">
        <v>2</v>
      </c>
      <c r="E6308">
        <v>8</v>
      </c>
      <c r="F6308">
        <v>0</v>
      </c>
    </row>
    <row r="6309" spans="1:6" x14ac:dyDescent="0.25">
      <c r="A6309">
        <v>6307</v>
      </c>
      <c r="B6309">
        <v>2</v>
      </c>
      <c r="C6309">
        <v>32</v>
      </c>
      <c r="D6309">
        <v>2</v>
      </c>
      <c r="E6309">
        <v>8</v>
      </c>
      <c r="F6309">
        <v>0</v>
      </c>
    </row>
    <row r="6310" spans="1:6" x14ac:dyDescent="0.25">
      <c r="A6310">
        <v>6308</v>
      </c>
      <c r="B6310">
        <v>2</v>
      </c>
      <c r="C6310">
        <v>32</v>
      </c>
      <c r="D6310">
        <v>2</v>
      </c>
      <c r="E6310">
        <v>8</v>
      </c>
      <c r="F6310">
        <v>0</v>
      </c>
    </row>
    <row r="6311" spans="1:6" x14ac:dyDescent="0.25">
      <c r="A6311">
        <v>6309</v>
      </c>
      <c r="B6311">
        <v>2</v>
      </c>
      <c r="C6311">
        <v>32</v>
      </c>
      <c r="D6311">
        <v>2</v>
      </c>
      <c r="E6311">
        <v>8</v>
      </c>
      <c r="F6311">
        <v>0</v>
      </c>
    </row>
    <row r="6312" spans="1:6" x14ac:dyDescent="0.25">
      <c r="A6312">
        <v>6310</v>
      </c>
      <c r="B6312">
        <v>2</v>
      </c>
      <c r="C6312">
        <v>32</v>
      </c>
      <c r="D6312">
        <v>2</v>
      </c>
      <c r="E6312">
        <v>8</v>
      </c>
      <c r="F6312">
        <v>1</v>
      </c>
    </row>
    <row r="6313" spans="1:6" x14ac:dyDescent="0.25">
      <c r="A6313">
        <v>6311</v>
      </c>
      <c r="B6313">
        <v>2</v>
      </c>
      <c r="C6313">
        <v>32</v>
      </c>
      <c r="D6313">
        <v>2</v>
      </c>
      <c r="E6313">
        <v>8</v>
      </c>
      <c r="F6313">
        <v>1</v>
      </c>
    </row>
    <row r="6314" spans="1:6" x14ac:dyDescent="0.25">
      <c r="A6314">
        <v>6312</v>
      </c>
      <c r="B6314">
        <v>2</v>
      </c>
      <c r="C6314">
        <v>32</v>
      </c>
      <c r="D6314">
        <v>2</v>
      </c>
      <c r="E6314">
        <v>9</v>
      </c>
      <c r="F6314">
        <v>0</v>
      </c>
    </row>
    <row r="6315" spans="1:6" x14ac:dyDescent="0.25">
      <c r="A6315">
        <v>6313</v>
      </c>
      <c r="B6315">
        <v>2</v>
      </c>
      <c r="C6315">
        <v>32</v>
      </c>
      <c r="D6315">
        <v>2</v>
      </c>
      <c r="E6315">
        <v>9</v>
      </c>
      <c r="F6315">
        <v>0</v>
      </c>
    </row>
    <row r="6316" spans="1:6" x14ac:dyDescent="0.25">
      <c r="A6316">
        <v>6314</v>
      </c>
      <c r="B6316">
        <v>2</v>
      </c>
      <c r="C6316">
        <v>32</v>
      </c>
      <c r="D6316">
        <v>2</v>
      </c>
      <c r="E6316">
        <v>9</v>
      </c>
      <c r="F6316">
        <v>0</v>
      </c>
    </row>
    <row r="6317" spans="1:6" x14ac:dyDescent="0.25">
      <c r="A6317">
        <v>6315</v>
      </c>
      <c r="B6317">
        <v>2</v>
      </c>
      <c r="C6317">
        <v>32</v>
      </c>
      <c r="D6317">
        <v>2</v>
      </c>
      <c r="E6317">
        <v>9</v>
      </c>
      <c r="F6317">
        <v>0</v>
      </c>
    </row>
    <row r="6318" spans="1:6" x14ac:dyDescent="0.25">
      <c r="A6318">
        <v>6316</v>
      </c>
      <c r="B6318">
        <v>2</v>
      </c>
      <c r="C6318">
        <v>32</v>
      </c>
      <c r="D6318">
        <v>2</v>
      </c>
      <c r="E6318">
        <v>9</v>
      </c>
      <c r="F6318">
        <v>0</v>
      </c>
    </row>
    <row r="6319" spans="1:6" x14ac:dyDescent="0.25">
      <c r="A6319">
        <v>6317</v>
      </c>
      <c r="B6319">
        <v>2</v>
      </c>
      <c r="C6319">
        <v>32</v>
      </c>
      <c r="D6319">
        <v>2</v>
      </c>
      <c r="E6319">
        <v>9</v>
      </c>
      <c r="F6319">
        <v>0</v>
      </c>
    </row>
    <row r="6320" spans="1:6" x14ac:dyDescent="0.25">
      <c r="A6320">
        <v>6318</v>
      </c>
      <c r="B6320">
        <v>2</v>
      </c>
      <c r="C6320">
        <v>32</v>
      </c>
      <c r="D6320">
        <v>2</v>
      </c>
      <c r="E6320">
        <v>9</v>
      </c>
      <c r="F6320">
        <v>0</v>
      </c>
    </row>
    <row r="6321" spans="1:6" x14ac:dyDescent="0.25">
      <c r="A6321">
        <v>6319</v>
      </c>
      <c r="B6321">
        <v>2</v>
      </c>
      <c r="C6321">
        <v>32</v>
      </c>
      <c r="D6321">
        <v>2</v>
      </c>
      <c r="E6321">
        <v>9</v>
      </c>
      <c r="F6321">
        <v>0</v>
      </c>
    </row>
    <row r="6322" spans="1:6" x14ac:dyDescent="0.25">
      <c r="A6322">
        <v>6320</v>
      </c>
      <c r="B6322">
        <v>2</v>
      </c>
      <c r="C6322">
        <v>32</v>
      </c>
      <c r="D6322">
        <v>2</v>
      </c>
      <c r="E6322">
        <v>9</v>
      </c>
      <c r="F6322">
        <v>0</v>
      </c>
    </row>
    <row r="6323" spans="1:6" x14ac:dyDescent="0.25">
      <c r="A6323">
        <v>6321</v>
      </c>
      <c r="B6323">
        <v>2</v>
      </c>
      <c r="C6323">
        <v>32</v>
      </c>
      <c r="D6323">
        <v>2</v>
      </c>
      <c r="E6323">
        <v>9</v>
      </c>
      <c r="F6323">
        <v>1</v>
      </c>
    </row>
    <row r="6324" spans="1:6" x14ac:dyDescent="0.25">
      <c r="A6324">
        <v>6322</v>
      </c>
      <c r="B6324">
        <v>2</v>
      </c>
      <c r="C6324">
        <v>32</v>
      </c>
      <c r="D6324">
        <v>2</v>
      </c>
      <c r="E6324">
        <v>9</v>
      </c>
      <c r="F6324">
        <v>1</v>
      </c>
    </row>
    <row r="6325" spans="1:6" x14ac:dyDescent="0.25">
      <c r="A6325">
        <v>6323</v>
      </c>
      <c r="B6325">
        <v>2</v>
      </c>
      <c r="C6325">
        <v>32</v>
      </c>
      <c r="D6325">
        <v>2</v>
      </c>
      <c r="E6325">
        <v>9</v>
      </c>
      <c r="F6325">
        <v>1</v>
      </c>
    </row>
    <row r="6326" spans="1:6" x14ac:dyDescent="0.25">
      <c r="A6326">
        <v>6324</v>
      </c>
      <c r="B6326">
        <v>2</v>
      </c>
      <c r="C6326">
        <v>32</v>
      </c>
      <c r="D6326">
        <v>2</v>
      </c>
      <c r="E6326">
        <v>10</v>
      </c>
      <c r="F6326">
        <v>0</v>
      </c>
    </row>
    <row r="6327" spans="1:6" x14ac:dyDescent="0.25">
      <c r="A6327">
        <v>6325</v>
      </c>
      <c r="B6327">
        <v>2</v>
      </c>
      <c r="C6327">
        <v>32</v>
      </c>
      <c r="D6327">
        <v>2</v>
      </c>
      <c r="E6327">
        <v>10</v>
      </c>
      <c r="F6327">
        <v>0</v>
      </c>
    </row>
    <row r="6328" spans="1:6" x14ac:dyDescent="0.25">
      <c r="A6328">
        <v>6326</v>
      </c>
      <c r="B6328">
        <v>2</v>
      </c>
      <c r="C6328">
        <v>32</v>
      </c>
      <c r="D6328">
        <v>2</v>
      </c>
      <c r="E6328">
        <v>10</v>
      </c>
      <c r="F6328">
        <v>0</v>
      </c>
    </row>
    <row r="6329" spans="1:6" x14ac:dyDescent="0.25">
      <c r="A6329">
        <v>6327</v>
      </c>
      <c r="B6329">
        <v>2</v>
      </c>
      <c r="C6329">
        <v>32</v>
      </c>
      <c r="D6329">
        <v>2</v>
      </c>
      <c r="E6329">
        <v>10</v>
      </c>
      <c r="F6329">
        <v>0</v>
      </c>
    </row>
    <row r="6330" spans="1:6" x14ac:dyDescent="0.25">
      <c r="A6330">
        <v>6328</v>
      </c>
      <c r="B6330">
        <v>2</v>
      </c>
      <c r="C6330">
        <v>32</v>
      </c>
      <c r="D6330">
        <v>2</v>
      </c>
      <c r="E6330">
        <v>10</v>
      </c>
      <c r="F6330">
        <v>0</v>
      </c>
    </row>
    <row r="6331" spans="1:6" x14ac:dyDescent="0.25">
      <c r="A6331">
        <v>6329</v>
      </c>
      <c r="B6331">
        <v>2</v>
      </c>
      <c r="C6331">
        <v>32</v>
      </c>
      <c r="D6331">
        <v>2</v>
      </c>
      <c r="E6331">
        <v>10</v>
      </c>
      <c r="F6331">
        <v>0</v>
      </c>
    </row>
    <row r="6332" spans="1:6" x14ac:dyDescent="0.25">
      <c r="A6332">
        <v>6330</v>
      </c>
      <c r="B6332">
        <v>2</v>
      </c>
      <c r="C6332">
        <v>32</v>
      </c>
      <c r="D6332">
        <v>2</v>
      </c>
      <c r="E6332">
        <v>10</v>
      </c>
      <c r="F6332">
        <v>0</v>
      </c>
    </row>
    <row r="6333" spans="1:6" x14ac:dyDescent="0.25">
      <c r="A6333">
        <v>6331</v>
      </c>
      <c r="B6333">
        <v>2</v>
      </c>
      <c r="C6333">
        <v>32</v>
      </c>
      <c r="D6333">
        <v>2</v>
      </c>
      <c r="E6333">
        <v>10</v>
      </c>
      <c r="F6333">
        <v>0</v>
      </c>
    </row>
    <row r="6334" spans="1:6" x14ac:dyDescent="0.25">
      <c r="A6334">
        <v>6332</v>
      </c>
      <c r="B6334">
        <v>2</v>
      </c>
      <c r="C6334">
        <v>32</v>
      </c>
      <c r="D6334">
        <v>2</v>
      </c>
      <c r="E6334">
        <v>10</v>
      </c>
      <c r="F6334">
        <v>1</v>
      </c>
    </row>
    <row r="6335" spans="1:6" x14ac:dyDescent="0.25">
      <c r="A6335">
        <v>6333</v>
      </c>
      <c r="B6335">
        <v>2</v>
      </c>
      <c r="C6335">
        <v>32</v>
      </c>
      <c r="D6335">
        <v>2</v>
      </c>
      <c r="E6335">
        <v>10</v>
      </c>
      <c r="F6335">
        <v>1</v>
      </c>
    </row>
    <row r="6336" spans="1:6" x14ac:dyDescent="0.25">
      <c r="A6336">
        <v>6334</v>
      </c>
      <c r="B6336">
        <v>2</v>
      </c>
      <c r="C6336">
        <v>32</v>
      </c>
      <c r="D6336">
        <v>2</v>
      </c>
      <c r="E6336">
        <v>10</v>
      </c>
      <c r="F6336">
        <v>1</v>
      </c>
    </row>
    <row r="6337" spans="1:6" x14ac:dyDescent="0.25">
      <c r="A6337">
        <v>6335</v>
      </c>
      <c r="B6337">
        <v>2</v>
      </c>
      <c r="C6337">
        <v>32</v>
      </c>
      <c r="D6337">
        <v>2</v>
      </c>
      <c r="E6337">
        <v>11</v>
      </c>
      <c r="F6337">
        <v>0</v>
      </c>
    </row>
    <row r="6338" spans="1:6" x14ac:dyDescent="0.25">
      <c r="A6338">
        <v>6336</v>
      </c>
      <c r="B6338">
        <v>2</v>
      </c>
      <c r="C6338">
        <v>32</v>
      </c>
      <c r="D6338">
        <v>2</v>
      </c>
      <c r="E6338">
        <v>11</v>
      </c>
      <c r="F6338">
        <v>0</v>
      </c>
    </row>
    <row r="6339" spans="1:6" x14ac:dyDescent="0.25">
      <c r="A6339">
        <v>6337</v>
      </c>
      <c r="B6339">
        <v>2</v>
      </c>
      <c r="C6339">
        <v>32</v>
      </c>
      <c r="D6339">
        <v>2</v>
      </c>
      <c r="E6339">
        <v>11</v>
      </c>
      <c r="F6339">
        <v>0</v>
      </c>
    </row>
    <row r="6340" spans="1:6" x14ac:dyDescent="0.25">
      <c r="A6340">
        <v>6338</v>
      </c>
      <c r="B6340">
        <v>2</v>
      </c>
      <c r="C6340">
        <v>32</v>
      </c>
      <c r="D6340">
        <v>2</v>
      </c>
      <c r="E6340">
        <v>11</v>
      </c>
      <c r="F6340">
        <v>0</v>
      </c>
    </row>
    <row r="6341" spans="1:6" x14ac:dyDescent="0.25">
      <c r="A6341">
        <v>6339</v>
      </c>
      <c r="B6341">
        <v>2</v>
      </c>
      <c r="C6341">
        <v>32</v>
      </c>
      <c r="D6341">
        <v>2</v>
      </c>
      <c r="E6341">
        <v>11</v>
      </c>
      <c r="F6341">
        <v>0</v>
      </c>
    </row>
    <row r="6342" spans="1:6" x14ac:dyDescent="0.25">
      <c r="A6342">
        <v>6340</v>
      </c>
      <c r="B6342">
        <v>2</v>
      </c>
      <c r="C6342">
        <v>32</v>
      </c>
      <c r="D6342">
        <v>2</v>
      </c>
      <c r="E6342">
        <v>11</v>
      </c>
      <c r="F6342">
        <v>0</v>
      </c>
    </row>
    <row r="6343" spans="1:6" x14ac:dyDescent="0.25">
      <c r="A6343">
        <v>6341</v>
      </c>
      <c r="B6343">
        <v>2</v>
      </c>
      <c r="C6343">
        <v>32</v>
      </c>
      <c r="D6343">
        <v>2</v>
      </c>
      <c r="E6343">
        <v>11</v>
      </c>
      <c r="F6343">
        <v>0</v>
      </c>
    </row>
    <row r="6344" spans="1:6" x14ac:dyDescent="0.25">
      <c r="A6344">
        <v>6342</v>
      </c>
      <c r="B6344">
        <v>2</v>
      </c>
      <c r="C6344">
        <v>32</v>
      </c>
      <c r="D6344">
        <v>2</v>
      </c>
      <c r="E6344">
        <v>11</v>
      </c>
      <c r="F6344">
        <v>0</v>
      </c>
    </row>
    <row r="6345" spans="1:6" x14ac:dyDescent="0.25">
      <c r="A6345">
        <v>6343</v>
      </c>
      <c r="B6345">
        <v>2</v>
      </c>
      <c r="C6345">
        <v>32</v>
      </c>
      <c r="D6345">
        <v>2</v>
      </c>
      <c r="E6345">
        <v>11</v>
      </c>
      <c r="F6345">
        <v>0</v>
      </c>
    </row>
    <row r="6346" spans="1:6" x14ac:dyDescent="0.25">
      <c r="A6346">
        <v>6344</v>
      </c>
      <c r="B6346">
        <v>2</v>
      </c>
      <c r="C6346">
        <v>32</v>
      </c>
      <c r="D6346">
        <v>2</v>
      </c>
      <c r="E6346">
        <v>11</v>
      </c>
      <c r="F6346">
        <v>1</v>
      </c>
    </row>
    <row r="6347" spans="1:6" x14ac:dyDescent="0.25">
      <c r="A6347">
        <v>6345</v>
      </c>
      <c r="B6347">
        <v>2</v>
      </c>
      <c r="C6347">
        <v>32</v>
      </c>
      <c r="D6347">
        <v>2</v>
      </c>
      <c r="E6347">
        <v>11</v>
      </c>
      <c r="F6347">
        <v>1</v>
      </c>
    </row>
    <row r="6348" spans="1:6" x14ac:dyDescent="0.25">
      <c r="A6348">
        <v>6346</v>
      </c>
      <c r="B6348">
        <v>2</v>
      </c>
      <c r="C6348">
        <v>32</v>
      </c>
      <c r="D6348">
        <v>2</v>
      </c>
      <c r="E6348">
        <v>11</v>
      </c>
      <c r="F6348">
        <v>1</v>
      </c>
    </row>
    <row r="6349" spans="1:6" x14ac:dyDescent="0.25">
      <c r="A6349">
        <v>6347</v>
      </c>
      <c r="B6349">
        <v>2</v>
      </c>
      <c r="C6349">
        <v>32</v>
      </c>
      <c r="D6349">
        <v>2</v>
      </c>
      <c r="E6349">
        <v>11</v>
      </c>
      <c r="F6349">
        <v>1</v>
      </c>
    </row>
    <row r="6350" spans="1:6" x14ac:dyDescent="0.25">
      <c r="A6350">
        <v>6348</v>
      </c>
      <c r="B6350">
        <v>2</v>
      </c>
      <c r="C6350">
        <v>32</v>
      </c>
      <c r="D6350">
        <v>2</v>
      </c>
      <c r="E6350">
        <v>11</v>
      </c>
      <c r="F6350">
        <v>1</v>
      </c>
    </row>
    <row r="6351" spans="1:6" x14ac:dyDescent="0.25">
      <c r="A6351">
        <v>6349</v>
      </c>
      <c r="B6351">
        <v>2</v>
      </c>
      <c r="C6351">
        <v>32</v>
      </c>
      <c r="D6351">
        <v>2</v>
      </c>
      <c r="E6351">
        <v>11</v>
      </c>
      <c r="F6351">
        <v>1</v>
      </c>
    </row>
    <row r="6352" spans="1:6" x14ac:dyDescent="0.25">
      <c r="A6352">
        <v>6350</v>
      </c>
      <c r="B6352">
        <v>2</v>
      </c>
      <c r="C6352">
        <v>32</v>
      </c>
      <c r="D6352">
        <v>2</v>
      </c>
      <c r="E6352">
        <v>12</v>
      </c>
      <c r="F6352">
        <v>0</v>
      </c>
    </row>
    <row r="6353" spans="1:6" x14ac:dyDescent="0.25">
      <c r="A6353">
        <v>6351</v>
      </c>
      <c r="B6353">
        <v>2</v>
      </c>
      <c r="C6353">
        <v>32</v>
      </c>
      <c r="D6353">
        <v>2</v>
      </c>
      <c r="E6353">
        <v>12</v>
      </c>
      <c r="F6353">
        <v>0</v>
      </c>
    </row>
    <row r="6354" spans="1:6" x14ac:dyDescent="0.25">
      <c r="A6354">
        <v>6352</v>
      </c>
      <c r="B6354">
        <v>2</v>
      </c>
      <c r="C6354">
        <v>32</v>
      </c>
      <c r="D6354">
        <v>2</v>
      </c>
      <c r="E6354">
        <v>12</v>
      </c>
      <c r="F6354">
        <v>0</v>
      </c>
    </row>
    <row r="6355" spans="1:6" x14ac:dyDescent="0.25">
      <c r="A6355">
        <v>6353</v>
      </c>
      <c r="B6355">
        <v>2</v>
      </c>
      <c r="C6355">
        <v>32</v>
      </c>
      <c r="D6355">
        <v>2</v>
      </c>
      <c r="E6355">
        <v>12</v>
      </c>
      <c r="F6355">
        <v>0</v>
      </c>
    </row>
    <row r="6356" spans="1:6" x14ac:dyDescent="0.25">
      <c r="A6356">
        <v>6354</v>
      </c>
      <c r="B6356">
        <v>2</v>
      </c>
      <c r="C6356">
        <v>32</v>
      </c>
      <c r="D6356">
        <v>2</v>
      </c>
      <c r="E6356">
        <v>12</v>
      </c>
      <c r="F6356">
        <v>0</v>
      </c>
    </row>
    <row r="6357" spans="1:6" x14ac:dyDescent="0.25">
      <c r="A6357">
        <v>6355</v>
      </c>
      <c r="B6357">
        <v>2</v>
      </c>
      <c r="C6357">
        <v>32</v>
      </c>
      <c r="D6357">
        <v>2</v>
      </c>
      <c r="E6357">
        <v>12</v>
      </c>
      <c r="F6357">
        <v>0</v>
      </c>
    </row>
    <row r="6358" spans="1:6" x14ac:dyDescent="0.25">
      <c r="A6358">
        <v>6356</v>
      </c>
      <c r="B6358">
        <v>2</v>
      </c>
      <c r="C6358">
        <v>32</v>
      </c>
      <c r="D6358">
        <v>2</v>
      </c>
      <c r="E6358">
        <v>12</v>
      </c>
      <c r="F6358">
        <v>0</v>
      </c>
    </row>
    <row r="6359" spans="1:6" x14ac:dyDescent="0.25">
      <c r="A6359">
        <v>6357</v>
      </c>
      <c r="B6359">
        <v>2</v>
      </c>
      <c r="C6359">
        <v>32</v>
      </c>
      <c r="D6359">
        <v>2</v>
      </c>
      <c r="E6359">
        <v>12</v>
      </c>
      <c r="F6359">
        <v>0</v>
      </c>
    </row>
    <row r="6360" spans="1:6" x14ac:dyDescent="0.25">
      <c r="A6360">
        <v>6358</v>
      </c>
      <c r="B6360">
        <v>2</v>
      </c>
      <c r="C6360">
        <v>32</v>
      </c>
      <c r="D6360">
        <v>2</v>
      </c>
      <c r="E6360">
        <v>12</v>
      </c>
      <c r="F6360">
        <v>1</v>
      </c>
    </row>
    <row r="6361" spans="1:6" x14ac:dyDescent="0.25">
      <c r="A6361">
        <v>6359</v>
      </c>
      <c r="B6361">
        <v>2</v>
      </c>
      <c r="C6361">
        <v>32</v>
      </c>
      <c r="D6361">
        <v>2</v>
      </c>
      <c r="E6361">
        <v>12</v>
      </c>
      <c r="F6361">
        <v>1</v>
      </c>
    </row>
    <row r="6362" spans="1:6" x14ac:dyDescent="0.25">
      <c r="A6362">
        <v>6360</v>
      </c>
      <c r="B6362">
        <v>2</v>
      </c>
      <c r="C6362">
        <v>32</v>
      </c>
      <c r="D6362">
        <v>2</v>
      </c>
      <c r="E6362">
        <v>12</v>
      </c>
      <c r="F6362">
        <v>1</v>
      </c>
    </row>
    <row r="6363" spans="1:6" x14ac:dyDescent="0.25">
      <c r="A6363">
        <v>6361</v>
      </c>
      <c r="B6363">
        <v>2</v>
      </c>
      <c r="C6363">
        <v>32</v>
      </c>
      <c r="D6363">
        <v>2</v>
      </c>
      <c r="E6363">
        <v>13</v>
      </c>
      <c r="F6363">
        <v>0</v>
      </c>
    </row>
    <row r="6364" spans="1:6" x14ac:dyDescent="0.25">
      <c r="A6364">
        <v>6362</v>
      </c>
      <c r="B6364">
        <v>2</v>
      </c>
      <c r="C6364">
        <v>32</v>
      </c>
      <c r="D6364">
        <v>2</v>
      </c>
      <c r="E6364">
        <v>13</v>
      </c>
      <c r="F6364">
        <v>0</v>
      </c>
    </row>
    <row r="6365" spans="1:6" x14ac:dyDescent="0.25">
      <c r="A6365">
        <v>6363</v>
      </c>
      <c r="B6365">
        <v>2</v>
      </c>
      <c r="C6365">
        <v>32</v>
      </c>
      <c r="D6365">
        <v>2</v>
      </c>
      <c r="E6365">
        <v>13</v>
      </c>
      <c r="F6365">
        <v>0</v>
      </c>
    </row>
    <row r="6366" spans="1:6" x14ac:dyDescent="0.25">
      <c r="A6366">
        <v>6364</v>
      </c>
      <c r="B6366">
        <v>2</v>
      </c>
      <c r="C6366">
        <v>32</v>
      </c>
      <c r="D6366">
        <v>2</v>
      </c>
      <c r="E6366">
        <v>13</v>
      </c>
      <c r="F6366">
        <v>0</v>
      </c>
    </row>
    <row r="6367" spans="1:6" x14ac:dyDescent="0.25">
      <c r="A6367">
        <v>6365</v>
      </c>
      <c r="B6367">
        <v>2</v>
      </c>
      <c r="C6367">
        <v>32</v>
      </c>
      <c r="D6367">
        <v>2</v>
      </c>
      <c r="E6367">
        <v>13</v>
      </c>
      <c r="F6367">
        <v>0</v>
      </c>
    </row>
    <row r="6368" spans="1:6" x14ac:dyDescent="0.25">
      <c r="A6368">
        <v>6366</v>
      </c>
      <c r="B6368">
        <v>2</v>
      </c>
      <c r="C6368">
        <v>32</v>
      </c>
      <c r="D6368">
        <v>2</v>
      </c>
      <c r="E6368">
        <v>13</v>
      </c>
      <c r="F6368">
        <v>0</v>
      </c>
    </row>
    <row r="6369" spans="1:6" x14ac:dyDescent="0.25">
      <c r="A6369">
        <v>6367</v>
      </c>
      <c r="B6369">
        <v>2</v>
      </c>
      <c r="C6369">
        <v>32</v>
      </c>
      <c r="D6369">
        <v>2</v>
      </c>
      <c r="E6369">
        <v>13</v>
      </c>
      <c r="F6369">
        <v>0</v>
      </c>
    </row>
    <row r="6370" spans="1:6" x14ac:dyDescent="0.25">
      <c r="A6370">
        <v>6368</v>
      </c>
      <c r="B6370">
        <v>2</v>
      </c>
      <c r="C6370">
        <v>32</v>
      </c>
      <c r="D6370">
        <v>2</v>
      </c>
      <c r="E6370">
        <v>13</v>
      </c>
      <c r="F6370">
        <v>0</v>
      </c>
    </row>
    <row r="6371" spans="1:6" x14ac:dyDescent="0.25">
      <c r="A6371">
        <v>6369</v>
      </c>
      <c r="B6371">
        <v>2</v>
      </c>
      <c r="C6371">
        <v>32</v>
      </c>
      <c r="D6371">
        <v>2</v>
      </c>
      <c r="E6371">
        <v>13</v>
      </c>
      <c r="F6371">
        <v>1</v>
      </c>
    </row>
    <row r="6372" spans="1:6" x14ac:dyDescent="0.25">
      <c r="A6372">
        <v>6370</v>
      </c>
      <c r="B6372">
        <v>2</v>
      </c>
      <c r="C6372">
        <v>32</v>
      </c>
      <c r="D6372">
        <v>2</v>
      </c>
      <c r="E6372">
        <v>13</v>
      </c>
      <c r="F6372">
        <v>1</v>
      </c>
    </row>
    <row r="6373" spans="1:6" x14ac:dyDescent="0.25">
      <c r="A6373">
        <v>6371</v>
      </c>
      <c r="B6373">
        <v>2</v>
      </c>
      <c r="C6373">
        <v>32</v>
      </c>
      <c r="D6373">
        <v>2</v>
      </c>
      <c r="E6373">
        <v>14</v>
      </c>
      <c r="F6373">
        <v>0</v>
      </c>
    </row>
    <row r="6374" spans="1:6" x14ac:dyDescent="0.25">
      <c r="A6374">
        <v>6372</v>
      </c>
      <c r="B6374">
        <v>2</v>
      </c>
      <c r="C6374">
        <v>32</v>
      </c>
      <c r="D6374">
        <v>2</v>
      </c>
      <c r="E6374">
        <v>14</v>
      </c>
      <c r="F6374">
        <v>0</v>
      </c>
    </row>
    <row r="6375" spans="1:6" x14ac:dyDescent="0.25">
      <c r="A6375">
        <v>6373</v>
      </c>
      <c r="B6375">
        <v>2</v>
      </c>
      <c r="C6375">
        <v>32</v>
      </c>
      <c r="D6375">
        <v>2</v>
      </c>
      <c r="E6375">
        <v>14</v>
      </c>
      <c r="F6375">
        <v>0</v>
      </c>
    </row>
    <row r="6376" spans="1:6" x14ac:dyDescent="0.25">
      <c r="A6376">
        <v>6374</v>
      </c>
      <c r="B6376">
        <v>2</v>
      </c>
      <c r="C6376">
        <v>32</v>
      </c>
      <c r="D6376">
        <v>2</v>
      </c>
      <c r="E6376">
        <v>14</v>
      </c>
      <c r="F6376">
        <v>0</v>
      </c>
    </row>
    <row r="6377" spans="1:6" x14ac:dyDescent="0.25">
      <c r="A6377">
        <v>6375</v>
      </c>
      <c r="B6377">
        <v>2</v>
      </c>
      <c r="C6377">
        <v>32</v>
      </c>
      <c r="D6377">
        <v>2</v>
      </c>
      <c r="E6377">
        <v>14</v>
      </c>
      <c r="F6377">
        <v>0</v>
      </c>
    </row>
    <row r="6378" spans="1:6" x14ac:dyDescent="0.25">
      <c r="A6378">
        <v>6376</v>
      </c>
      <c r="B6378">
        <v>2</v>
      </c>
      <c r="C6378">
        <v>32</v>
      </c>
      <c r="D6378">
        <v>2</v>
      </c>
      <c r="E6378">
        <v>14</v>
      </c>
      <c r="F6378">
        <v>0</v>
      </c>
    </row>
    <row r="6379" spans="1:6" x14ac:dyDescent="0.25">
      <c r="A6379">
        <v>6377</v>
      </c>
      <c r="B6379">
        <v>2</v>
      </c>
      <c r="C6379">
        <v>32</v>
      </c>
      <c r="D6379">
        <v>2</v>
      </c>
      <c r="E6379">
        <v>14</v>
      </c>
      <c r="F6379">
        <v>0</v>
      </c>
    </row>
    <row r="6380" spans="1:6" x14ac:dyDescent="0.25">
      <c r="A6380">
        <v>6378</v>
      </c>
      <c r="B6380">
        <v>2</v>
      </c>
      <c r="C6380">
        <v>32</v>
      </c>
      <c r="D6380">
        <v>2</v>
      </c>
      <c r="E6380">
        <v>14</v>
      </c>
      <c r="F6380">
        <v>0</v>
      </c>
    </row>
    <row r="6381" spans="1:6" x14ac:dyDescent="0.25">
      <c r="A6381">
        <v>6379</v>
      </c>
      <c r="B6381">
        <v>2</v>
      </c>
      <c r="C6381">
        <v>32</v>
      </c>
      <c r="D6381">
        <v>2</v>
      </c>
      <c r="E6381">
        <v>14</v>
      </c>
      <c r="F6381">
        <v>1</v>
      </c>
    </row>
    <row r="6382" spans="1:6" x14ac:dyDescent="0.25">
      <c r="A6382">
        <v>6380</v>
      </c>
      <c r="B6382">
        <v>2</v>
      </c>
      <c r="C6382">
        <v>32</v>
      </c>
      <c r="D6382">
        <v>2</v>
      </c>
      <c r="E6382">
        <v>14</v>
      </c>
      <c r="F6382">
        <v>1</v>
      </c>
    </row>
    <row r="6383" spans="1:6" x14ac:dyDescent="0.25">
      <c r="A6383">
        <v>6381</v>
      </c>
      <c r="B6383">
        <v>2</v>
      </c>
      <c r="C6383">
        <v>32</v>
      </c>
      <c r="D6383">
        <v>2</v>
      </c>
      <c r="E6383">
        <v>14</v>
      </c>
      <c r="F6383">
        <v>1</v>
      </c>
    </row>
    <row r="6384" spans="1:6" x14ac:dyDescent="0.25">
      <c r="A6384">
        <v>6382</v>
      </c>
      <c r="B6384">
        <v>2</v>
      </c>
      <c r="C6384">
        <v>32</v>
      </c>
      <c r="D6384">
        <v>2</v>
      </c>
      <c r="E6384">
        <v>15</v>
      </c>
      <c r="F6384">
        <v>0</v>
      </c>
    </row>
    <row r="6385" spans="1:6" x14ac:dyDescent="0.25">
      <c r="A6385">
        <v>6383</v>
      </c>
      <c r="B6385">
        <v>2</v>
      </c>
      <c r="C6385">
        <v>32</v>
      </c>
      <c r="D6385">
        <v>2</v>
      </c>
      <c r="E6385">
        <v>15</v>
      </c>
      <c r="F6385">
        <v>0</v>
      </c>
    </row>
    <row r="6386" spans="1:6" x14ac:dyDescent="0.25">
      <c r="A6386">
        <v>6384</v>
      </c>
      <c r="B6386">
        <v>2</v>
      </c>
      <c r="C6386">
        <v>32</v>
      </c>
      <c r="D6386">
        <v>2</v>
      </c>
      <c r="E6386">
        <v>15</v>
      </c>
      <c r="F6386">
        <v>0</v>
      </c>
    </row>
    <row r="6387" spans="1:6" x14ac:dyDescent="0.25">
      <c r="A6387">
        <v>6385</v>
      </c>
      <c r="B6387">
        <v>2</v>
      </c>
      <c r="C6387">
        <v>32</v>
      </c>
      <c r="D6387">
        <v>2</v>
      </c>
      <c r="E6387">
        <v>15</v>
      </c>
      <c r="F6387">
        <v>0</v>
      </c>
    </row>
    <row r="6388" spans="1:6" x14ac:dyDescent="0.25">
      <c r="A6388">
        <v>6386</v>
      </c>
      <c r="B6388">
        <v>2</v>
      </c>
      <c r="C6388">
        <v>32</v>
      </c>
      <c r="D6388">
        <v>2</v>
      </c>
      <c r="E6388">
        <v>15</v>
      </c>
      <c r="F6388">
        <v>0</v>
      </c>
    </row>
    <row r="6389" spans="1:6" x14ac:dyDescent="0.25">
      <c r="A6389">
        <v>6387</v>
      </c>
      <c r="B6389">
        <v>2</v>
      </c>
      <c r="C6389">
        <v>32</v>
      </c>
      <c r="D6389">
        <v>2</v>
      </c>
      <c r="E6389">
        <v>15</v>
      </c>
      <c r="F6389">
        <v>0</v>
      </c>
    </row>
    <row r="6390" spans="1:6" x14ac:dyDescent="0.25">
      <c r="A6390">
        <v>6388</v>
      </c>
      <c r="B6390">
        <v>2</v>
      </c>
      <c r="C6390">
        <v>32</v>
      </c>
      <c r="D6390">
        <v>2</v>
      </c>
      <c r="E6390">
        <v>15</v>
      </c>
      <c r="F6390">
        <v>0</v>
      </c>
    </row>
    <row r="6391" spans="1:6" x14ac:dyDescent="0.25">
      <c r="A6391">
        <v>6389</v>
      </c>
      <c r="B6391">
        <v>2</v>
      </c>
      <c r="C6391">
        <v>32</v>
      </c>
      <c r="D6391">
        <v>2</v>
      </c>
      <c r="E6391">
        <v>15</v>
      </c>
      <c r="F6391">
        <v>0</v>
      </c>
    </row>
    <row r="6392" spans="1:6" x14ac:dyDescent="0.25">
      <c r="A6392">
        <v>6390</v>
      </c>
      <c r="B6392">
        <v>2</v>
      </c>
      <c r="C6392">
        <v>32</v>
      </c>
      <c r="D6392">
        <v>2</v>
      </c>
      <c r="E6392">
        <v>15</v>
      </c>
      <c r="F6392">
        <v>1</v>
      </c>
    </row>
    <row r="6393" spans="1:6" x14ac:dyDescent="0.25">
      <c r="A6393">
        <v>6391</v>
      </c>
      <c r="B6393">
        <v>2</v>
      </c>
      <c r="C6393">
        <v>32</v>
      </c>
      <c r="D6393">
        <v>2</v>
      </c>
      <c r="E6393">
        <v>15</v>
      </c>
      <c r="F6393">
        <v>1</v>
      </c>
    </row>
    <row r="6394" spans="1:6" x14ac:dyDescent="0.25">
      <c r="A6394">
        <v>6392</v>
      </c>
      <c r="B6394">
        <v>2</v>
      </c>
      <c r="C6394">
        <v>32</v>
      </c>
      <c r="D6394">
        <v>2</v>
      </c>
      <c r="E6394">
        <v>15</v>
      </c>
      <c r="F6394">
        <v>1</v>
      </c>
    </row>
    <row r="6395" spans="1:6" x14ac:dyDescent="0.25">
      <c r="A6395">
        <v>6393</v>
      </c>
      <c r="B6395">
        <v>2</v>
      </c>
      <c r="C6395">
        <v>32</v>
      </c>
      <c r="D6395">
        <v>2</v>
      </c>
      <c r="E6395">
        <v>16</v>
      </c>
      <c r="F6395">
        <v>1</v>
      </c>
    </row>
    <row r="6396" spans="1:6" x14ac:dyDescent="0.25">
      <c r="A6396">
        <v>6394</v>
      </c>
      <c r="B6396">
        <v>2</v>
      </c>
      <c r="C6396">
        <v>32</v>
      </c>
      <c r="D6396">
        <v>2</v>
      </c>
      <c r="E6396">
        <v>16</v>
      </c>
      <c r="F6396">
        <v>1</v>
      </c>
    </row>
    <row r="6397" spans="1:6" x14ac:dyDescent="0.25">
      <c r="A6397">
        <v>6395</v>
      </c>
      <c r="B6397">
        <v>2</v>
      </c>
      <c r="C6397">
        <v>32</v>
      </c>
      <c r="D6397">
        <v>2</v>
      </c>
      <c r="E6397">
        <v>17</v>
      </c>
      <c r="F6397">
        <v>1</v>
      </c>
    </row>
    <row r="6398" spans="1:6" x14ac:dyDescent="0.25">
      <c r="A6398">
        <v>6396</v>
      </c>
      <c r="B6398">
        <v>2</v>
      </c>
      <c r="C6398">
        <v>32</v>
      </c>
      <c r="D6398">
        <v>2</v>
      </c>
      <c r="E6398">
        <v>17</v>
      </c>
      <c r="F6398">
        <v>1</v>
      </c>
    </row>
    <row r="6399" spans="1:6" x14ac:dyDescent="0.25">
      <c r="A6399">
        <v>6397</v>
      </c>
      <c r="B6399">
        <v>2</v>
      </c>
      <c r="C6399">
        <v>32</v>
      </c>
      <c r="D6399">
        <v>2</v>
      </c>
      <c r="E6399">
        <v>17</v>
      </c>
      <c r="F6399">
        <v>0</v>
      </c>
    </row>
    <row r="6400" spans="1:6" x14ac:dyDescent="0.25">
      <c r="A6400">
        <v>6398</v>
      </c>
      <c r="B6400">
        <v>2</v>
      </c>
      <c r="C6400">
        <v>32</v>
      </c>
      <c r="D6400">
        <v>2</v>
      </c>
      <c r="E6400">
        <v>17</v>
      </c>
      <c r="F6400">
        <v>0</v>
      </c>
    </row>
    <row r="6401" spans="1:6" x14ac:dyDescent="0.25">
      <c r="A6401">
        <v>6399</v>
      </c>
      <c r="B6401">
        <v>2</v>
      </c>
      <c r="C6401">
        <v>32</v>
      </c>
      <c r="D6401">
        <v>2</v>
      </c>
      <c r="E6401">
        <v>17</v>
      </c>
      <c r="F6401">
        <v>0</v>
      </c>
    </row>
    <row r="6402" spans="1:6" x14ac:dyDescent="0.25">
      <c r="A6402">
        <v>6400</v>
      </c>
      <c r="B6402">
        <v>2</v>
      </c>
      <c r="C6402">
        <v>32</v>
      </c>
      <c r="D6402">
        <v>2</v>
      </c>
      <c r="E6402">
        <v>17</v>
      </c>
      <c r="F6402">
        <v>0</v>
      </c>
    </row>
    <row r="6403" spans="1:6" x14ac:dyDescent="0.25">
      <c r="A6403">
        <v>6401</v>
      </c>
      <c r="B6403">
        <v>2</v>
      </c>
      <c r="C6403">
        <v>32</v>
      </c>
      <c r="D6403">
        <v>2</v>
      </c>
      <c r="E6403">
        <v>17</v>
      </c>
      <c r="F6403">
        <v>0</v>
      </c>
    </row>
    <row r="6404" spans="1:6" x14ac:dyDescent="0.25">
      <c r="A6404">
        <v>6402</v>
      </c>
      <c r="B6404">
        <v>2</v>
      </c>
      <c r="C6404">
        <v>32</v>
      </c>
      <c r="D6404">
        <v>2</v>
      </c>
      <c r="E6404">
        <v>17</v>
      </c>
      <c r="F6404">
        <v>0</v>
      </c>
    </row>
    <row r="6405" spans="1:6" x14ac:dyDescent="0.25">
      <c r="A6405">
        <v>6403</v>
      </c>
      <c r="B6405">
        <v>2</v>
      </c>
      <c r="C6405">
        <v>32</v>
      </c>
      <c r="D6405">
        <v>2</v>
      </c>
      <c r="E6405">
        <v>17</v>
      </c>
      <c r="F6405">
        <v>0</v>
      </c>
    </row>
    <row r="6406" spans="1:6" x14ac:dyDescent="0.25">
      <c r="A6406">
        <v>6404</v>
      </c>
      <c r="B6406">
        <v>2</v>
      </c>
      <c r="C6406">
        <v>32</v>
      </c>
      <c r="D6406">
        <v>2</v>
      </c>
      <c r="E6406">
        <v>17</v>
      </c>
      <c r="F6406">
        <v>0</v>
      </c>
    </row>
    <row r="6407" spans="1:6" x14ac:dyDescent="0.25">
      <c r="A6407">
        <v>6405</v>
      </c>
      <c r="B6407">
        <v>2</v>
      </c>
      <c r="C6407">
        <v>32</v>
      </c>
      <c r="D6407">
        <v>2</v>
      </c>
      <c r="E6407">
        <v>17</v>
      </c>
      <c r="F6407">
        <v>0</v>
      </c>
    </row>
    <row r="6408" spans="1:6" x14ac:dyDescent="0.25">
      <c r="A6408">
        <v>6406</v>
      </c>
      <c r="B6408">
        <v>2</v>
      </c>
      <c r="C6408">
        <v>32</v>
      </c>
      <c r="D6408">
        <v>2</v>
      </c>
      <c r="E6408">
        <v>18</v>
      </c>
      <c r="F6408">
        <v>1</v>
      </c>
    </row>
    <row r="6409" spans="1:6" x14ac:dyDescent="0.25">
      <c r="A6409">
        <v>6407</v>
      </c>
      <c r="B6409">
        <v>2</v>
      </c>
      <c r="C6409">
        <v>32</v>
      </c>
      <c r="D6409">
        <v>2</v>
      </c>
      <c r="E6409">
        <v>18</v>
      </c>
      <c r="F6409">
        <v>1</v>
      </c>
    </row>
    <row r="6410" spans="1:6" x14ac:dyDescent="0.25">
      <c r="A6410">
        <v>6408</v>
      </c>
      <c r="B6410">
        <v>2</v>
      </c>
      <c r="C6410">
        <v>32</v>
      </c>
      <c r="D6410">
        <v>2</v>
      </c>
      <c r="E6410">
        <v>19</v>
      </c>
      <c r="F6410">
        <v>1</v>
      </c>
    </row>
    <row r="6411" spans="1:6" x14ac:dyDescent="0.25">
      <c r="A6411">
        <v>6409</v>
      </c>
      <c r="B6411">
        <v>2</v>
      </c>
      <c r="C6411">
        <v>32</v>
      </c>
      <c r="D6411">
        <v>2</v>
      </c>
      <c r="E6411">
        <v>19</v>
      </c>
      <c r="F6411">
        <v>1</v>
      </c>
    </row>
    <row r="6412" spans="1:6" x14ac:dyDescent="0.25">
      <c r="A6412">
        <v>6410</v>
      </c>
      <c r="B6412">
        <v>2</v>
      </c>
      <c r="C6412">
        <v>32</v>
      </c>
      <c r="D6412">
        <v>2</v>
      </c>
      <c r="E6412">
        <v>19</v>
      </c>
      <c r="F6412">
        <v>0</v>
      </c>
    </row>
    <row r="6413" spans="1:6" x14ac:dyDescent="0.25">
      <c r="A6413">
        <v>6411</v>
      </c>
      <c r="B6413">
        <v>2</v>
      </c>
      <c r="C6413">
        <v>32</v>
      </c>
      <c r="D6413">
        <v>2</v>
      </c>
      <c r="E6413">
        <v>19</v>
      </c>
      <c r="F6413">
        <v>0</v>
      </c>
    </row>
    <row r="6414" spans="1:6" x14ac:dyDescent="0.25">
      <c r="A6414">
        <v>6412</v>
      </c>
      <c r="B6414">
        <v>2</v>
      </c>
      <c r="C6414">
        <v>32</v>
      </c>
      <c r="D6414">
        <v>2</v>
      </c>
      <c r="E6414">
        <v>20</v>
      </c>
      <c r="F6414">
        <v>1</v>
      </c>
    </row>
    <row r="6415" spans="1:6" x14ac:dyDescent="0.25">
      <c r="A6415">
        <v>6413</v>
      </c>
      <c r="B6415">
        <v>2</v>
      </c>
      <c r="C6415">
        <v>32</v>
      </c>
      <c r="D6415">
        <v>2</v>
      </c>
      <c r="E6415">
        <v>20</v>
      </c>
      <c r="F6415">
        <v>0</v>
      </c>
    </row>
    <row r="6416" spans="1:6" x14ac:dyDescent="0.25">
      <c r="A6416">
        <v>6414</v>
      </c>
      <c r="B6416">
        <v>2</v>
      </c>
      <c r="C6416">
        <v>32</v>
      </c>
      <c r="D6416">
        <v>3</v>
      </c>
      <c r="E6416">
        <v>1</v>
      </c>
      <c r="F6416">
        <v>1</v>
      </c>
    </row>
    <row r="6417" spans="1:6" x14ac:dyDescent="0.25">
      <c r="A6417">
        <v>6415</v>
      </c>
      <c r="B6417">
        <v>2</v>
      </c>
      <c r="C6417">
        <v>32</v>
      </c>
      <c r="D6417">
        <v>3</v>
      </c>
      <c r="E6417">
        <v>1</v>
      </c>
      <c r="F6417">
        <v>1</v>
      </c>
    </row>
    <row r="6418" spans="1:6" x14ac:dyDescent="0.25">
      <c r="A6418">
        <v>6416</v>
      </c>
      <c r="B6418">
        <v>2</v>
      </c>
      <c r="C6418">
        <v>32</v>
      </c>
      <c r="D6418">
        <v>3</v>
      </c>
      <c r="E6418">
        <v>1</v>
      </c>
      <c r="F6418">
        <v>1</v>
      </c>
    </row>
    <row r="6419" spans="1:6" x14ac:dyDescent="0.25">
      <c r="A6419">
        <v>6417</v>
      </c>
      <c r="B6419">
        <v>2</v>
      </c>
      <c r="C6419">
        <v>32</v>
      </c>
      <c r="D6419">
        <v>3</v>
      </c>
      <c r="E6419">
        <v>1</v>
      </c>
      <c r="F6419">
        <v>1</v>
      </c>
    </row>
    <row r="6420" spans="1:6" x14ac:dyDescent="0.25">
      <c r="A6420">
        <v>6418</v>
      </c>
      <c r="B6420">
        <v>2</v>
      </c>
      <c r="C6420">
        <v>32</v>
      </c>
      <c r="D6420">
        <v>3</v>
      </c>
      <c r="E6420">
        <v>1</v>
      </c>
      <c r="F6420">
        <v>1</v>
      </c>
    </row>
    <row r="6421" spans="1:6" x14ac:dyDescent="0.25">
      <c r="A6421">
        <v>6419</v>
      </c>
      <c r="B6421">
        <v>2</v>
      </c>
      <c r="C6421">
        <v>32</v>
      </c>
      <c r="D6421">
        <v>3</v>
      </c>
      <c r="E6421">
        <v>1</v>
      </c>
      <c r="F6421">
        <v>1</v>
      </c>
    </row>
    <row r="6422" spans="1:6" x14ac:dyDescent="0.25">
      <c r="A6422">
        <v>6420</v>
      </c>
      <c r="B6422">
        <v>2</v>
      </c>
      <c r="C6422">
        <v>32</v>
      </c>
      <c r="D6422">
        <v>3</v>
      </c>
      <c r="E6422">
        <v>1</v>
      </c>
      <c r="F6422">
        <v>1</v>
      </c>
    </row>
    <row r="6423" spans="1:6" x14ac:dyDescent="0.25">
      <c r="A6423">
        <v>6421</v>
      </c>
      <c r="B6423">
        <v>2</v>
      </c>
      <c r="C6423">
        <v>32</v>
      </c>
      <c r="D6423">
        <v>3</v>
      </c>
      <c r="E6423">
        <v>1</v>
      </c>
      <c r="F6423">
        <v>1</v>
      </c>
    </row>
    <row r="6424" spans="1:6" x14ac:dyDescent="0.25">
      <c r="A6424">
        <v>6422</v>
      </c>
      <c r="B6424">
        <v>2</v>
      </c>
      <c r="C6424">
        <v>32</v>
      </c>
      <c r="D6424">
        <v>3</v>
      </c>
      <c r="E6424">
        <v>2</v>
      </c>
      <c r="F6424">
        <v>1</v>
      </c>
    </row>
    <row r="6425" spans="1:6" x14ac:dyDescent="0.25">
      <c r="A6425">
        <v>6423</v>
      </c>
      <c r="B6425">
        <v>2</v>
      </c>
      <c r="C6425">
        <v>32</v>
      </c>
      <c r="D6425">
        <v>3</v>
      </c>
      <c r="E6425">
        <v>2</v>
      </c>
      <c r="F6425">
        <v>1</v>
      </c>
    </row>
    <row r="6426" spans="1:6" x14ac:dyDescent="0.25">
      <c r="A6426">
        <v>6424</v>
      </c>
      <c r="B6426">
        <v>2</v>
      </c>
      <c r="C6426">
        <v>32</v>
      </c>
      <c r="D6426">
        <v>3</v>
      </c>
      <c r="E6426">
        <v>2</v>
      </c>
      <c r="F6426">
        <v>1</v>
      </c>
    </row>
    <row r="6427" spans="1:6" x14ac:dyDescent="0.25">
      <c r="A6427">
        <v>6425</v>
      </c>
      <c r="B6427">
        <v>2</v>
      </c>
      <c r="C6427">
        <v>32</v>
      </c>
      <c r="D6427">
        <v>3</v>
      </c>
      <c r="E6427">
        <v>3</v>
      </c>
      <c r="F6427">
        <v>1</v>
      </c>
    </row>
    <row r="6428" spans="1:6" x14ac:dyDescent="0.25">
      <c r="A6428">
        <v>6426</v>
      </c>
      <c r="B6428">
        <v>2</v>
      </c>
      <c r="C6428">
        <v>32</v>
      </c>
      <c r="D6428">
        <v>3</v>
      </c>
      <c r="E6428">
        <v>3</v>
      </c>
      <c r="F6428">
        <v>1</v>
      </c>
    </row>
    <row r="6429" spans="1:6" x14ac:dyDescent="0.25">
      <c r="A6429">
        <v>6427</v>
      </c>
      <c r="B6429">
        <v>2</v>
      </c>
      <c r="C6429">
        <v>32</v>
      </c>
      <c r="D6429">
        <v>3</v>
      </c>
      <c r="E6429">
        <v>3</v>
      </c>
      <c r="F6429">
        <v>1</v>
      </c>
    </row>
    <row r="6430" spans="1:6" x14ac:dyDescent="0.25">
      <c r="A6430">
        <v>6428</v>
      </c>
      <c r="B6430">
        <v>2</v>
      </c>
      <c r="C6430">
        <v>32</v>
      </c>
      <c r="D6430">
        <v>3</v>
      </c>
      <c r="E6430">
        <v>3</v>
      </c>
      <c r="F6430">
        <v>1</v>
      </c>
    </row>
    <row r="6431" spans="1:6" x14ac:dyDescent="0.25">
      <c r="A6431">
        <v>6429</v>
      </c>
      <c r="B6431">
        <v>2</v>
      </c>
      <c r="C6431">
        <v>32</v>
      </c>
      <c r="D6431">
        <v>3</v>
      </c>
      <c r="E6431">
        <v>4</v>
      </c>
      <c r="F6431">
        <v>1</v>
      </c>
    </row>
    <row r="6432" spans="1:6" x14ac:dyDescent="0.25">
      <c r="A6432">
        <v>6430</v>
      </c>
      <c r="B6432">
        <v>2</v>
      </c>
      <c r="C6432">
        <v>32</v>
      </c>
      <c r="D6432">
        <v>3</v>
      </c>
      <c r="E6432">
        <v>4</v>
      </c>
      <c r="F6432">
        <v>1</v>
      </c>
    </row>
    <row r="6433" spans="1:6" x14ac:dyDescent="0.25">
      <c r="A6433">
        <v>6431</v>
      </c>
      <c r="B6433">
        <v>2</v>
      </c>
      <c r="C6433">
        <v>32</v>
      </c>
      <c r="D6433">
        <v>3</v>
      </c>
      <c r="E6433">
        <v>4</v>
      </c>
      <c r="F6433">
        <v>1</v>
      </c>
    </row>
    <row r="6434" spans="1:6" x14ac:dyDescent="0.25">
      <c r="A6434">
        <v>6432</v>
      </c>
      <c r="B6434">
        <v>2</v>
      </c>
      <c r="C6434">
        <v>32</v>
      </c>
      <c r="D6434">
        <v>3</v>
      </c>
      <c r="E6434">
        <v>5</v>
      </c>
      <c r="F6434">
        <v>0</v>
      </c>
    </row>
    <row r="6435" spans="1:6" x14ac:dyDescent="0.25">
      <c r="A6435">
        <v>6433</v>
      </c>
      <c r="B6435">
        <v>2</v>
      </c>
      <c r="C6435">
        <v>32</v>
      </c>
      <c r="D6435">
        <v>3</v>
      </c>
      <c r="E6435">
        <v>5</v>
      </c>
      <c r="F6435">
        <v>0</v>
      </c>
    </row>
    <row r="6436" spans="1:6" x14ac:dyDescent="0.25">
      <c r="A6436">
        <v>6434</v>
      </c>
      <c r="B6436">
        <v>2</v>
      </c>
      <c r="C6436">
        <v>32</v>
      </c>
      <c r="D6436">
        <v>3</v>
      </c>
      <c r="E6436">
        <v>5</v>
      </c>
      <c r="F6436">
        <v>0</v>
      </c>
    </row>
    <row r="6437" spans="1:6" x14ac:dyDescent="0.25">
      <c r="A6437">
        <v>6435</v>
      </c>
      <c r="B6437">
        <v>2</v>
      </c>
      <c r="C6437">
        <v>32</v>
      </c>
      <c r="D6437">
        <v>3</v>
      </c>
      <c r="E6437">
        <v>5</v>
      </c>
      <c r="F6437">
        <v>0</v>
      </c>
    </row>
    <row r="6438" spans="1:6" x14ac:dyDescent="0.25">
      <c r="A6438">
        <v>6436</v>
      </c>
      <c r="B6438">
        <v>2</v>
      </c>
      <c r="C6438">
        <v>32</v>
      </c>
      <c r="D6438">
        <v>3</v>
      </c>
      <c r="E6438">
        <v>5</v>
      </c>
      <c r="F6438">
        <v>0</v>
      </c>
    </row>
    <row r="6439" spans="1:6" x14ac:dyDescent="0.25">
      <c r="A6439">
        <v>6437</v>
      </c>
      <c r="B6439">
        <v>2</v>
      </c>
      <c r="C6439">
        <v>32</v>
      </c>
      <c r="D6439">
        <v>3</v>
      </c>
      <c r="E6439">
        <v>5</v>
      </c>
      <c r="F6439">
        <v>0</v>
      </c>
    </row>
    <row r="6440" spans="1:6" x14ac:dyDescent="0.25">
      <c r="A6440">
        <v>6438</v>
      </c>
      <c r="B6440">
        <v>2</v>
      </c>
      <c r="C6440">
        <v>32</v>
      </c>
      <c r="D6440">
        <v>3</v>
      </c>
      <c r="E6440">
        <v>5</v>
      </c>
      <c r="F6440">
        <v>0</v>
      </c>
    </row>
    <row r="6441" spans="1:6" x14ac:dyDescent="0.25">
      <c r="A6441">
        <v>6439</v>
      </c>
      <c r="B6441">
        <v>2</v>
      </c>
      <c r="C6441">
        <v>32</v>
      </c>
      <c r="D6441">
        <v>3</v>
      </c>
      <c r="E6441">
        <v>5</v>
      </c>
      <c r="F6441">
        <v>0</v>
      </c>
    </row>
    <row r="6442" spans="1:6" x14ac:dyDescent="0.25">
      <c r="A6442">
        <v>6440</v>
      </c>
      <c r="B6442">
        <v>2</v>
      </c>
      <c r="C6442">
        <v>32</v>
      </c>
      <c r="D6442">
        <v>3</v>
      </c>
      <c r="E6442">
        <v>5</v>
      </c>
      <c r="F6442">
        <v>1</v>
      </c>
    </row>
    <row r="6443" spans="1:6" x14ac:dyDescent="0.25">
      <c r="A6443">
        <v>6441</v>
      </c>
      <c r="B6443">
        <v>2</v>
      </c>
      <c r="C6443">
        <v>32</v>
      </c>
      <c r="D6443">
        <v>3</v>
      </c>
      <c r="E6443">
        <v>5</v>
      </c>
      <c r="F6443">
        <v>1</v>
      </c>
    </row>
    <row r="6444" spans="1:6" x14ac:dyDescent="0.25">
      <c r="A6444">
        <v>6442</v>
      </c>
      <c r="B6444">
        <v>2</v>
      </c>
      <c r="C6444">
        <v>32</v>
      </c>
      <c r="D6444">
        <v>3</v>
      </c>
      <c r="E6444">
        <v>5</v>
      </c>
      <c r="F6444">
        <v>1</v>
      </c>
    </row>
    <row r="6445" spans="1:6" x14ac:dyDescent="0.25">
      <c r="A6445">
        <v>6443</v>
      </c>
      <c r="B6445">
        <v>2</v>
      </c>
      <c r="C6445">
        <v>32</v>
      </c>
      <c r="D6445">
        <v>3</v>
      </c>
      <c r="E6445">
        <v>6</v>
      </c>
      <c r="F6445">
        <v>1</v>
      </c>
    </row>
    <row r="6446" spans="1:6" x14ac:dyDescent="0.25">
      <c r="A6446">
        <v>6444</v>
      </c>
      <c r="B6446">
        <v>2</v>
      </c>
      <c r="C6446">
        <v>32</v>
      </c>
      <c r="D6446">
        <v>3</v>
      </c>
      <c r="E6446">
        <v>6</v>
      </c>
      <c r="F6446">
        <v>1</v>
      </c>
    </row>
    <row r="6447" spans="1:6" x14ac:dyDescent="0.25">
      <c r="A6447">
        <v>6445</v>
      </c>
      <c r="B6447">
        <v>2</v>
      </c>
      <c r="C6447">
        <v>32</v>
      </c>
      <c r="D6447">
        <v>3</v>
      </c>
      <c r="E6447">
        <v>6</v>
      </c>
      <c r="F6447">
        <v>0</v>
      </c>
    </row>
    <row r="6448" spans="1:6" x14ac:dyDescent="0.25">
      <c r="A6448">
        <v>6446</v>
      </c>
      <c r="B6448">
        <v>2</v>
      </c>
      <c r="C6448">
        <v>32</v>
      </c>
      <c r="D6448">
        <v>3</v>
      </c>
      <c r="E6448">
        <v>6</v>
      </c>
      <c r="F6448">
        <v>0</v>
      </c>
    </row>
    <row r="6449" spans="1:6" x14ac:dyDescent="0.25">
      <c r="A6449">
        <v>6447</v>
      </c>
      <c r="B6449">
        <v>2</v>
      </c>
      <c r="C6449">
        <v>32</v>
      </c>
      <c r="D6449">
        <v>3</v>
      </c>
      <c r="E6449">
        <v>6</v>
      </c>
      <c r="F6449">
        <v>0</v>
      </c>
    </row>
    <row r="6450" spans="1:6" x14ac:dyDescent="0.25">
      <c r="A6450">
        <v>6448</v>
      </c>
      <c r="B6450">
        <v>2</v>
      </c>
      <c r="C6450">
        <v>32</v>
      </c>
      <c r="D6450">
        <v>3</v>
      </c>
      <c r="E6450">
        <v>6</v>
      </c>
      <c r="F6450">
        <v>0</v>
      </c>
    </row>
    <row r="6451" spans="1:6" x14ac:dyDescent="0.25">
      <c r="A6451">
        <v>6449</v>
      </c>
      <c r="B6451">
        <v>2</v>
      </c>
      <c r="C6451">
        <v>32</v>
      </c>
      <c r="D6451">
        <v>3</v>
      </c>
      <c r="E6451">
        <v>6</v>
      </c>
      <c r="F6451">
        <v>0</v>
      </c>
    </row>
    <row r="6452" spans="1:6" x14ac:dyDescent="0.25">
      <c r="A6452">
        <v>6450</v>
      </c>
      <c r="B6452">
        <v>2</v>
      </c>
      <c r="C6452">
        <v>32</v>
      </c>
      <c r="D6452">
        <v>3</v>
      </c>
      <c r="E6452">
        <v>6</v>
      </c>
      <c r="F6452">
        <v>0</v>
      </c>
    </row>
    <row r="6453" spans="1:6" x14ac:dyDescent="0.25">
      <c r="A6453">
        <v>6451</v>
      </c>
      <c r="B6453">
        <v>2</v>
      </c>
      <c r="C6453">
        <v>32</v>
      </c>
      <c r="D6453">
        <v>3</v>
      </c>
      <c r="E6453">
        <v>6</v>
      </c>
      <c r="F6453">
        <v>0</v>
      </c>
    </row>
    <row r="6454" spans="1:6" x14ac:dyDescent="0.25">
      <c r="A6454">
        <v>6452</v>
      </c>
      <c r="B6454">
        <v>2</v>
      </c>
      <c r="C6454">
        <v>32</v>
      </c>
      <c r="D6454">
        <v>3</v>
      </c>
      <c r="E6454">
        <v>6</v>
      </c>
      <c r="F6454">
        <v>0</v>
      </c>
    </row>
    <row r="6455" spans="1:6" x14ac:dyDescent="0.25">
      <c r="A6455">
        <v>6453</v>
      </c>
      <c r="B6455">
        <v>2</v>
      </c>
      <c r="C6455">
        <v>32</v>
      </c>
      <c r="D6455">
        <v>3</v>
      </c>
      <c r="E6455">
        <v>7</v>
      </c>
      <c r="F6455">
        <v>0</v>
      </c>
    </row>
    <row r="6456" spans="1:6" x14ac:dyDescent="0.25">
      <c r="A6456">
        <v>6454</v>
      </c>
      <c r="B6456">
        <v>2</v>
      </c>
      <c r="C6456">
        <v>32</v>
      </c>
      <c r="D6456">
        <v>3</v>
      </c>
      <c r="E6456">
        <v>7</v>
      </c>
      <c r="F6456">
        <v>0</v>
      </c>
    </row>
    <row r="6457" spans="1:6" x14ac:dyDescent="0.25">
      <c r="A6457">
        <v>6455</v>
      </c>
      <c r="B6457">
        <v>2</v>
      </c>
      <c r="C6457">
        <v>32</v>
      </c>
      <c r="D6457">
        <v>3</v>
      </c>
      <c r="E6457">
        <v>7</v>
      </c>
      <c r="F6457">
        <v>0</v>
      </c>
    </row>
    <row r="6458" spans="1:6" x14ac:dyDescent="0.25">
      <c r="A6458">
        <v>6456</v>
      </c>
      <c r="B6458">
        <v>2</v>
      </c>
      <c r="C6458">
        <v>32</v>
      </c>
      <c r="D6458">
        <v>3</v>
      </c>
      <c r="E6458">
        <v>7</v>
      </c>
      <c r="F6458">
        <v>0</v>
      </c>
    </row>
    <row r="6459" spans="1:6" x14ac:dyDescent="0.25">
      <c r="A6459">
        <v>6457</v>
      </c>
      <c r="B6459">
        <v>2</v>
      </c>
      <c r="C6459">
        <v>32</v>
      </c>
      <c r="D6459">
        <v>3</v>
      </c>
      <c r="E6459">
        <v>7</v>
      </c>
      <c r="F6459">
        <v>0</v>
      </c>
    </row>
    <row r="6460" spans="1:6" x14ac:dyDescent="0.25">
      <c r="A6460">
        <v>6458</v>
      </c>
      <c r="B6460">
        <v>2</v>
      </c>
      <c r="C6460">
        <v>32</v>
      </c>
      <c r="D6460">
        <v>3</v>
      </c>
      <c r="E6460">
        <v>7</v>
      </c>
      <c r="F6460">
        <v>0</v>
      </c>
    </row>
    <row r="6461" spans="1:6" x14ac:dyDescent="0.25">
      <c r="A6461">
        <v>6459</v>
      </c>
      <c r="B6461">
        <v>2</v>
      </c>
      <c r="C6461">
        <v>32</v>
      </c>
      <c r="D6461">
        <v>3</v>
      </c>
      <c r="E6461">
        <v>7</v>
      </c>
      <c r="F6461">
        <v>0</v>
      </c>
    </row>
    <row r="6462" spans="1:6" x14ac:dyDescent="0.25">
      <c r="A6462">
        <v>6460</v>
      </c>
      <c r="B6462">
        <v>2</v>
      </c>
      <c r="C6462">
        <v>32</v>
      </c>
      <c r="D6462">
        <v>3</v>
      </c>
      <c r="E6462">
        <v>7</v>
      </c>
      <c r="F6462">
        <v>0</v>
      </c>
    </row>
    <row r="6463" spans="1:6" x14ac:dyDescent="0.25">
      <c r="A6463">
        <v>6461</v>
      </c>
      <c r="B6463">
        <v>2</v>
      </c>
      <c r="C6463">
        <v>32</v>
      </c>
      <c r="D6463">
        <v>3</v>
      </c>
      <c r="E6463">
        <v>7</v>
      </c>
      <c r="F6463">
        <v>1</v>
      </c>
    </row>
    <row r="6464" spans="1:6" x14ac:dyDescent="0.25">
      <c r="A6464">
        <v>6462</v>
      </c>
      <c r="B6464">
        <v>2</v>
      </c>
      <c r="C6464">
        <v>32</v>
      </c>
      <c r="D6464">
        <v>3</v>
      </c>
      <c r="E6464">
        <v>7</v>
      </c>
      <c r="F6464">
        <v>1</v>
      </c>
    </row>
    <row r="6465" spans="1:6" x14ac:dyDescent="0.25">
      <c r="A6465">
        <v>6463</v>
      </c>
      <c r="B6465">
        <v>2</v>
      </c>
      <c r="C6465">
        <v>32</v>
      </c>
      <c r="D6465">
        <v>3</v>
      </c>
      <c r="E6465">
        <v>8</v>
      </c>
      <c r="F6465">
        <v>0</v>
      </c>
    </row>
    <row r="6466" spans="1:6" x14ac:dyDescent="0.25">
      <c r="A6466">
        <v>6464</v>
      </c>
      <c r="B6466">
        <v>2</v>
      </c>
      <c r="C6466">
        <v>32</v>
      </c>
      <c r="D6466">
        <v>3</v>
      </c>
      <c r="E6466">
        <v>8</v>
      </c>
      <c r="F6466">
        <v>0</v>
      </c>
    </row>
    <row r="6467" spans="1:6" x14ac:dyDescent="0.25">
      <c r="A6467">
        <v>6465</v>
      </c>
      <c r="B6467">
        <v>2</v>
      </c>
      <c r="C6467">
        <v>32</v>
      </c>
      <c r="D6467">
        <v>3</v>
      </c>
      <c r="E6467">
        <v>8</v>
      </c>
      <c r="F6467">
        <v>0</v>
      </c>
    </row>
    <row r="6468" spans="1:6" x14ac:dyDescent="0.25">
      <c r="A6468">
        <v>6466</v>
      </c>
      <c r="B6468">
        <v>2</v>
      </c>
      <c r="C6468">
        <v>32</v>
      </c>
      <c r="D6468">
        <v>3</v>
      </c>
      <c r="E6468">
        <v>8</v>
      </c>
      <c r="F6468">
        <v>0</v>
      </c>
    </row>
    <row r="6469" spans="1:6" x14ac:dyDescent="0.25">
      <c r="A6469">
        <v>6467</v>
      </c>
      <c r="B6469">
        <v>2</v>
      </c>
      <c r="C6469">
        <v>32</v>
      </c>
      <c r="D6469">
        <v>3</v>
      </c>
      <c r="E6469">
        <v>8</v>
      </c>
      <c r="F6469">
        <v>0</v>
      </c>
    </row>
    <row r="6470" spans="1:6" x14ac:dyDescent="0.25">
      <c r="A6470">
        <v>6468</v>
      </c>
      <c r="B6470">
        <v>2</v>
      </c>
      <c r="C6470">
        <v>32</v>
      </c>
      <c r="D6470">
        <v>3</v>
      </c>
      <c r="E6470">
        <v>8</v>
      </c>
      <c r="F6470">
        <v>0</v>
      </c>
    </row>
    <row r="6471" spans="1:6" x14ac:dyDescent="0.25">
      <c r="A6471">
        <v>6469</v>
      </c>
      <c r="B6471">
        <v>2</v>
      </c>
      <c r="C6471">
        <v>32</v>
      </c>
      <c r="D6471">
        <v>3</v>
      </c>
      <c r="E6471">
        <v>8</v>
      </c>
      <c r="F6471">
        <v>0</v>
      </c>
    </row>
    <row r="6472" spans="1:6" x14ac:dyDescent="0.25">
      <c r="A6472">
        <v>6470</v>
      </c>
      <c r="B6472">
        <v>2</v>
      </c>
      <c r="C6472">
        <v>32</v>
      </c>
      <c r="D6472">
        <v>3</v>
      </c>
      <c r="E6472">
        <v>8</v>
      </c>
      <c r="F6472">
        <v>0</v>
      </c>
    </row>
    <row r="6473" spans="1:6" x14ac:dyDescent="0.25">
      <c r="A6473">
        <v>6471</v>
      </c>
      <c r="B6473">
        <v>2</v>
      </c>
      <c r="C6473">
        <v>32</v>
      </c>
      <c r="D6473">
        <v>3</v>
      </c>
      <c r="E6473">
        <v>8</v>
      </c>
      <c r="F6473">
        <v>1</v>
      </c>
    </row>
    <row r="6474" spans="1:6" x14ac:dyDescent="0.25">
      <c r="A6474">
        <v>6472</v>
      </c>
      <c r="B6474">
        <v>2</v>
      </c>
      <c r="C6474">
        <v>32</v>
      </c>
      <c r="D6474">
        <v>3</v>
      </c>
      <c r="E6474">
        <v>9</v>
      </c>
      <c r="F6474">
        <v>0</v>
      </c>
    </row>
    <row r="6475" spans="1:6" x14ac:dyDescent="0.25">
      <c r="A6475">
        <v>6473</v>
      </c>
      <c r="B6475">
        <v>2</v>
      </c>
      <c r="C6475">
        <v>32</v>
      </c>
      <c r="D6475">
        <v>3</v>
      </c>
      <c r="E6475">
        <v>9</v>
      </c>
      <c r="F6475">
        <v>0</v>
      </c>
    </row>
    <row r="6476" spans="1:6" x14ac:dyDescent="0.25">
      <c r="A6476">
        <v>6474</v>
      </c>
      <c r="B6476">
        <v>2</v>
      </c>
      <c r="C6476">
        <v>32</v>
      </c>
      <c r="D6476">
        <v>3</v>
      </c>
      <c r="E6476">
        <v>9</v>
      </c>
      <c r="F6476">
        <v>0</v>
      </c>
    </row>
    <row r="6477" spans="1:6" x14ac:dyDescent="0.25">
      <c r="A6477">
        <v>6475</v>
      </c>
      <c r="B6477">
        <v>2</v>
      </c>
      <c r="C6477">
        <v>32</v>
      </c>
      <c r="D6477">
        <v>3</v>
      </c>
      <c r="E6477">
        <v>9</v>
      </c>
      <c r="F6477">
        <v>0</v>
      </c>
    </row>
    <row r="6478" spans="1:6" x14ac:dyDescent="0.25">
      <c r="A6478">
        <v>6476</v>
      </c>
      <c r="B6478">
        <v>2</v>
      </c>
      <c r="C6478">
        <v>32</v>
      </c>
      <c r="D6478">
        <v>3</v>
      </c>
      <c r="E6478">
        <v>9</v>
      </c>
      <c r="F6478">
        <v>0</v>
      </c>
    </row>
    <row r="6479" spans="1:6" x14ac:dyDescent="0.25">
      <c r="A6479">
        <v>6477</v>
      </c>
      <c r="B6479">
        <v>2</v>
      </c>
      <c r="C6479">
        <v>32</v>
      </c>
      <c r="D6479">
        <v>3</v>
      </c>
      <c r="E6479">
        <v>9</v>
      </c>
      <c r="F6479">
        <v>0</v>
      </c>
    </row>
    <row r="6480" spans="1:6" x14ac:dyDescent="0.25">
      <c r="A6480">
        <v>6478</v>
      </c>
      <c r="B6480">
        <v>2</v>
      </c>
      <c r="C6480">
        <v>32</v>
      </c>
      <c r="D6480">
        <v>3</v>
      </c>
      <c r="E6480">
        <v>9</v>
      </c>
      <c r="F6480">
        <v>0</v>
      </c>
    </row>
    <row r="6481" spans="1:6" x14ac:dyDescent="0.25">
      <c r="A6481">
        <v>6479</v>
      </c>
      <c r="B6481">
        <v>2</v>
      </c>
      <c r="C6481">
        <v>32</v>
      </c>
      <c r="D6481">
        <v>3</v>
      </c>
      <c r="E6481">
        <v>9</v>
      </c>
      <c r="F6481">
        <v>0</v>
      </c>
    </row>
    <row r="6482" spans="1:6" x14ac:dyDescent="0.25">
      <c r="A6482">
        <v>6480</v>
      </c>
      <c r="B6482">
        <v>2</v>
      </c>
      <c r="C6482">
        <v>32</v>
      </c>
      <c r="D6482">
        <v>3</v>
      </c>
      <c r="E6482">
        <v>9</v>
      </c>
      <c r="F6482">
        <v>1</v>
      </c>
    </row>
    <row r="6483" spans="1:6" x14ac:dyDescent="0.25">
      <c r="A6483">
        <v>6481</v>
      </c>
      <c r="B6483">
        <v>2</v>
      </c>
      <c r="C6483">
        <v>32</v>
      </c>
      <c r="D6483">
        <v>3</v>
      </c>
      <c r="E6483">
        <v>9</v>
      </c>
      <c r="F6483">
        <v>1</v>
      </c>
    </row>
    <row r="6484" spans="1:6" x14ac:dyDescent="0.25">
      <c r="A6484">
        <v>6482</v>
      </c>
      <c r="B6484">
        <v>2</v>
      </c>
      <c r="C6484">
        <v>32</v>
      </c>
      <c r="D6484">
        <v>3</v>
      </c>
      <c r="E6484">
        <v>9</v>
      </c>
      <c r="F6484">
        <v>1</v>
      </c>
    </row>
    <row r="6485" spans="1:6" x14ac:dyDescent="0.25">
      <c r="A6485">
        <v>6483</v>
      </c>
      <c r="B6485">
        <v>2</v>
      </c>
      <c r="C6485">
        <v>32</v>
      </c>
      <c r="D6485">
        <v>3</v>
      </c>
      <c r="E6485">
        <v>9</v>
      </c>
      <c r="F6485">
        <v>1</v>
      </c>
    </row>
    <row r="6486" spans="1:6" x14ac:dyDescent="0.25">
      <c r="A6486">
        <v>6484</v>
      </c>
      <c r="B6486">
        <v>2</v>
      </c>
      <c r="C6486">
        <v>32</v>
      </c>
      <c r="D6486">
        <v>3</v>
      </c>
      <c r="E6486">
        <v>9</v>
      </c>
      <c r="F6486">
        <v>1</v>
      </c>
    </row>
    <row r="6487" spans="1:6" x14ac:dyDescent="0.25">
      <c r="A6487">
        <v>6485</v>
      </c>
      <c r="B6487">
        <v>2</v>
      </c>
      <c r="C6487">
        <v>32</v>
      </c>
      <c r="D6487">
        <v>3</v>
      </c>
      <c r="E6487">
        <v>10</v>
      </c>
      <c r="F6487">
        <v>0</v>
      </c>
    </row>
    <row r="6488" spans="1:6" x14ac:dyDescent="0.25">
      <c r="A6488">
        <v>6486</v>
      </c>
      <c r="B6488">
        <v>2</v>
      </c>
      <c r="C6488">
        <v>32</v>
      </c>
      <c r="D6488">
        <v>3</v>
      </c>
      <c r="E6488">
        <v>10</v>
      </c>
      <c r="F6488">
        <v>0</v>
      </c>
    </row>
    <row r="6489" spans="1:6" x14ac:dyDescent="0.25">
      <c r="A6489">
        <v>6487</v>
      </c>
      <c r="B6489">
        <v>2</v>
      </c>
      <c r="C6489">
        <v>32</v>
      </c>
      <c r="D6489">
        <v>3</v>
      </c>
      <c r="E6489">
        <v>10</v>
      </c>
      <c r="F6489">
        <v>0</v>
      </c>
    </row>
    <row r="6490" spans="1:6" x14ac:dyDescent="0.25">
      <c r="A6490">
        <v>6488</v>
      </c>
      <c r="B6490">
        <v>2</v>
      </c>
      <c r="C6490">
        <v>32</v>
      </c>
      <c r="D6490">
        <v>3</v>
      </c>
      <c r="E6490">
        <v>10</v>
      </c>
      <c r="F6490">
        <v>0</v>
      </c>
    </row>
    <row r="6491" spans="1:6" x14ac:dyDescent="0.25">
      <c r="A6491">
        <v>6489</v>
      </c>
      <c r="B6491">
        <v>2</v>
      </c>
      <c r="C6491">
        <v>32</v>
      </c>
      <c r="D6491">
        <v>3</v>
      </c>
      <c r="E6491">
        <v>10</v>
      </c>
      <c r="F6491">
        <v>0</v>
      </c>
    </row>
    <row r="6492" spans="1:6" x14ac:dyDescent="0.25">
      <c r="A6492">
        <v>6490</v>
      </c>
      <c r="B6492">
        <v>2</v>
      </c>
      <c r="C6492">
        <v>32</v>
      </c>
      <c r="D6492">
        <v>3</v>
      </c>
      <c r="E6492">
        <v>10</v>
      </c>
      <c r="F6492">
        <v>0</v>
      </c>
    </row>
    <row r="6493" spans="1:6" x14ac:dyDescent="0.25">
      <c r="A6493">
        <v>6491</v>
      </c>
      <c r="B6493">
        <v>2</v>
      </c>
      <c r="C6493">
        <v>32</v>
      </c>
      <c r="D6493">
        <v>3</v>
      </c>
      <c r="E6493">
        <v>10</v>
      </c>
      <c r="F6493">
        <v>0</v>
      </c>
    </row>
    <row r="6494" spans="1:6" x14ac:dyDescent="0.25">
      <c r="A6494">
        <v>6492</v>
      </c>
      <c r="B6494">
        <v>2</v>
      </c>
      <c r="C6494">
        <v>32</v>
      </c>
      <c r="D6494">
        <v>3</v>
      </c>
      <c r="E6494">
        <v>10</v>
      </c>
      <c r="F6494">
        <v>0</v>
      </c>
    </row>
    <row r="6495" spans="1:6" x14ac:dyDescent="0.25">
      <c r="A6495">
        <v>6493</v>
      </c>
      <c r="B6495">
        <v>2</v>
      </c>
      <c r="C6495">
        <v>32</v>
      </c>
      <c r="D6495">
        <v>3</v>
      </c>
      <c r="E6495">
        <v>10</v>
      </c>
      <c r="F6495">
        <v>1</v>
      </c>
    </row>
    <row r="6496" spans="1:6" x14ac:dyDescent="0.25">
      <c r="A6496">
        <v>6494</v>
      </c>
      <c r="B6496">
        <v>2</v>
      </c>
      <c r="C6496">
        <v>32</v>
      </c>
      <c r="D6496">
        <v>3</v>
      </c>
      <c r="E6496">
        <v>10</v>
      </c>
      <c r="F6496">
        <v>1</v>
      </c>
    </row>
    <row r="6497" spans="1:6" x14ac:dyDescent="0.25">
      <c r="A6497">
        <v>6495</v>
      </c>
      <c r="B6497">
        <v>2</v>
      </c>
      <c r="C6497">
        <v>32</v>
      </c>
      <c r="D6497">
        <v>3</v>
      </c>
      <c r="E6497">
        <v>10</v>
      </c>
      <c r="F6497">
        <v>1</v>
      </c>
    </row>
    <row r="6498" spans="1:6" x14ac:dyDescent="0.25">
      <c r="A6498">
        <v>6496</v>
      </c>
      <c r="B6498">
        <v>2</v>
      </c>
      <c r="C6498">
        <v>32</v>
      </c>
      <c r="D6498">
        <v>3</v>
      </c>
      <c r="E6498">
        <v>11</v>
      </c>
      <c r="F6498">
        <v>0</v>
      </c>
    </row>
    <row r="6499" spans="1:6" x14ac:dyDescent="0.25">
      <c r="A6499">
        <v>6497</v>
      </c>
      <c r="B6499">
        <v>2</v>
      </c>
      <c r="C6499">
        <v>32</v>
      </c>
      <c r="D6499">
        <v>3</v>
      </c>
      <c r="E6499">
        <v>11</v>
      </c>
      <c r="F6499">
        <v>0</v>
      </c>
    </row>
    <row r="6500" spans="1:6" x14ac:dyDescent="0.25">
      <c r="A6500">
        <v>6498</v>
      </c>
      <c r="B6500">
        <v>2</v>
      </c>
      <c r="C6500">
        <v>32</v>
      </c>
      <c r="D6500">
        <v>3</v>
      </c>
      <c r="E6500">
        <v>11</v>
      </c>
      <c r="F6500">
        <v>0</v>
      </c>
    </row>
    <row r="6501" spans="1:6" x14ac:dyDescent="0.25">
      <c r="A6501">
        <v>6499</v>
      </c>
      <c r="B6501">
        <v>2</v>
      </c>
      <c r="C6501">
        <v>32</v>
      </c>
      <c r="D6501">
        <v>3</v>
      </c>
      <c r="E6501">
        <v>11</v>
      </c>
      <c r="F6501">
        <v>0</v>
      </c>
    </row>
    <row r="6502" spans="1:6" x14ac:dyDescent="0.25">
      <c r="A6502">
        <v>6500</v>
      </c>
      <c r="B6502">
        <v>2</v>
      </c>
      <c r="C6502">
        <v>32</v>
      </c>
      <c r="D6502">
        <v>3</v>
      </c>
      <c r="E6502">
        <v>11</v>
      </c>
      <c r="F6502">
        <v>0</v>
      </c>
    </row>
    <row r="6503" spans="1:6" x14ac:dyDescent="0.25">
      <c r="A6503">
        <v>6501</v>
      </c>
      <c r="B6503">
        <v>2</v>
      </c>
      <c r="C6503">
        <v>32</v>
      </c>
      <c r="D6503">
        <v>3</v>
      </c>
      <c r="E6503">
        <v>11</v>
      </c>
      <c r="F6503">
        <v>0</v>
      </c>
    </row>
    <row r="6504" spans="1:6" x14ac:dyDescent="0.25">
      <c r="A6504">
        <v>6502</v>
      </c>
      <c r="B6504">
        <v>2</v>
      </c>
      <c r="C6504">
        <v>32</v>
      </c>
      <c r="D6504">
        <v>3</v>
      </c>
      <c r="E6504">
        <v>11</v>
      </c>
      <c r="F6504">
        <v>0</v>
      </c>
    </row>
    <row r="6505" spans="1:6" x14ac:dyDescent="0.25">
      <c r="A6505">
        <v>6503</v>
      </c>
      <c r="B6505">
        <v>2</v>
      </c>
      <c r="C6505">
        <v>32</v>
      </c>
      <c r="D6505">
        <v>3</v>
      </c>
      <c r="E6505">
        <v>11</v>
      </c>
      <c r="F6505">
        <v>0</v>
      </c>
    </row>
    <row r="6506" spans="1:6" x14ac:dyDescent="0.25">
      <c r="A6506">
        <v>6504</v>
      </c>
      <c r="B6506">
        <v>2</v>
      </c>
      <c r="C6506">
        <v>32</v>
      </c>
      <c r="D6506">
        <v>3</v>
      </c>
      <c r="E6506">
        <v>11</v>
      </c>
      <c r="F6506">
        <v>1</v>
      </c>
    </row>
    <row r="6507" spans="1:6" x14ac:dyDescent="0.25">
      <c r="A6507">
        <v>6505</v>
      </c>
      <c r="B6507">
        <v>2</v>
      </c>
      <c r="C6507">
        <v>32</v>
      </c>
      <c r="D6507">
        <v>3</v>
      </c>
      <c r="E6507">
        <v>11</v>
      </c>
      <c r="F6507">
        <v>1</v>
      </c>
    </row>
    <row r="6508" spans="1:6" x14ac:dyDescent="0.25">
      <c r="A6508">
        <v>6506</v>
      </c>
      <c r="B6508">
        <v>2</v>
      </c>
      <c r="C6508">
        <v>32</v>
      </c>
      <c r="D6508">
        <v>3</v>
      </c>
      <c r="E6508">
        <v>11</v>
      </c>
      <c r="F6508">
        <v>1</v>
      </c>
    </row>
    <row r="6509" spans="1:6" x14ac:dyDescent="0.25">
      <c r="A6509">
        <v>6507</v>
      </c>
      <c r="B6509">
        <v>2</v>
      </c>
      <c r="C6509">
        <v>32</v>
      </c>
      <c r="D6509">
        <v>3</v>
      </c>
      <c r="E6509">
        <v>12</v>
      </c>
      <c r="F6509">
        <v>0</v>
      </c>
    </row>
    <row r="6510" spans="1:6" x14ac:dyDescent="0.25">
      <c r="A6510">
        <v>6508</v>
      </c>
      <c r="B6510">
        <v>2</v>
      </c>
      <c r="C6510">
        <v>32</v>
      </c>
      <c r="D6510">
        <v>3</v>
      </c>
      <c r="E6510">
        <v>12</v>
      </c>
      <c r="F6510">
        <v>0</v>
      </c>
    </row>
    <row r="6511" spans="1:6" x14ac:dyDescent="0.25">
      <c r="A6511">
        <v>6509</v>
      </c>
      <c r="B6511">
        <v>2</v>
      </c>
      <c r="C6511">
        <v>32</v>
      </c>
      <c r="D6511">
        <v>3</v>
      </c>
      <c r="E6511">
        <v>12</v>
      </c>
      <c r="F6511">
        <v>0</v>
      </c>
    </row>
    <row r="6512" spans="1:6" x14ac:dyDescent="0.25">
      <c r="A6512">
        <v>6510</v>
      </c>
      <c r="B6512">
        <v>2</v>
      </c>
      <c r="C6512">
        <v>32</v>
      </c>
      <c r="D6512">
        <v>3</v>
      </c>
      <c r="E6512">
        <v>12</v>
      </c>
      <c r="F6512">
        <v>0</v>
      </c>
    </row>
    <row r="6513" spans="1:6" x14ac:dyDescent="0.25">
      <c r="A6513">
        <v>6511</v>
      </c>
      <c r="B6513">
        <v>2</v>
      </c>
      <c r="C6513">
        <v>32</v>
      </c>
      <c r="D6513">
        <v>3</v>
      </c>
      <c r="E6513">
        <v>12</v>
      </c>
      <c r="F6513">
        <v>0</v>
      </c>
    </row>
    <row r="6514" spans="1:6" x14ac:dyDescent="0.25">
      <c r="A6514">
        <v>6512</v>
      </c>
      <c r="B6514">
        <v>2</v>
      </c>
      <c r="C6514">
        <v>32</v>
      </c>
      <c r="D6514">
        <v>3</v>
      </c>
      <c r="E6514">
        <v>12</v>
      </c>
      <c r="F6514">
        <v>0</v>
      </c>
    </row>
    <row r="6515" spans="1:6" x14ac:dyDescent="0.25">
      <c r="A6515">
        <v>6513</v>
      </c>
      <c r="B6515">
        <v>2</v>
      </c>
      <c r="C6515">
        <v>32</v>
      </c>
      <c r="D6515">
        <v>3</v>
      </c>
      <c r="E6515">
        <v>12</v>
      </c>
      <c r="F6515">
        <v>0</v>
      </c>
    </row>
    <row r="6516" spans="1:6" x14ac:dyDescent="0.25">
      <c r="A6516">
        <v>6514</v>
      </c>
      <c r="B6516">
        <v>2</v>
      </c>
      <c r="C6516">
        <v>32</v>
      </c>
      <c r="D6516">
        <v>3</v>
      </c>
      <c r="E6516">
        <v>12</v>
      </c>
      <c r="F6516">
        <v>0</v>
      </c>
    </row>
    <row r="6517" spans="1:6" x14ac:dyDescent="0.25">
      <c r="A6517">
        <v>6515</v>
      </c>
      <c r="B6517">
        <v>2</v>
      </c>
      <c r="C6517">
        <v>32</v>
      </c>
      <c r="D6517">
        <v>3</v>
      </c>
      <c r="E6517">
        <v>12</v>
      </c>
      <c r="F6517">
        <v>1</v>
      </c>
    </row>
    <row r="6518" spans="1:6" x14ac:dyDescent="0.25">
      <c r="A6518">
        <v>6516</v>
      </c>
      <c r="B6518">
        <v>2</v>
      </c>
      <c r="C6518">
        <v>32</v>
      </c>
      <c r="D6518">
        <v>3</v>
      </c>
      <c r="E6518">
        <v>12</v>
      </c>
      <c r="F6518">
        <v>1</v>
      </c>
    </row>
    <row r="6519" spans="1:6" x14ac:dyDescent="0.25">
      <c r="A6519">
        <v>6517</v>
      </c>
      <c r="B6519">
        <v>2</v>
      </c>
      <c r="C6519">
        <v>32</v>
      </c>
      <c r="D6519">
        <v>3</v>
      </c>
      <c r="E6519">
        <v>12</v>
      </c>
      <c r="F6519">
        <v>1</v>
      </c>
    </row>
    <row r="6520" spans="1:6" x14ac:dyDescent="0.25">
      <c r="A6520">
        <v>6518</v>
      </c>
      <c r="B6520">
        <v>2</v>
      </c>
      <c r="C6520">
        <v>32</v>
      </c>
      <c r="D6520">
        <v>3</v>
      </c>
      <c r="E6520">
        <v>13</v>
      </c>
      <c r="F6520">
        <v>0</v>
      </c>
    </row>
    <row r="6521" spans="1:6" x14ac:dyDescent="0.25">
      <c r="A6521">
        <v>6519</v>
      </c>
      <c r="B6521">
        <v>2</v>
      </c>
      <c r="C6521">
        <v>32</v>
      </c>
      <c r="D6521">
        <v>3</v>
      </c>
      <c r="E6521">
        <v>13</v>
      </c>
      <c r="F6521">
        <v>0</v>
      </c>
    </row>
    <row r="6522" spans="1:6" x14ac:dyDescent="0.25">
      <c r="A6522">
        <v>6520</v>
      </c>
      <c r="B6522">
        <v>2</v>
      </c>
      <c r="C6522">
        <v>32</v>
      </c>
      <c r="D6522">
        <v>3</v>
      </c>
      <c r="E6522">
        <v>13</v>
      </c>
      <c r="F6522">
        <v>0</v>
      </c>
    </row>
    <row r="6523" spans="1:6" x14ac:dyDescent="0.25">
      <c r="A6523">
        <v>6521</v>
      </c>
      <c r="B6523">
        <v>2</v>
      </c>
      <c r="C6523">
        <v>32</v>
      </c>
      <c r="D6523">
        <v>3</v>
      </c>
      <c r="E6523">
        <v>13</v>
      </c>
      <c r="F6523">
        <v>0</v>
      </c>
    </row>
    <row r="6524" spans="1:6" x14ac:dyDescent="0.25">
      <c r="A6524">
        <v>6522</v>
      </c>
      <c r="B6524">
        <v>2</v>
      </c>
      <c r="C6524">
        <v>32</v>
      </c>
      <c r="D6524">
        <v>3</v>
      </c>
      <c r="E6524">
        <v>13</v>
      </c>
      <c r="F6524">
        <v>0</v>
      </c>
    </row>
    <row r="6525" spans="1:6" x14ac:dyDescent="0.25">
      <c r="A6525">
        <v>6523</v>
      </c>
      <c r="B6525">
        <v>2</v>
      </c>
      <c r="C6525">
        <v>32</v>
      </c>
      <c r="D6525">
        <v>3</v>
      </c>
      <c r="E6525">
        <v>13</v>
      </c>
      <c r="F6525">
        <v>0</v>
      </c>
    </row>
    <row r="6526" spans="1:6" x14ac:dyDescent="0.25">
      <c r="A6526">
        <v>6524</v>
      </c>
      <c r="B6526">
        <v>2</v>
      </c>
      <c r="C6526">
        <v>32</v>
      </c>
      <c r="D6526">
        <v>3</v>
      </c>
      <c r="E6526">
        <v>13</v>
      </c>
      <c r="F6526">
        <v>0</v>
      </c>
    </row>
    <row r="6527" spans="1:6" x14ac:dyDescent="0.25">
      <c r="A6527">
        <v>6525</v>
      </c>
      <c r="B6527">
        <v>2</v>
      </c>
      <c r="C6527">
        <v>32</v>
      </c>
      <c r="D6527">
        <v>3</v>
      </c>
      <c r="E6527">
        <v>13</v>
      </c>
      <c r="F6527">
        <v>0</v>
      </c>
    </row>
    <row r="6528" spans="1:6" x14ac:dyDescent="0.25">
      <c r="A6528">
        <v>6526</v>
      </c>
      <c r="B6528">
        <v>2</v>
      </c>
      <c r="C6528">
        <v>32</v>
      </c>
      <c r="D6528">
        <v>3</v>
      </c>
      <c r="E6528">
        <v>13</v>
      </c>
      <c r="F6528">
        <v>1</v>
      </c>
    </row>
    <row r="6529" spans="1:6" x14ac:dyDescent="0.25">
      <c r="A6529">
        <v>6527</v>
      </c>
      <c r="B6529">
        <v>2</v>
      </c>
      <c r="C6529">
        <v>32</v>
      </c>
      <c r="D6529">
        <v>3</v>
      </c>
      <c r="E6529">
        <v>13</v>
      </c>
      <c r="F6529">
        <v>1</v>
      </c>
    </row>
    <row r="6530" spans="1:6" x14ac:dyDescent="0.25">
      <c r="A6530">
        <v>6528</v>
      </c>
      <c r="B6530">
        <v>2</v>
      </c>
      <c r="C6530">
        <v>32</v>
      </c>
      <c r="D6530">
        <v>3</v>
      </c>
      <c r="E6530">
        <v>13</v>
      </c>
      <c r="F6530">
        <v>1</v>
      </c>
    </row>
    <row r="6531" spans="1:6" x14ac:dyDescent="0.25">
      <c r="A6531">
        <v>6529</v>
      </c>
      <c r="B6531">
        <v>2</v>
      </c>
      <c r="C6531">
        <v>32</v>
      </c>
      <c r="D6531">
        <v>3</v>
      </c>
      <c r="E6531">
        <v>14</v>
      </c>
      <c r="F6531">
        <v>0</v>
      </c>
    </row>
    <row r="6532" spans="1:6" x14ac:dyDescent="0.25">
      <c r="A6532">
        <v>6530</v>
      </c>
      <c r="B6532">
        <v>2</v>
      </c>
      <c r="C6532">
        <v>32</v>
      </c>
      <c r="D6532">
        <v>3</v>
      </c>
      <c r="E6532">
        <v>14</v>
      </c>
      <c r="F6532">
        <v>0</v>
      </c>
    </row>
    <row r="6533" spans="1:6" x14ac:dyDescent="0.25">
      <c r="A6533">
        <v>6531</v>
      </c>
      <c r="B6533">
        <v>2</v>
      </c>
      <c r="C6533">
        <v>32</v>
      </c>
      <c r="D6533">
        <v>3</v>
      </c>
      <c r="E6533">
        <v>14</v>
      </c>
      <c r="F6533">
        <v>0</v>
      </c>
    </row>
    <row r="6534" spans="1:6" x14ac:dyDescent="0.25">
      <c r="A6534">
        <v>6532</v>
      </c>
      <c r="B6534">
        <v>2</v>
      </c>
      <c r="C6534">
        <v>32</v>
      </c>
      <c r="D6534">
        <v>3</v>
      </c>
      <c r="E6534">
        <v>14</v>
      </c>
      <c r="F6534">
        <v>0</v>
      </c>
    </row>
    <row r="6535" spans="1:6" x14ac:dyDescent="0.25">
      <c r="A6535">
        <v>6533</v>
      </c>
      <c r="B6535">
        <v>2</v>
      </c>
      <c r="C6535">
        <v>32</v>
      </c>
      <c r="D6535">
        <v>3</v>
      </c>
      <c r="E6535">
        <v>14</v>
      </c>
      <c r="F6535">
        <v>0</v>
      </c>
    </row>
    <row r="6536" spans="1:6" x14ac:dyDescent="0.25">
      <c r="A6536">
        <v>6534</v>
      </c>
      <c r="B6536">
        <v>2</v>
      </c>
      <c r="C6536">
        <v>32</v>
      </c>
      <c r="D6536">
        <v>3</v>
      </c>
      <c r="E6536">
        <v>14</v>
      </c>
      <c r="F6536">
        <v>0</v>
      </c>
    </row>
    <row r="6537" spans="1:6" x14ac:dyDescent="0.25">
      <c r="A6537">
        <v>6535</v>
      </c>
      <c r="B6537">
        <v>2</v>
      </c>
      <c r="C6537">
        <v>32</v>
      </c>
      <c r="D6537">
        <v>3</v>
      </c>
      <c r="E6537">
        <v>14</v>
      </c>
      <c r="F6537">
        <v>0</v>
      </c>
    </row>
    <row r="6538" spans="1:6" x14ac:dyDescent="0.25">
      <c r="A6538">
        <v>6536</v>
      </c>
      <c r="B6538">
        <v>2</v>
      </c>
      <c r="C6538">
        <v>32</v>
      </c>
      <c r="D6538">
        <v>3</v>
      </c>
      <c r="E6538">
        <v>14</v>
      </c>
      <c r="F6538">
        <v>0</v>
      </c>
    </row>
    <row r="6539" spans="1:6" x14ac:dyDescent="0.25">
      <c r="A6539">
        <v>6537</v>
      </c>
      <c r="B6539">
        <v>2</v>
      </c>
      <c r="C6539">
        <v>32</v>
      </c>
      <c r="D6539">
        <v>3</v>
      </c>
      <c r="E6539">
        <v>14</v>
      </c>
      <c r="F6539">
        <v>1</v>
      </c>
    </row>
    <row r="6540" spans="1:6" x14ac:dyDescent="0.25">
      <c r="A6540">
        <v>6538</v>
      </c>
      <c r="B6540">
        <v>2</v>
      </c>
      <c r="C6540">
        <v>32</v>
      </c>
      <c r="D6540">
        <v>3</v>
      </c>
      <c r="E6540">
        <v>14</v>
      </c>
      <c r="F6540">
        <v>1</v>
      </c>
    </row>
    <row r="6541" spans="1:6" x14ac:dyDescent="0.25">
      <c r="A6541">
        <v>6539</v>
      </c>
      <c r="B6541">
        <v>2</v>
      </c>
      <c r="C6541">
        <v>32</v>
      </c>
      <c r="D6541">
        <v>3</v>
      </c>
      <c r="E6541">
        <v>14</v>
      </c>
      <c r="F6541">
        <v>1</v>
      </c>
    </row>
    <row r="6542" spans="1:6" x14ac:dyDescent="0.25">
      <c r="A6542">
        <v>6540</v>
      </c>
      <c r="B6542">
        <v>2</v>
      </c>
      <c r="C6542">
        <v>32</v>
      </c>
      <c r="D6542">
        <v>3</v>
      </c>
      <c r="E6542">
        <v>14</v>
      </c>
      <c r="F6542">
        <v>1</v>
      </c>
    </row>
    <row r="6543" spans="1:6" x14ac:dyDescent="0.25">
      <c r="A6543">
        <v>6541</v>
      </c>
      <c r="B6543">
        <v>2</v>
      </c>
      <c r="C6543">
        <v>32</v>
      </c>
      <c r="D6543">
        <v>3</v>
      </c>
      <c r="E6543">
        <v>15</v>
      </c>
      <c r="F6543">
        <v>0</v>
      </c>
    </row>
    <row r="6544" spans="1:6" x14ac:dyDescent="0.25">
      <c r="A6544">
        <v>6542</v>
      </c>
      <c r="B6544">
        <v>2</v>
      </c>
      <c r="C6544">
        <v>32</v>
      </c>
      <c r="D6544">
        <v>3</v>
      </c>
      <c r="E6544">
        <v>15</v>
      </c>
      <c r="F6544">
        <v>0</v>
      </c>
    </row>
    <row r="6545" spans="1:6" x14ac:dyDescent="0.25">
      <c r="A6545">
        <v>6543</v>
      </c>
      <c r="B6545">
        <v>2</v>
      </c>
      <c r="C6545">
        <v>32</v>
      </c>
      <c r="D6545">
        <v>3</v>
      </c>
      <c r="E6545">
        <v>15</v>
      </c>
      <c r="F6545">
        <v>0</v>
      </c>
    </row>
    <row r="6546" spans="1:6" x14ac:dyDescent="0.25">
      <c r="A6546">
        <v>6544</v>
      </c>
      <c r="B6546">
        <v>2</v>
      </c>
      <c r="C6546">
        <v>32</v>
      </c>
      <c r="D6546">
        <v>3</v>
      </c>
      <c r="E6546">
        <v>15</v>
      </c>
      <c r="F6546">
        <v>0</v>
      </c>
    </row>
    <row r="6547" spans="1:6" x14ac:dyDescent="0.25">
      <c r="A6547">
        <v>6545</v>
      </c>
      <c r="B6547">
        <v>2</v>
      </c>
      <c r="C6547">
        <v>32</v>
      </c>
      <c r="D6547">
        <v>3</v>
      </c>
      <c r="E6547">
        <v>15</v>
      </c>
      <c r="F6547">
        <v>0</v>
      </c>
    </row>
    <row r="6548" spans="1:6" x14ac:dyDescent="0.25">
      <c r="A6548">
        <v>6546</v>
      </c>
      <c r="B6548">
        <v>2</v>
      </c>
      <c r="C6548">
        <v>32</v>
      </c>
      <c r="D6548">
        <v>3</v>
      </c>
      <c r="E6548">
        <v>15</v>
      </c>
      <c r="F6548">
        <v>0</v>
      </c>
    </row>
    <row r="6549" spans="1:6" x14ac:dyDescent="0.25">
      <c r="A6549">
        <v>6547</v>
      </c>
      <c r="B6549">
        <v>2</v>
      </c>
      <c r="C6549">
        <v>32</v>
      </c>
      <c r="D6549">
        <v>3</v>
      </c>
      <c r="E6549">
        <v>15</v>
      </c>
      <c r="F6549">
        <v>0</v>
      </c>
    </row>
    <row r="6550" spans="1:6" x14ac:dyDescent="0.25">
      <c r="A6550">
        <v>6548</v>
      </c>
      <c r="B6550">
        <v>2</v>
      </c>
      <c r="C6550">
        <v>32</v>
      </c>
      <c r="D6550">
        <v>3</v>
      </c>
      <c r="E6550">
        <v>15</v>
      </c>
      <c r="F6550">
        <v>0</v>
      </c>
    </row>
    <row r="6551" spans="1:6" x14ac:dyDescent="0.25">
      <c r="A6551">
        <v>6549</v>
      </c>
      <c r="B6551">
        <v>2</v>
      </c>
      <c r="C6551">
        <v>32</v>
      </c>
      <c r="D6551">
        <v>3</v>
      </c>
      <c r="E6551">
        <v>15</v>
      </c>
      <c r="F6551">
        <v>1</v>
      </c>
    </row>
    <row r="6552" spans="1:6" x14ac:dyDescent="0.25">
      <c r="A6552">
        <v>6550</v>
      </c>
      <c r="B6552">
        <v>2</v>
      </c>
      <c r="C6552">
        <v>32</v>
      </c>
      <c r="D6552">
        <v>3</v>
      </c>
      <c r="E6552">
        <v>15</v>
      </c>
      <c r="F6552">
        <v>1</v>
      </c>
    </row>
    <row r="6553" spans="1:6" x14ac:dyDescent="0.25">
      <c r="A6553">
        <v>6551</v>
      </c>
      <c r="B6553">
        <v>2</v>
      </c>
      <c r="C6553">
        <v>32</v>
      </c>
      <c r="D6553">
        <v>3</v>
      </c>
      <c r="E6553">
        <v>16</v>
      </c>
      <c r="F6553">
        <v>1</v>
      </c>
    </row>
    <row r="6554" spans="1:6" x14ac:dyDescent="0.25">
      <c r="A6554">
        <v>6552</v>
      </c>
      <c r="B6554">
        <v>2</v>
      </c>
      <c r="C6554">
        <v>32</v>
      </c>
      <c r="D6554">
        <v>3</v>
      </c>
      <c r="E6554">
        <v>16</v>
      </c>
      <c r="F6554">
        <v>1</v>
      </c>
    </row>
    <row r="6555" spans="1:6" x14ac:dyDescent="0.25">
      <c r="A6555">
        <v>6553</v>
      </c>
      <c r="B6555">
        <v>2</v>
      </c>
      <c r="C6555">
        <v>32</v>
      </c>
      <c r="D6555">
        <v>3</v>
      </c>
      <c r="E6555">
        <v>16</v>
      </c>
      <c r="F6555">
        <v>1</v>
      </c>
    </row>
    <row r="6556" spans="1:6" x14ac:dyDescent="0.25">
      <c r="A6556">
        <v>6554</v>
      </c>
      <c r="B6556">
        <v>2</v>
      </c>
      <c r="C6556">
        <v>32</v>
      </c>
      <c r="D6556">
        <v>3</v>
      </c>
      <c r="E6556">
        <v>16</v>
      </c>
      <c r="F6556">
        <v>1</v>
      </c>
    </row>
    <row r="6557" spans="1:6" x14ac:dyDescent="0.25">
      <c r="A6557">
        <v>6555</v>
      </c>
      <c r="B6557">
        <v>2</v>
      </c>
      <c r="C6557">
        <v>32</v>
      </c>
      <c r="D6557">
        <v>3</v>
      </c>
      <c r="E6557">
        <v>17</v>
      </c>
      <c r="F6557">
        <v>1</v>
      </c>
    </row>
    <row r="6558" spans="1:6" x14ac:dyDescent="0.25">
      <c r="A6558">
        <v>6556</v>
      </c>
      <c r="B6558">
        <v>2</v>
      </c>
      <c r="C6558">
        <v>32</v>
      </c>
      <c r="D6558">
        <v>3</v>
      </c>
      <c r="E6558">
        <v>17</v>
      </c>
      <c r="F6558">
        <v>0</v>
      </c>
    </row>
    <row r="6559" spans="1:6" x14ac:dyDescent="0.25">
      <c r="A6559">
        <v>6557</v>
      </c>
      <c r="B6559">
        <v>2</v>
      </c>
      <c r="C6559">
        <v>32</v>
      </c>
      <c r="D6559">
        <v>3</v>
      </c>
      <c r="E6559">
        <v>17</v>
      </c>
      <c r="F6559">
        <v>0</v>
      </c>
    </row>
    <row r="6560" spans="1:6" x14ac:dyDescent="0.25">
      <c r="A6560">
        <v>6558</v>
      </c>
      <c r="B6560">
        <v>2</v>
      </c>
      <c r="C6560">
        <v>32</v>
      </c>
      <c r="D6560">
        <v>3</v>
      </c>
      <c r="E6560">
        <v>17</v>
      </c>
      <c r="F6560">
        <v>0</v>
      </c>
    </row>
    <row r="6561" spans="1:6" x14ac:dyDescent="0.25">
      <c r="A6561">
        <v>6559</v>
      </c>
      <c r="B6561">
        <v>2</v>
      </c>
      <c r="C6561">
        <v>32</v>
      </c>
      <c r="D6561">
        <v>3</v>
      </c>
      <c r="E6561">
        <v>17</v>
      </c>
      <c r="F6561">
        <v>0</v>
      </c>
    </row>
    <row r="6562" spans="1:6" x14ac:dyDescent="0.25">
      <c r="A6562">
        <v>6560</v>
      </c>
      <c r="B6562">
        <v>2</v>
      </c>
      <c r="C6562">
        <v>32</v>
      </c>
      <c r="D6562">
        <v>3</v>
      </c>
      <c r="E6562">
        <v>17</v>
      </c>
      <c r="F6562">
        <v>0</v>
      </c>
    </row>
    <row r="6563" spans="1:6" x14ac:dyDescent="0.25">
      <c r="A6563">
        <v>6561</v>
      </c>
      <c r="B6563">
        <v>2</v>
      </c>
      <c r="C6563">
        <v>32</v>
      </c>
      <c r="D6563">
        <v>3</v>
      </c>
      <c r="E6563">
        <v>17</v>
      </c>
      <c r="F6563">
        <v>0</v>
      </c>
    </row>
    <row r="6564" spans="1:6" x14ac:dyDescent="0.25">
      <c r="A6564">
        <v>6562</v>
      </c>
      <c r="B6564">
        <v>2</v>
      </c>
      <c r="C6564">
        <v>32</v>
      </c>
      <c r="D6564">
        <v>3</v>
      </c>
      <c r="E6564">
        <v>17</v>
      </c>
      <c r="F6564">
        <v>0</v>
      </c>
    </row>
    <row r="6565" spans="1:6" x14ac:dyDescent="0.25">
      <c r="A6565">
        <v>6563</v>
      </c>
      <c r="B6565">
        <v>2</v>
      </c>
      <c r="C6565">
        <v>32</v>
      </c>
      <c r="D6565">
        <v>3</v>
      </c>
      <c r="E6565">
        <v>17</v>
      </c>
      <c r="F6565">
        <v>0</v>
      </c>
    </row>
    <row r="6566" spans="1:6" x14ac:dyDescent="0.25">
      <c r="A6566">
        <v>6564</v>
      </c>
      <c r="B6566">
        <v>2</v>
      </c>
      <c r="C6566">
        <v>32</v>
      </c>
      <c r="D6566">
        <v>3</v>
      </c>
      <c r="E6566">
        <v>18</v>
      </c>
      <c r="F6566">
        <v>1</v>
      </c>
    </row>
    <row r="6567" spans="1:6" x14ac:dyDescent="0.25">
      <c r="A6567">
        <v>6565</v>
      </c>
      <c r="B6567">
        <v>2</v>
      </c>
      <c r="C6567">
        <v>32</v>
      </c>
      <c r="D6567">
        <v>3</v>
      </c>
      <c r="E6567">
        <v>19</v>
      </c>
      <c r="F6567">
        <v>1</v>
      </c>
    </row>
    <row r="6568" spans="1:6" x14ac:dyDescent="0.25">
      <c r="A6568">
        <v>6566</v>
      </c>
      <c r="B6568">
        <v>2</v>
      </c>
      <c r="C6568">
        <v>32</v>
      </c>
      <c r="D6568">
        <v>3</v>
      </c>
      <c r="E6568">
        <v>19</v>
      </c>
      <c r="F6568">
        <v>0</v>
      </c>
    </row>
    <row r="6569" spans="1:6" x14ac:dyDescent="0.25">
      <c r="A6569">
        <v>6567</v>
      </c>
      <c r="B6569">
        <v>2</v>
      </c>
      <c r="C6569">
        <v>32</v>
      </c>
      <c r="D6569">
        <v>3</v>
      </c>
      <c r="E6569">
        <v>19</v>
      </c>
      <c r="F6569">
        <v>0</v>
      </c>
    </row>
    <row r="6570" spans="1:6" x14ac:dyDescent="0.25">
      <c r="A6570">
        <v>6568</v>
      </c>
      <c r="B6570">
        <v>2</v>
      </c>
      <c r="C6570">
        <v>32</v>
      </c>
      <c r="D6570">
        <v>3</v>
      </c>
      <c r="E6570">
        <v>19</v>
      </c>
      <c r="F6570">
        <v>0</v>
      </c>
    </row>
    <row r="6571" spans="1:6" x14ac:dyDescent="0.25">
      <c r="A6571">
        <v>6569</v>
      </c>
      <c r="B6571">
        <v>2</v>
      </c>
      <c r="C6571">
        <v>32</v>
      </c>
      <c r="D6571">
        <v>3</v>
      </c>
      <c r="E6571">
        <v>19</v>
      </c>
      <c r="F6571">
        <v>0</v>
      </c>
    </row>
    <row r="6572" spans="1:6" x14ac:dyDescent="0.25">
      <c r="A6572">
        <v>6570</v>
      </c>
      <c r="B6572">
        <v>2</v>
      </c>
      <c r="C6572">
        <v>32</v>
      </c>
      <c r="D6572">
        <v>3</v>
      </c>
      <c r="E6572">
        <v>19</v>
      </c>
      <c r="F6572">
        <v>0</v>
      </c>
    </row>
    <row r="6573" spans="1:6" x14ac:dyDescent="0.25">
      <c r="A6573">
        <v>6571</v>
      </c>
      <c r="B6573">
        <v>2</v>
      </c>
      <c r="C6573">
        <v>32</v>
      </c>
      <c r="D6573">
        <v>3</v>
      </c>
      <c r="E6573">
        <v>19</v>
      </c>
      <c r="F6573">
        <v>0</v>
      </c>
    </row>
    <row r="6574" spans="1:6" x14ac:dyDescent="0.25">
      <c r="A6574">
        <v>6572</v>
      </c>
      <c r="B6574">
        <v>2</v>
      </c>
      <c r="C6574">
        <v>32</v>
      </c>
      <c r="D6574">
        <v>3</v>
      </c>
      <c r="E6574">
        <v>19</v>
      </c>
      <c r="F6574">
        <v>0</v>
      </c>
    </row>
    <row r="6575" spans="1:6" x14ac:dyDescent="0.25">
      <c r="A6575">
        <v>6573</v>
      </c>
      <c r="B6575">
        <v>2</v>
      </c>
      <c r="C6575">
        <v>32</v>
      </c>
      <c r="D6575">
        <v>3</v>
      </c>
      <c r="E6575">
        <v>19</v>
      </c>
      <c r="F6575">
        <v>0</v>
      </c>
    </row>
    <row r="6576" spans="1:6" x14ac:dyDescent="0.25">
      <c r="A6576">
        <v>6574</v>
      </c>
      <c r="B6576">
        <v>2</v>
      </c>
      <c r="C6576">
        <v>32</v>
      </c>
      <c r="D6576">
        <v>4</v>
      </c>
      <c r="E6576">
        <v>1</v>
      </c>
      <c r="F6576">
        <v>1</v>
      </c>
    </row>
    <row r="6577" spans="1:6" x14ac:dyDescent="0.25">
      <c r="A6577">
        <v>6575</v>
      </c>
      <c r="B6577">
        <v>2</v>
      </c>
      <c r="C6577">
        <v>32</v>
      </c>
      <c r="D6577">
        <v>4</v>
      </c>
      <c r="E6577">
        <v>1</v>
      </c>
      <c r="F6577">
        <v>1</v>
      </c>
    </row>
    <row r="6578" spans="1:6" x14ac:dyDescent="0.25">
      <c r="A6578">
        <v>6576</v>
      </c>
      <c r="B6578">
        <v>2</v>
      </c>
      <c r="C6578">
        <v>32</v>
      </c>
      <c r="D6578">
        <v>4</v>
      </c>
      <c r="E6578">
        <v>1</v>
      </c>
      <c r="F6578">
        <v>1</v>
      </c>
    </row>
    <row r="6579" spans="1:6" x14ac:dyDescent="0.25">
      <c r="A6579">
        <v>6577</v>
      </c>
      <c r="B6579">
        <v>2</v>
      </c>
      <c r="C6579">
        <v>32</v>
      </c>
      <c r="D6579">
        <v>4</v>
      </c>
      <c r="E6579">
        <v>1</v>
      </c>
      <c r="F6579">
        <v>1</v>
      </c>
    </row>
    <row r="6580" spans="1:6" x14ac:dyDescent="0.25">
      <c r="A6580">
        <v>6578</v>
      </c>
      <c r="B6580">
        <v>2</v>
      </c>
      <c r="C6580">
        <v>32</v>
      </c>
      <c r="D6580">
        <v>4</v>
      </c>
      <c r="E6580">
        <v>1</v>
      </c>
      <c r="F6580">
        <v>1</v>
      </c>
    </row>
    <row r="6581" spans="1:6" x14ac:dyDescent="0.25">
      <c r="A6581">
        <v>6579</v>
      </c>
      <c r="B6581">
        <v>2</v>
      </c>
      <c r="C6581">
        <v>32</v>
      </c>
      <c r="D6581">
        <v>4</v>
      </c>
      <c r="E6581">
        <v>1</v>
      </c>
      <c r="F6581">
        <v>1</v>
      </c>
    </row>
    <row r="6582" spans="1:6" x14ac:dyDescent="0.25">
      <c r="A6582">
        <v>6580</v>
      </c>
      <c r="B6582">
        <v>2</v>
      </c>
      <c r="C6582">
        <v>32</v>
      </c>
      <c r="D6582">
        <v>4</v>
      </c>
      <c r="E6582">
        <v>1</v>
      </c>
      <c r="F6582">
        <v>1</v>
      </c>
    </row>
    <row r="6583" spans="1:6" x14ac:dyDescent="0.25">
      <c r="A6583">
        <v>6581</v>
      </c>
      <c r="B6583">
        <v>2</v>
      </c>
      <c r="C6583">
        <v>32</v>
      </c>
      <c r="D6583">
        <v>4</v>
      </c>
      <c r="E6583">
        <v>1</v>
      </c>
      <c r="F6583">
        <v>1</v>
      </c>
    </row>
    <row r="6584" spans="1:6" x14ac:dyDescent="0.25">
      <c r="A6584">
        <v>6582</v>
      </c>
      <c r="B6584">
        <v>2</v>
      </c>
      <c r="C6584">
        <v>32</v>
      </c>
      <c r="D6584">
        <v>4</v>
      </c>
      <c r="E6584">
        <v>1</v>
      </c>
      <c r="F6584">
        <v>1</v>
      </c>
    </row>
    <row r="6585" spans="1:6" x14ac:dyDescent="0.25">
      <c r="A6585">
        <v>6583</v>
      </c>
      <c r="B6585">
        <v>2</v>
      </c>
      <c r="C6585">
        <v>32</v>
      </c>
      <c r="D6585">
        <v>4</v>
      </c>
      <c r="E6585">
        <v>2</v>
      </c>
      <c r="F6585">
        <v>1</v>
      </c>
    </row>
    <row r="6586" spans="1:6" x14ac:dyDescent="0.25">
      <c r="A6586">
        <v>6584</v>
      </c>
      <c r="B6586">
        <v>2</v>
      </c>
      <c r="C6586">
        <v>32</v>
      </c>
      <c r="D6586">
        <v>4</v>
      </c>
      <c r="E6586">
        <v>2</v>
      </c>
      <c r="F6586">
        <v>1</v>
      </c>
    </row>
    <row r="6587" spans="1:6" x14ac:dyDescent="0.25">
      <c r="A6587">
        <v>6585</v>
      </c>
      <c r="B6587">
        <v>2</v>
      </c>
      <c r="C6587">
        <v>32</v>
      </c>
      <c r="D6587">
        <v>4</v>
      </c>
      <c r="E6587">
        <v>2</v>
      </c>
      <c r="F6587">
        <v>1</v>
      </c>
    </row>
    <row r="6588" spans="1:6" x14ac:dyDescent="0.25">
      <c r="A6588">
        <v>6586</v>
      </c>
      <c r="B6588">
        <v>2</v>
      </c>
      <c r="C6588">
        <v>32</v>
      </c>
      <c r="D6588">
        <v>4</v>
      </c>
      <c r="E6588">
        <v>2</v>
      </c>
      <c r="F6588">
        <v>1</v>
      </c>
    </row>
    <row r="6589" spans="1:6" x14ac:dyDescent="0.25">
      <c r="A6589">
        <v>6587</v>
      </c>
      <c r="B6589">
        <v>2</v>
      </c>
      <c r="C6589">
        <v>32</v>
      </c>
      <c r="D6589">
        <v>4</v>
      </c>
      <c r="E6589">
        <v>3</v>
      </c>
      <c r="F6589">
        <v>1</v>
      </c>
    </row>
    <row r="6590" spans="1:6" x14ac:dyDescent="0.25">
      <c r="A6590">
        <v>6588</v>
      </c>
      <c r="B6590">
        <v>2</v>
      </c>
      <c r="C6590">
        <v>32</v>
      </c>
      <c r="D6590">
        <v>4</v>
      </c>
      <c r="E6590">
        <v>3</v>
      </c>
      <c r="F6590">
        <v>1</v>
      </c>
    </row>
    <row r="6591" spans="1:6" x14ac:dyDescent="0.25">
      <c r="A6591">
        <v>6589</v>
      </c>
      <c r="B6591">
        <v>2</v>
      </c>
      <c r="C6591">
        <v>32</v>
      </c>
      <c r="D6591">
        <v>4</v>
      </c>
      <c r="E6591">
        <v>3</v>
      </c>
      <c r="F6591">
        <v>1</v>
      </c>
    </row>
    <row r="6592" spans="1:6" x14ac:dyDescent="0.25">
      <c r="A6592">
        <v>6590</v>
      </c>
      <c r="B6592">
        <v>2</v>
      </c>
      <c r="C6592">
        <v>32</v>
      </c>
      <c r="D6592">
        <v>4</v>
      </c>
      <c r="E6592">
        <v>3</v>
      </c>
      <c r="F6592">
        <v>1</v>
      </c>
    </row>
    <row r="6593" spans="1:6" x14ac:dyDescent="0.25">
      <c r="A6593">
        <v>6591</v>
      </c>
      <c r="B6593">
        <v>2</v>
      </c>
      <c r="C6593">
        <v>32</v>
      </c>
      <c r="D6593">
        <v>4</v>
      </c>
      <c r="E6593">
        <v>3</v>
      </c>
      <c r="F6593">
        <v>1</v>
      </c>
    </row>
    <row r="6594" spans="1:6" x14ac:dyDescent="0.25">
      <c r="A6594">
        <v>6592</v>
      </c>
      <c r="B6594">
        <v>2</v>
      </c>
      <c r="C6594">
        <v>32</v>
      </c>
      <c r="D6594">
        <v>4</v>
      </c>
      <c r="E6594">
        <v>3</v>
      </c>
      <c r="F6594">
        <v>1</v>
      </c>
    </row>
    <row r="6595" spans="1:6" x14ac:dyDescent="0.25">
      <c r="A6595">
        <v>6593</v>
      </c>
      <c r="B6595">
        <v>2</v>
      </c>
      <c r="C6595">
        <v>32</v>
      </c>
      <c r="D6595">
        <v>4</v>
      </c>
      <c r="E6595">
        <v>3</v>
      </c>
      <c r="F6595">
        <v>1</v>
      </c>
    </row>
    <row r="6596" spans="1:6" x14ac:dyDescent="0.25">
      <c r="A6596">
        <v>6594</v>
      </c>
      <c r="B6596">
        <v>2</v>
      </c>
      <c r="C6596">
        <v>32</v>
      </c>
      <c r="D6596">
        <v>4</v>
      </c>
      <c r="E6596">
        <v>4</v>
      </c>
      <c r="F6596">
        <v>1</v>
      </c>
    </row>
    <row r="6597" spans="1:6" x14ac:dyDescent="0.25">
      <c r="A6597">
        <v>6595</v>
      </c>
      <c r="B6597">
        <v>2</v>
      </c>
      <c r="C6597">
        <v>32</v>
      </c>
      <c r="D6597">
        <v>4</v>
      </c>
      <c r="E6597">
        <v>4</v>
      </c>
      <c r="F6597">
        <v>1</v>
      </c>
    </row>
    <row r="6598" spans="1:6" x14ac:dyDescent="0.25">
      <c r="A6598">
        <v>6596</v>
      </c>
      <c r="B6598">
        <v>2</v>
      </c>
      <c r="C6598">
        <v>32</v>
      </c>
      <c r="D6598">
        <v>4</v>
      </c>
      <c r="E6598">
        <v>4</v>
      </c>
      <c r="F6598">
        <v>1</v>
      </c>
    </row>
    <row r="6599" spans="1:6" x14ac:dyDescent="0.25">
      <c r="A6599">
        <v>6597</v>
      </c>
      <c r="B6599">
        <v>2</v>
      </c>
      <c r="C6599">
        <v>32</v>
      </c>
      <c r="D6599">
        <v>4</v>
      </c>
      <c r="E6599">
        <v>4</v>
      </c>
      <c r="F6599">
        <v>1</v>
      </c>
    </row>
    <row r="6600" spans="1:6" x14ac:dyDescent="0.25">
      <c r="A6600">
        <v>6598</v>
      </c>
      <c r="B6600">
        <v>2</v>
      </c>
      <c r="C6600">
        <v>32</v>
      </c>
      <c r="D6600">
        <v>4</v>
      </c>
      <c r="E6600">
        <v>5</v>
      </c>
      <c r="F6600">
        <v>0</v>
      </c>
    </row>
    <row r="6601" spans="1:6" x14ac:dyDescent="0.25">
      <c r="A6601">
        <v>6599</v>
      </c>
      <c r="B6601">
        <v>2</v>
      </c>
      <c r="C6601">
        <v>32</v>
      </c>
      <c r="D6601">
        <v>4</v>
      </c>
      <c r="E6601">
        <v>5</v>
      </c>
      <c r="F6601">
        <v>0</v>
      </c>
    </row>
    <row r="6602" spans="1:6" x14ac:dyDescent="0.25">
      <c r="A6602">
        <v>6600</v>
      </c>
      <c r="B6602">
        <v>2</v>
      </c>
      <c r="C6602">
        <v>32</v>
      </c>
      <c r="D6602">
        <v>4</v>
      </c>
      <c r="E6602">
        <v>5</v>
      </c>
      <c r="F6602">
        <v>0</v>
      </c>
    </row>
    <row r="6603" spans="1:6" x14ac:dyDescent="0.25">
      <c r="A6603">
        <v>6601</v>
      </c>
      <c r="B6603">
        <v>2</v>
      </c>
      <c r="C6603">
        <v>32</v>
      </c>
      <c r="D6603">
        <v>4</v>
      </c>
      <c r="E6603">
        <v>5</v>
      </c>
      <c r="F6603">
        <v>0</v>
      </c>
    </row>
    <row r="6604" spans="1:6" x14ac:dyDescent="0.25">
      <c r="A6604">
        <v>6602</v>
      </c>
      <c r="B6604">
        <v>2</v>
      </c>
      <c r="C6604">
        <v>32</v>
      </c>
      <c r="D6604">
        <v>4</v>
      </c>
      <c r="E6604">
        <v>5</v>
      </c>
      <c r="F6604">
        <v>0</v>
      </c>
    </row>
    <row r="6605" spans="1:6" x14ac:dyDescent="0.25">
      <c r="A6605">
        <v>6603</v>
      </c>
      <c r="B6605">
        <v>2</v>
      </c>
      <c r="C6605">
        <v>32</v>
      </c>
      <c r="D6605">
        <v>4</v>
      </c>
      <c r="E6605">
        <v>5</v>
      </c>
      <c r="F6605">
        <v>0</v>
      </c>
    </row>
    <row r="6606" spans="1:6" x14ac:dyDescent="0.25">
      <c r="A6606">
        <v>6604</v>
      </c>
      <c r="B6606">
        <v>2</v>
      </c>
      <c r="C6606">
        <v>32</v>
      </c>
      <c r="D6606">
        <v>4</v>
      </c>
      <c r="E6606">
        <v>5</v>
      </c>
      <c r="F6606">
        <v>0</v>
      </c>
    </row>
    <row r="6607" spans="1:6" x14ac:dyDescent="0.25">
      <c r="A6607">
        <v>6605</v>
      </c>
      <c r="B6607">
        <v>2</v>
      </c>
      <c r="C6607">
        <v>32</v>
      </c>
      <c r="D6607">
        <v>4</v>
      </c>
      <c r="E6607">
        <v>5</v>
      </c>
      <c r="F6607">
        <v>0</v>
      </c>
    </row>
    <row r="6608" spans="1:6" x14ac:dyDescent="0.25">
      <c r="A6608">
        <v>6606</v>
      </c>
      <c r="B6608">
        <v>2</v>
      </c>
      <c r="C6608">
        <v>32</v>
      </c>
      <c r="D6608">
        <v>4</v>
      </c>
      <c r="E6608">
        <v>5</v>
      </c>
      <c r="F6608">
        <v>1</v>
      </c>
    </row>
    <row r="6609" spans="1:6" x14ac:dyDescent="0.25">
      <c r="A6609">
        <v>6607</v>
      </c>
      <c r="B6609">
        <v>2</v>
      </c>
      <c r="C6609">
        <v>32</v>
      </c>
      <c r="D6609">
        <v>4</v>
      </c>
      <c r="E6609">
        <v>5</v>
      </c>
      <c r="F6609">
        <v>1</v>
      </c>
    </row>
    <row r="6610" spans="1:6" x14ac:dyDescent="0.25">
      <c r="A6610">
        <v>6608</v>
      </c>
      <c r="B6610">
        <v>2</v>
      </c>
      <c r="C6610">
        <v>32</v>
      </c>
      <c r="D6610">
        <v>4</v>
      </c>
      <c r="E6610">
        <v>5</v>
      </c>
      <c r="F6610">
        <v>1</v>
      </c>
    </row>
    <row r="6611" spans="1:6" x14ac:dyDescent="0.25">
      <c r="A6611">
        <v>6609</v>
      </c>
      <c r="B6611">
        <v>2</v>
      </c>
      <c r="C6611">
        <v>32</v>
      </c>
      <c r="D6611">
        <v>4</v>
      </c>
      <c r="E6611">
        <v>6</v>
      </c>
      <c r="F6611">
        <v>0</v>
      </c>
    </row>
    <row r="6612" spans="1:6" x14ac:dyDescent="0.25">
      <c r="A6612">
        <v>6610</v>
      </c>
      <c r="B6612">
        <v>2</v>
      </c>
      <c r="C6612">
        <v>32</v>
      </c>
      <c r="D6612">
        <v>4</v>
      </c>
      <c r="E6612">
        <v>6</v>
      </c>
      <c r="F6612">
        <v>0</v>
      </c>
    </row>
    <row r="6613" spans="1:6" x14ac:dyDescent="0.25">
      <c r="A6613">
        <v>6611</v>
      </c>
      <c r="B6613">
        <v>2</v>
      </c>
      <c r="C6613">
        <v>32</v>
      </c>
      <c r="D6613">
        <v>4</v>
      </c>
      <c r="E6613">
        <v>6</v>
      </c>
      <c r="F6613">
        <v>0</v>
      </c>
    </row>
    <row r="6614" spans="1:6" x14ac:dyDescent="0.25">
      <c r="A6614">
        <v>6612</v>
      </c>
      <c r="B6614">
        <v>2</v>
      </c>
      <c r="C6614">
        <v>32</v>
      </c>
      <c r="D6614">
        <v>4</v>
      </c>
      <c r="E6614">
        <v>6</v>
      </c>
      <c r="F6614">
        <v>0</v>
      </c>
    </row>
    <row r="6615" spans="1:6" x14ac:dyDescent="0.25">
      <c r="A6615">
        <v>6613</v>
      </c>
      <c r="B6615">
        <v>2</v>
      </c>
      <c r="C6615">
        <v>32</v>
      </c>
      <c r="D6615">
        <v>4</v>
      </c>
      <c r="E6615">
        <v>6</v>
      </c>
      <c r="F6615">
        <v>0</v>
      </c>
    </row>
    <row r="6616" spans="1:6" x14ac:dyDescent="0.25">
      <c r="A6616">
        <v>6614</v>
      </c>
      <c r="B6616">
        <v>2</v>
      </c>
      <c r="C6616">
        <v>32</v>
      </c>
      <c r="D6616">
        <v>4</v>
      </c>
      <c r="E6616">
        <v>6</v>
      </c>
      <c r="F6616">
        <v>0</v>
      </c>
    </row>
    <row r="6617" spans="1:6" x14ac:dyDescent="0.25">
      <c r="A6617">
        <v>6615</v>
      </c>
      <c r="B6617">
        <v>2</v>
      </c>
      <c r="C6617">
        <v>32</v>
      </c>
      <c r="D6617">
        <v>4</v>
      </c>
      <c r="E6617">
        <v>6</v>
      </c>
      <c r="F6617">
        <v>0</v>
      </c>
    </row>
    <row r="6618" spans="1:6" x14ac:dyDescent="0.25">
      <c r="A6618">
        <v>6616</v>
      </c>
      <c r="B6618">
        <v>2</v>
      </c>
      <c r="C6618">
        <v>32</v>
      </c>
      <c r="D6618">
        <v>4</v>
      </c>
      <c r="E6618">
        <v>6</v>
      </c>
      <c r="F6618">
        <v>0</v>
      </c>
    </row>
    <row r="6619" spans="1:6" x14ac:dyDescent="0.25">
      <c r="A6619">
        <v>6617</v>
      </c>
      <c r="B6619">
        <v>2</v>
      </c>
      <c r="C6619">
        <v>32</v>
      </c>
      <c r="D6619">
        <v>4</v>
      </c>
      <c r="E6619">
        <v>6</v>
      </c>
      <c r="F6619">
        <v>0</v>
      </c>
    </row>
    <row r="6620" spans="1:6" x14ac:dyDescent="0.25">
      <c r="A6620">
        <v>6618</v>
      </c>
      <c r="B6620">
        <v>2</v>
      </c>
      <c r="C6620">
        <v>32</v>
      </c>
      <c r="D6620">
        <v>4</v>
      </c>
      <c r="E6620">
        <v>6</v>
      </c>
      <c r="F6620">
        <v>1</v>
      </c>
    </row>
    <row r="6621" spans="1:6" x14ac:dyDescent="0.25">
      <c r="A6621">
        <v>6619</v>
      </c>
      <c r="B6621">
        <v>2</v>
      </c>
      <c r="C6621">
        <v>32</v>
      </c>
      <c r="D6621">
        <v>4</v>
      </c>
      <c r="E6621">
        <v>6</v>
      </c>
      <c r="F6621">
        <v>1</v>
      </c>
    </row>
    <row r="6622" spans="1:6" x14ac:dyDescent="0.25">
      <c r="A6622">
        <v>6620</v>
      </c>
      <c r="B6622">
        <v>2</v>
      </c>
      <c r="C6622">
        <v>32</v>
      </c>
      <c r="D6622">
        <v>4</v>
      </c>
      <c r="E6622">
        <v>7</v>
      </c>
      <c r="F6622">
        <v>0</v>
      </c>
    </row>
    <row r="6623" spans="1:6" x14ac:dyDescent="0.25">
      <c r="A6623">
        <v>6621</v>
      </c>
      <c r="B6623">
        <v>2</v>
      </c>
      <c r="C6623">
        <v>32</v>
      </c>
      <c r="D6623">
        <v>4</v>
      </c>
      <c r="E6623">
        <v>7</v>
      </c>
      <c r="F6623">
        <v>0</v>
      </c>
    </row>
    <row r="6624" spans="1:6" x14ac:dyDescent="0.25">
      <c r="A6624">
        <v>6622</v>
      </c>
      <c r="B6624">
        <v>2</v>
      </c>
      <c r="C6624">
        <v>32</v>
      </c>
      <c r="D6624">
        <v>4</v>
      </c>
      <c r="E6624">
        <v>7</v>
      </c>
      <c r="F6624">
        <v>0</v>
      </c>
    </row>
    <row r="6625" spans="1:6" x14ac:dyDescent="0.25">
      <c r="A6625">
        <v>6623</v>
      </c>
      <c r="B6625">
        <v>2</v>
      </c>
      <c r="C6625">
        <v>32</v>
      </c>
      <c r="D6625">
        <v>4</v>
      </c>
      <c r="E6625">
        <v>7</v>
      </c>
      <c r="F6625">
        <v>0</v>
      </c>
    </row>
    <row r="6626" spans="1:6" x14ac:dyDescent="0.25">
      <c r="A6626">
        <v>6624</v>
      </c>
      <c r="B6626">
        <v>2</v>
      </c>
      <c r="C6626">
        <v>32</v>
      </c>
      <c r="D6626">
        <v>4</v>
      </c>
      <c r="E6626">
        <v>7</v>
      </c>
      <c r="F6626">
        <v>0</v>
      </c>
    </row>
    <row r="6627" spans="1:6" x14ac:dyDescent="0.25">
      <c r="A6627">
        <v>6625</v>
      </c>
      <c r="B6627">
        <v>2</v>
      </c>
      <c r="C6627">
        <v>32</v>
      </c>
      <c r="D6627">
        <v>4</v>
      </c>
      <c r="E6627">
        <v>7</v>
      </c>
      <c r="F6627">
        <v>0</v>
      </c>
    </row>
    <row r="6628" spans="1:6" x14ac:dyDescent="0.25">
      <c r="A6628">
        <v>6626</v>
      </c>
      <c r="B6628">
        <v>2</v>
      </c>
      <c r="C6628">
        <v>32</v>
      </c>
      <c r="D6628">
        <v>4</v>
      </c>
      <c r="E6628">
        <v>7</v>
      </c>
      <c r="F6628">
        <v>0</v>
      </c>
    </row>
    <row r="6629" spans="1:6" x14ac:dyDescent="0.25">
      <c r="A6629">
        <v>6627</v>
      </c>
      <c r="B6629">
        <v>2</v>
      </c>
      <c r="C6629">
        <v>32</v>
      </c>
      <c r="D6629">
        <v>4</v>
      </c>
      <c r="E6629">
        <v>7</v>
      </c>
      <c r="F6629">
        <v>0</v>
      </c>
    </row>
    <row r="6630" spans="1:6" x14ac:dyDescent="0.25">
      <c r="A6630">
        <v>6628</v>
      </c>
      <c r="B6630">
        <v>2</v>
      </c>
      <c r="C6630">
        <v>32</v>
      </c>
      <c r="D6630">
        <v>4</v>
      </c>
      <c r="E6630">
        <v>7</v>
      </c>
      <c r="F6630">
        <v>1</v>
      </c>
    </row>
    <row r="6631" spans="1:6" x14ac:dyDescent="0.25">
      <c r="A6631">
        <v>6629</v>
      </c>
      <c r="B6631">
        <v>2</v>
      </c>
      <c r="C6631">
        <v>32</v>
      </c>
      <c r="D6631">
        <v>4</v>
      </c>
      <c r="E6631">
        <v>7</v>
      </c>
      <c r="F6631">
        <v>1</v>
      </c>
    </row>
    <row r="6632" spans="1:6" x14ac:dyDescent="0.25">
      <c r="A6632">
        <v>6630</v>
      </c>
      <c r="B6632">
        <v>2</v>
      </c>
      <c r="C6632">
        <v>32</v>
      </c>
      <c r="D6632">
        <v>4</v>
      </c>
      <c r="E6632">
        <v>7</v>
      </c>
      <c r="F6632">
        <v>1</v>
      </c>
    </row>
    <row r="6633" spans="1:6" x14ac:dyDescent="0.25">
      <c r="A6633">
        <v>6631</v>
      </c>
      <c r="B6633">
        <v>2</v>
      </c>
      <c r="C6633">
        <v>32</v>
      </c>
      <c r="D6633">
        <v>4</v>
      </c>
      <c r="E6633">
        <v>8</v>
      </c>
      <c r="F6633">
        <v>0</v>
      </c>
    </row>
    <row r="6634" spans="1:6" x14ac:dyDescent="0.25">
      <c r="A6634">
        <v>6632</v>
      </c>
      <c r="B6634">
        <v>2</v>
      </c>
      <c r="C6634">
        <v>32</v>
      </c>
      <c r="D6634">
        <v>4</v>
      </c>
      <c r="E6634">
        <v>8</v>
      </c>
      <c r="F6634">
        <v>0</v>
      </c>
    </row>
    <row r="6635" spans="1:6" x14ac:dyDescent="0.25">
      <c r="A6635">
        <v>6633</v>
      </c>
      <c r="B6635">
        <v>2</v>
      </c>
      <c r="C6635">
        <v>32</v>
      </c>
      <c r="D6635">
        <v>4</v>
      </c>
      <c r="E6635">
        <v>8</v>
      </c>
      <c r="F6635">
        <v>0</v>
      </c>
    </row>
    <row r="6636" spans="1:6" x14ac:dyDescent="0.25">
      <c r="A6636">
        <v>6634</v>
      </c>
      <c r="B6636">
        <v>2</v>
      </c>
      <c r="C6636">
        <v>32</v>
      </c>
      <c r="D6636">
        <v>4</v>
      </c>
      <c r="E6636">
        <v>8</v>
      </c>
      <c r="F6636">
        <v>0</v>
      </c>
    </row>
    <row r="6637" spans="1:6" x14ac:dyDescent="0.25">
      <c r="A6637">
        <v>6635</v>
      </c>
      <c r="B6637">
        <v>2</v>
      </c>
      <c r="C6637">
        <v>32</v>
      </c>
      <c r="D6637">
        <v>4</v>
      </c>
      <c r="E6637">
        <v>8</v>
      </c>
      <c r="F6637">
        <v>0</v>
      </c>
    </row>
    <row r="6638" spans="1:6" x14ac:dyDescent="0.25">
      <c r="A6638">
        <v>6636</v>
      </c>
      <c r="B6638">
        <v>2</v>
      </c>
      <c r="C6638">
        <v>32</v>
      </c>
      <c r="D6638">
        <v>4</v>
      </c>
      <c r="E6638">
        <v>8</v>
      </c>
      <c r="F6638">
        <v>0</v>
      </c>
    </row>
    <row r="6639" spans="1:6" x14ac:dyDescent="0.25">
      <c r="A6639">
        <v>6637</v>
      </c>
      <c r="B6639">
        <v>2</v>
      </c>
      <c r="C6639">
        <v>32</v>
      </c>
      <c r="D6639">
        <v>4</v>
      </c>
      <c r="E6639">
        <v>8</v>
      </c>
      <c r="F6639">
        <v>0</v>
      </c>
    </row>
    <row r="6640" spans="1:6" x14ac:dyDescent="0.25">
      <c r="A6640">
        <v>6638</v>
      </c>
      <c r="B6640">
        <v>2</v>
      </c>
      <c r="C6640">
        <v>32</v>
      </c>
      <c r="D6640">
        <v>4</v>
      </c>
      <c r="E6640">
        <v>8</v>
      </c>
      <c r="F6640">
        <v>0</v>
      </c>
    </row>
    <row r="6641" spans="1:6" x14ac:dyDescent="0.25">
      <c r="A6641">
        <v>6639</v>
      </c>
      <c r="B6641">
        <v>2</v>
      </c>
      <c r="C6641">
        <v>32</v>
      </c>
      <c r="D6641">
        <v>4</v>
      </c>
      <c r="E6641">
        <v>8</v>
      </c>
      <c r="F6641">
        <v>0</v>
      </c>
    </row>
    <row r="6642" spans="1:6" x14ac:dyDescent="0.25">
      <c r="A6642">
        <v>6640</v>
      </c>
      <c r="B6642">
        <v>2</v>
      </c>
      <c r="C6642">
        <v>32</v>
      </c>
      <c r="D6642">
        <v>4</v>
      </c>
      <c r="E6642">
        <v>8</v>
      </c>
      <c r="F6642">
        <v>1</v>
      </c>
    </row>
    <row r="6643" spans="1:6" x14ac:dyDescent="0.25">
      <c r="A6643">
        <v>6641</v>
      </c>
      <c r="B6643">
        <v>2</v>
      </c>
      <c r="C6643">
        <v>32</v>
      </c>
      <c r="D6643">
        <v>4</v>
      </c>
      <c r="E6643">
        <v>8</v>
      </c>
      <c r="F6643">
        <v>1</v>
      </c>
    </row>
    <row r="6644" spans="1:6" x14ac:dyDescent="0.25">
      <c r="A6644">
        <v>6642</v>
      </c>
      <c r="B6644">
        <v>2</v>
      </c>
      <c r="C6644">
        <v>32</v>
      </c>
      <c r="D6644">
        <v>4</v>
      </c>
      <c r="E6644">
        <v>8</v>
      </c>
      <c r="F6644">
        <v>1</v>
      </c>
    </row>
    <row r="6645" spans="1:6" x14ac:dyDescent="0.25">
      <c r="A6645">
        <v>6643</v>
      </c>
      <c r="B6645">
        <v>2</v>
      </c>
      <c r="C6645">
        <v>32</v>
      </c>
      <c r="D6645">
        <v>4</v>
      </c>
      <c r="E6645">
        <v>9</v>
      </c>
      <c r="F6645">
        <v>0</v>
      </c>
    </row>
    <row r="6646" spans="1:6" x14ac:dyDescent="0.25">
      <c r="A6646">
        <v>6644</v>
      </c>
      <c r="B6646">
        <v>2</v>
      </c>
      <c r="C6646">
        <v>32</v>
      </c>
      <c r="D6646">
        <v>4</v>
      </c>
      <c r="E6646">
        <v>9</v>
      </c>
      <c r="F6646">
        <v>0</v>
      </c>
    </row>
    <row r="6647" spans="1:6" x14ac:dyDescent="0.25">
      <c r="A6647">
        <v>6645</v>
      </c>
      <c r="B6647">
        <v>2</v>
      </c>
      <c r="C6647">
        <v>32</v>
      </c>
      <c r="D6647">
        <v>4</v>
      </c>
      <c r="E6647">
        <v>9</v>
      </c>
      <c r="F6647">
        <v>0</v>
      </c>
    </row>
    <row r="6648" spans="1:6" x14ac:dyDescent="0.25">
      <c r="A6648">
        <v>6646</v>
      </c>
      <c r="B6648">
        <v>2</v>
      </c>
      <c r="C6648">
        <v>32</v>
      </c>
      <c r="D6648">
        <v>4</v>
      </c>
      <c r="E6648">
        <v>9</v>
      </c>
      <c r="F6648">
        <v>0</v>
      </c>
    </row>
    <row r="6649" spans="1:6" x14ac:dyDescent="0.25">
      <c r="A6649">
        <v>6647</v>
      </c>
      <c r="B6649">
        <v>2</v>
      </c>
      <c r="C6649">
        <v>32</v>
      </c>
      <c r="D6649">
        <v>4</v>
      </c>
      <c r="E6649">
        <v>9</v>
      </c>
      <c r="F6649">
        <v>0</v>
      </c>
    </row>
    <row r="6650" spans="1:6" x14ac:dyDescent="0.25">
      <c r="A6650">
        <v>6648</v>
      </c>
      <c r="B6650">
        <v>2</v>
      </c>
      <c r="C6650">
        <v>32</v>
      </c>
      <c r="D6650">
        <v>4</v>
      </c>
      <c r="E6650">
        <v>9</v>
      </c>
      <c r="F6650">
        <v>0</v>
      </c>
    </row>
    <row r="6651" spans="1:6" x14ac:dyDescent="0.25">
      <c r="A6651">
        <v>6649</v>
      </c>
      <c r="B6651">
        <v>2</v>
      </c>
      <c r="C6651">
        <v>32</v>
      </c>
      <c r="D6651">
        <v>4</v>
      </c>
      <c r="E6651">
        <v>9</v>
      </c>
      <c r="F6651">
        <v>0</v>
      </c>
    </row>
    <row r="6652" spans="1:6" x14ac:dyDescent="0.25">
      <c r="A6652">
        <v>6650</v>
      </c>
      <c r="B6652">
        <v>2</v>
      </c>
      <c r="C6652">
        <v>32</v>
      </c>
      <c r="D6652">
        <v>4</v>
      </c>
      <c r="E6652">
        <v>9</v>
      </c>
      <c r="F6652">
        <v>0</v>
      </c>
    </row>
    <row r="6653" spans="1:6" x14ac:dyDescent="0.25">
      <c r="A6653">
        <v>6651</v>
      </c>
      <c r="B6653">
        <v>2</v>
      </c>
      <c r="C6653">
        <v>32</v>
      </c>
      <c r="D6653">
        <v>4</v>
      </c>
      <c r="E6653">
        <v>9</v>
      </c>
      <c r="F6653">
        <v>1</v>
      </c>
    </row>
    <row r="6654" spans="1:6" x14ac:dyDescent="0.25">
      <c r="A6654">
        <v>6652</v>
      </c>
      <c r="B6654">
        <v>2</v>
      </c>
      <c r="C6654">
        <v>32</v>
      </c>
      <c r="D6654">
        <v>4</v>
      </c>
      <c r="E6654">
        <v>9</v>
      </c>
      <c r="F6654">
        <v>1</v>
      </c>
    </row>
    <row r="6655" spans="1:6" x14ac:dyDescent="0.25">
      <c r="A6655">
        <v>6653</v>
      </c>
      <c r="B6655">
        <v>2</v>
      </c>
      <c r="C6655">
        <v>32</v>
      </c>
      <c r="D6655">
        <v>4</v>
      </c>
      <c r="E6655">
        <v>9</v>
      </c>
      <c r="F6655">
        <v>1</v>
      </c>
    </row>
    <row r="6656" spans="1:6" x14ac:dyDescent="0.25">
      <c r="A6656">
        <v>6654</v>
      </c>
      <c r="B6656">
        <v>2</v>
      </c>
      <c r="C6656">
        <v>32</v>
      </c>
      <c r="D6656">
        <v>4</v>
      </c>
      <c r="E6656">
        <v>10</v>
      </c>
      <c r="F6656">
        <v>0</v>
      </c>
    </row>
    <row r="6657" spans="1:6" x14ac:dyDescent="0.25">
      <c r="A6657">
        <v>6655</v>
      </c>
      <c r="B6657">
        <v>2</v>
      </c>
      <c r="C6657">
        <v>32</v>
      </c>
      <c r="D6657">
        <v>4</v>
      </c>
      <c r="E6657">
        <v>10</v>
      </c>
      <c r="F6657">
        <v>0</v>
      </c>
    </row>
    <row r="6658" spans="1:6" x14ac:dyDescent="0.25">
      <c r="A6658">
        <v>6656</v>
      </c>
      <c r="B6658">
        <v>2</v>
      </c>
      <c r="C6658">
        <v>32</v>
      </c>
      <c r="D6658">
        <v>4</v>
      </c>
      <c r="E6658">
        <v>10</v>
      </c>
      <c r="F6658">
        <v>0</v>
      </c>
    </row>
    <row r="6659" spans="1:6" x14ac:dyDescent="0.25">
      <c r="A6659">
        <v>6657</v>
      </c>
      <c r="B6659">
        <v>2</v>
      </c>
      <c r="C6659">
        <v>32</v>
      </c>
      <c r="D6659">
        <v>4</v>
      </c>
      <c r="E6659">
        <v>10</v>
      </c>
      <c r="F6659">
        <v>0</v>
      </c>
    </row>
    <row r="6660" spans="1:6" x14ac:dyDescent="0.25">
      <c r="A6660">
        <v>6658</v>
      </c>
      <c r="B6660">
        <v>2</v>
      </c>
      <c r="C6660">
        <v>32</v>
      </c>
      <c r="D6660">
        <v>4</v>
      </c>
      <c r="E6660">
        <v>10</v>
      </c>
      <c r="F6660">
        <v>0</v>
      </c>
    </row>
    <row r="6661" spans="1:6" x14ac:dyDescent="0.25">
      <c r="A6661">
        <v>6659</v>
      </c>
      <c r="B6661">
        <v>2</v>
      </c>
      <c r="C6661">
        <v>32</v>
      </c>
      <c r="D6661">
        <v>4</v>
      </c>
      <c r="E6661">
        <v>10</v>
      </c>
      <c r="F6661">
        <v>0</v>
      </c>
    </row>
    <row r="6662" spans="1:6" x14ac:dyDescent="0.25">
      <c r="A6662">
        <v>6660</v>
      </c>
      <c r="B6662">
        <v>2</v>
      </c>
      <c r="C6662">
        <v>32</v>
      </c>
      <c r="D6662">
        <v>4</v>
      </c>
      <c r="E6662">
        <v>10</v>
      </c>
      <c r="F6662">
        <v>0</v>
      </c>
    </row>
    <row r="6663" spans="1:6" x14ac:dyDescent="0.25">
      <c r="A6663">
        <v>6661</v>
      </c>
      <c r="B6663">
        <v>2</v>
      </c>
      <c r="C6663">
        <v>32</v>
      </c>
      <c r="D6663">
        <v>4</v>
      </c>
      <c r="E6663">
        <v>10</v>
      </c>
      <c r="F6663">
        <v>1</v>
      </c>
    </row>
    <row r="6664" spans="1:6" x14ac:dyDescent="0.25">
      <c r="A6664">
        <v>6662</v>
      </c>
      <c r="B6664">
        <v>2</v>
      </c>
      <c r="C6664">
        <v>32</v>
      </c>
      <c r="D6664">
        <v>4</v>
      </c>
      <c r="E6664">
        <v>10</v>
      </c>
      <c r="F6664">
        <v>1</v>
      </c>
    </row>
    <row r="6665" spans="1:6" x14ac:dyDescent="0.25">
      <c r="A6665">
        <v>6663</v>
      </c>
      <c r="B6665">
        <v>2</v>
      </c>
      <c r="C6665">
        <v>32</v>
      </c>
      <c r="D6665">
        <v>4</v>
      </c>
      <c r="E6665">
        <v>11</v>
      </c>
      <c r="F6665">
        <v>0</v>
      </c>
    </row>
    <row r="6666" spans="1:6" x14ac:dyDescent="0.25">
      <c r="A6666">
        <v>6664</v>
      </c>
      <c r="B6666">
        <v>2</v>
      </c>
      <c r="C6666">
        <v>32</v>
      </c>
      <c r="D6666">
        <v>4</v>
      </c>
      <c r="E6666">
        <v>11</v>
      </c>
      <c r="F6666">
        <v>0</v>
      </c>
    </row>
    <row r="6667" spans="1:6" x14ac:dyDescent="0.25">
      <c r="A6667">
        <v>6665</v>
      </c>
      <c r="B6667">
        <v>2</v>
      </c>
      <c r="C6667">
        <v>32</v>
      </c>
      <c r="D6667">
        <v>4</v>
      </c>
      <c r="E6667">
        <v>11</v>
      </c>
      <c r="F6667">
        <v>0</v>
      </c>
    </row>
    <row r="6668" spans="1:6" x14ac:dyDescent="0.25">
      <c r="A6668">
        <v>6666</v>
      </c>
      <c r="B6668">
        <v>2</v>
      </c>
      <c r="C6668">
        <v>32</v>
      </c>
      <c r="D6668">
        <v>4</v>
      </c>
      <c r="E6668">
        <v>11</v>
      </c>
      <c r="F6668">
        <v>0</v>
      </c>
    </row>
    <row r="6669" spans="1:6" x14ac:dyDescent="0.25">
      <c r="A6669">
        <v>6667</v>
      </c>
      <c r="B6669">
        <v>2</v>
      </c>
      <c r="C6669">
        <v>32</v>
      </c>
      <c r="D6669">
        <v>4</v>
      </c>
      <c r="E6669">
        <v>11</v>
      </c>
      <c r="F6669">
        <v>0</v>
      </c>
    </row>
    <row r="6670" spans="1:6" x14ac:dyDescent="0.25">
      <c r="A6670">
        <v>6668</v>
      </c>
      <c r="B6670">
        <v>2</v>
      </c>
      <c r="C6670">
        <v>32</v>
      </c>
      <c r="D6670">
        <v>4</v>
      </c>
      <c r="E6670">
        <v>11</v>
      </c>
      <c r="F6670">
        <v>0</v>
      </c>
    </row>
    <row r="6671" spans="1:6" x14ac:dyDescent="0.25">
      <c r="A6671">
        <v>6669</v>
      </c>
      <c r="B6671">
        <v>2</v>
      </c>
      <c r="C6671">
        <v>32</v>
      </c>
      <c r="D6671">
        <v>4</v>
      </c>
      <c r="E6671">
        <v>11</v>
      </c>
      <c r="F6671">
        <v>0</v>
      </c>
    </row>
    <row r="6672" spans="1:6" x14ac:dyDescent="0.25">
      <c r="A6672">
        <v>6670</v>
      </c>
      <c r="B6672">
        <v>2</v>
      </c>
      <c r="C6672">
        <v>32</v>
      </c>
      <c r="D6672">
        <v>4</v>
      </c>
      <c r="E6672">
        <v>11</v>
      </c>
      <c r="F6672">
        <v>1</v>
      </c>
    </row>
    <row r="6673" spans="1:6" x14ac:dyDescent="0.25">
      <c r="A6673">
        <v>6671</v>
      </c>
      <c r="B6673">
        <v>2</v>
      </c>
      <c r="C6673">
        <v>32</v>
      </c>
      <c r="D6673">
        <v>4</v>
      </c>
      <c r="E6673">
        <v>11</v>
      </c>
      <c r="F6673">
        <v>1</v>
      </c>
    </row>
    <row r="6674" spans="1:6" x14ac:dyDescent="0.25">
      <c r="A6674">
        <v>6672</v>
      </c>
      <c r="B6674">
        <v>2</v>
      </c>
      <c r="C6674">
        <v>32</v>
      </c>
      <c r="D6674">
        <v>4</v>
      </c>
      <c r="E6674">
        <v>12</v>
      </c>
      <c r="F6674">
        <v>0</v>
      </c>
    </row>
    <row r="6675" spans="1:6" x14ac:dyDescent="0.25">
      <c r="A6675">
        <v>6673</v>
      </c>
      <c r="B6675">
        <v>2</v>
      </c>
      <c r="C6675">
        <v>32</v>
      </c>
      <c r="D6675">
        <v>4</v>
      </c>
      <c r="E6675">
        <v>12</v>
      </c>
      <c r="F6675">
        <v>0</v>
      </c>
    </row>
    <row r="6676" spans="1:6" x14ac:dyDescent="0.25">
      <c r="A6676">
        <v>6674</v>
      </c>
      <c r="B6676">
        <v>2</v>
      </c>
      <c r="C6676">
        <v>32</v>
      </c>
      <c r="D6676">
        <v>4</v>
      </c>
      <c r="E6676">
        <v>12</v>
      </c>
      <c r="F6676">
        <v>0</v>
      </c>
    </row>
    <row r="6677" spans="1:6" x14ac:dyDescent="0.25">
      <c r="A6677">
        <v>6675</v>
      </c>
      <c r="B6677">
        <v>2</v>
      </c>
      <c r="C6677">
        <v>32</v>
      </c>
      <c r="D6677">
        <v>4</v>
      </c>
      <c r="E6677">
        <v>12</v>
      </c>
      <c r="F6677">
        <v>0</v>
      </c>
    </row>
    <row r="6678" spans="1:6" x14ac:dyDescent="0.25">
      <c r="A6678">
        <v>6676</v>
      </c>
      <c r="B6678">
        <v>2</v>
      </c>
      <c r="C6678">
        <v>32</v>
      </c>
      <c r="D6678">
        <v>4</v>
      </c>
      <c r="E6678">
        <v>12</v>
      </c>
      <c r="F6678">
        <v>0</v>
      </c>
    </row>
    <row r="6679" spans="1:6" x14ac:dyDescent="0.25">
      <c r="A6679">
        <v>6677</v>
      </c>
      <c r="B6679">
        <v>2</v>
      </c>
      <c r="C6679">
        <v>32</v>
      </c>
      <c r="D6679">
        <v>4</v>
      </c>
      <c r="E6679">
        <v>12</v>
      </c>
      <c r="F6679">
        <v>0</v>
      </c>
    </row>
    <row r="6680" spans="1:6" x14ac:dyDescent="0.25">
      <c r="A6680">
        <v>6678</v>
      </c>
      <c r="B6680">
        <v>2</v>
      </c>
      <c r="C6680">
        <v>32</v>
      </c>
      <c r="D6680">
        <v>4</v>
      </c>
      <c r="E6680">
        <v>12</v>
      </c>
      <c r="F6680">
        <v>0</v>
      </c>
    </row>
    <row r="6681" spans="1:6" x14ac:dyDescent="0.25">
      <c r="A6681">
        <v>6679</v>
      </c>
      <c r="B6681">
        <v>2</v>
      </c>
      <c r="C6681">
        <v>32</v>
      </c>
      <c r="D6681">
        <v>4</v>
      </c>
      <c r="E6681">
        <v>12</v>
      </c>
      <c r="F6681">
        <v>0</v>
      </c>
    </row>
    <row r="6682" spans="1:6" x14ac:dyDescent="0.25">
      <c r="A6682">
        <v>6680</v>
      </c>
      <c r="B6682">
        <v>2</v>
      </c>
      <c r="C6682">
        <v>32</v>
      </c>
      <c r="D6682">
        <v>4</v>
      </c>
      <c r="E6682">
        <v>12</v>
      </c>
      <c r="F6682">
        <v>1</v>
      </c>
    </row>
    <row r="6683" spans="1:6" x14ac:dyDescent="0.25">
      <c r="A6683">
        <v>6681</v>
      </c>
      <c r="B6683">
        <v>2</v>
      </c>
      <c r="C6683">
        <v>32</v>
      </c>
      <c r="D6683">
        <v>4</v>
      </c>
      <c r="E6683">
        <v>12</v>
      </c>
      <c r="F6683">
        <v>1</v>
      </c>
    </row>
    <row r="6684" spans="1:6" x14ac:dyDescent="0.25">
      <c r="A6684">
        <v>6682</v>
      </c>
      <c r="B6684">
        <v>2</v>
      </c>
      <c r="C6684">
        <v>32</v>
      </c>
      <c r="D6684">
        <v>4</v>
      </c>
      <c r="E6684">
        <v>13</v>
      </c>
      <c r="F6684">
        <v>0</v>
      </c>
    </row>
    <row r="6685" spans="1:6" x14ac:dyDescent="0.25">
      <c r="A6685">
        <v>6683</v>
      </c>
      <c r="B6685">
        <v>2</v>
      </c>
      <c r="C6685">
        <v>32</v>
      </c>
      <c r="D6685">
        <v>4</v>
      </c>
      <c r="E6685">
        <v>13</v>
      </c>
      <c r="F6685">
        <v>0</v>
      </c>
    </row>
    <row r="6686" spans="1:6" x14ac:dyDescent="0.25">
      <c r="A6686">
        <v>6684</v>
      </c>
      <c r="B6686">
        <v>2</v>
      </c>
      <c r="C6686">
        <v>32</v>
      </c>
      <c r="D6686">
        <v>4</v>
      </c>
      <c r="E6686">
        <v>13</v>
      </c>
      <c r="F6686">
        <v>0</v>
      </c>
    </row>
    <row r="6687" spans="1:6" x14ac:dyDescent="0.25">
      <c r="A6687">
        <v>6685</v>
      </c>
      <c r="B6687">
        <v>2</v>
      </c>
      <c r="C6687">
        <v>32</v>
      </c>
      <c r="D6687">
        <v>4</v>
      </c>
      <c r="E6687">
        <v>13</v>
      </c>
      <c r="F6687">
        <v>0</v>
      </c>
    </row>
    <row r="6688" spans="1:6" x14ac:dyDescent="0.25">
      <c r="A6688">
        <v>6686</v>
      </c>
      <c r="B6688">
        <v>2</v>
      </c>
      <c r="C6688">
        <v>32</v>
      </c>
      <c r="D6688">
        <v>4</v>
      </c>
      <c r="E6688">
        <v>13</v>
      </c>
      <c r="F6688">
        <v>0</v>
      </c>
    </row>
    <row r="6689" spans="1:6" x14ac:dyDescent="0.25">
      <c r="A6689">
        <v>6687</v>
      </c>
      <c r="B6689">
        <v>2</v>
      </c>
      <c r="C6689">
        <v>32</v>
      </c>
      <c r="D6689">
        <v>4</v>
      </c>
      <c r="E6689">
        <v>13</v>
      </c>
      <c r="F6689">
        <v>0</v>
      </c>
    </row>
    <row r="6690" spans="1:6" x14ac:dyDescent="0.25">
      <c r="A6690">
        <v>6688</v>
      </c>
      <c r="B6690">
        <v>2</v>
      </c>
      <c r="C6690">
        <v>32</v>
      </c>
      <c r="D6690">
        <v>4</v>
      </c>
      <c r="E6690">
        <v>13</v>
      </c>
      <c r="F6690">
        <v>0</v>
      </c>
    </row>
    <row r="6691" spans="1:6" x14ac:dyDescent="0.25">
      <c r="A6691">
        <v>6689</v>
      </c>
      <c r="B6691">
        <v>2</v>
      </c>
      <c r="C6691">
        <v>32</v>
      </c>
      <c r="D6691">
        <v>4</v>
      </c>
      <c r="E6691">
        <v>13</v>
      </c>
      <c r="F6691">
        <v>0</v>
      </c>
    </row>
    <row r="6692" spans="1:6" x14ac:dyDescent="0.25">
      <c r="A6692">
        <v>6690</v>
      </c>
      <c r="B6692">
        <v>2</v>
      </c>
      <c r="C6692">
        <v>32</v>
      </c>
      <c r="D6692">
        <v>4</v>
      </c>
      <c r="E6692">
        <v>13</v>
      </c>
      <c r="F6692">
        <v>1</v>
      </c>
    </row>
    <row r="6693" spans="1:6" x14ac:dyDescent="0.25">
      <c r="A6693">
        <v>6691</v>
      </c>
      <c r="B6693">
        <v>2</v>
      </c>
      <c r="C6693">
        <v>32</v>
      </c>
      <c r="D6693">
        <v>4</v>
      </c>
      <c r="E6693">
        <v>13</v>
      </c>
      <c r="F6693">
        <v>1</v>
      </c>
    </row>
    <row r="6694" spans="1:6" x14ac:dyDescent="0.25">
      <c r="A6694">
        <v>6692</v>
      </c>
      <c r="B6694">
        <v>2</v>
      </c>
      <c r="C6694">
        <v>32</v>
      </c>
      <c r="D6694">
        <v>4</v>
      </c>
      <c r="E6694">
        <v>13</v>
      </c>
      <c r="F6694">
        <v>1</v>
      </c>
    </row>
    <row r="6695" spans="1:6" x14ac:dyDescent="0.25">
      <c r="A6695">
        <v>6693</v>
      </c>
      <c r="B6695">
        <v>2</v>
      </c>
      <c r="C6695">
        <v>32</v>
      </c>
      <c r="D6695">
        <v>4</v>
      </c>
      <c r="E6695">
        <v>13</v>
      </c>
      <c r="F6695">
        <v>1</v>
      </c>
    </row>
    <row r="6696" spans="1:6" x14ac:dyDescent="0.25">
      <c r="A6696">
        <v>6694</v>
      </c>
      <c r="B6696">
        <v>2</v>
      </c>
      <c r="C6696">
        <v>32</v>
      </c>
      <c r="D6696">
        <v>4</v>
      </c>
      <c r="E6696">
        <v>13</v>
      </c>
      <c r="F6696">
        <v>1</v>
      </c>
    </row>
    <row r="6697" spans="1:6" x14ac:dyDescent="0.25">
      <c r="A6697">
        <v>6695</v>
      </c>
      <c r="B6697">
        <v>2</v>
      </c>
      <c r="C6697">
        <v>32</v>
      </c>
      <c r="D6697">
        <v>4</v>
      </c>
      <c r="E6697">
        <v>14</v>
      </c>
      <c r="F6697">
        <v>0</v>
      </c>
    </row>
    <row r="6698" spans="1:6" x14ac:dyDescent="0.25">
      <c r="A6698">
        <v>6696</v>
      </c>
      <c r="B6698">
        <v>2</v>
      </c>
      <c r="C6698">
        <v>32</v>
      </c>
      <c r="D6698">
        <v>4</v>
      </c>
      <c r="E6698">
        <v>14</v>
      </c>
      <c r="F6698">
        <v>0</v>
      </c>
    </row>
    <row r="6699" spans="1:6" x14ac:dyDescent="0.25">
      <c r="A6699">
        <v>6697</v>
      </c>
      <c r="B6699">
        <v>2</v>
      </c>
      <c r="C6699">
        <v>32</v>
      </c>
      <c r="D6699">
        <v>4</v>
      </c>
      <c r="E6699">
        <v>14</v>
      </c>
      <c r="F6699">
        <v>0</v>
      </c>
    </row>
    <row r="6700" spans="1:6" x14ac:dyDescent="0.25">
      <c r="A6700">
        <v>6698</v>
      </c>
      <c r="B6700">
        <v>2</v>
      </c>
      <c r="C6700">
        <v>32</v>
      </c>
      <c r="D6700">
        <v>4</v>
      </c>
      <c r="E6700">
        <v>14</v>
      </c>
      <c r="F6700">
        <v>0</v>
      </c>
    </row>
    <row r="6701" spans="1:6" x14ac:dyDescent="0.25">
      <c r="A6701">
        <v>6699</v>
      </c>
      <c r="B6701">
        <v>2</v>
      </c>
      <c r="C6701">
        <v>32</v>
      </c>
      <c r="D6701">
        <v>4</v>
      </c>
      <c r="E6701">
        <v>14</v>
      </c>
      <c r="F6701">
        <v>0</v>
      </c>
    </row>
    <row r="6702" spans="1:6" x14ac:dyDescent="0.25">
      <c r="A6702">
        <v>6700</v>
      </c>
      <c r="B6702">
        <v>2</v>
      </c>
      <c r="C6702">
        <v>32</v>
      </c>
      <c r="D6702">
        <v>4</v>
      </c>
      <c r="E6702">
        <v>14</v>
      </c>
      <c r="F6702">
        <v>0</v>
      </c>
    </row>
    <row r="6703" spans="1:6" x14ac:dyDescent="0.25">
      <c r="A6703">
        <v>6701</v>
      </c>
      <c r="B6703">
        <v>2</v>
      </c>
      <c r="C6703">
        <v>32</v>
      </c>
      <c r="D6703">
        <v>4</v>
      </c>
      <c r="E6703">
        <v>14</v>
      </c>
      <c r="F6703">
        <v>0</v>
      </c>
    </row>
    <row r="6704" spans="1:6" x14ac:dyDescent="0.25">
      <c r="A6704">
        <v>6702</v>
      </c>
      <c r="B6704">
        <v>2</v>
      </c>
      <c r="C6704">
        <v>32</v>
      </c>
      <c r="D6704">
        <v>4</v>
      </c>
      <c r="E6704">
        <v>14</v>
      </c>
      <c r="F6704">
        <v>1</v>
      </c>
    </row>
    <row r="6705" spans="1:6" x14ac:dyDescent="0.25">
      <c r="A6705">
        <v>6703</v>
      </c>
      <c r="B6705">
        <v>2</v>
      </c>
      <c r="C6705">
        <v>32</v>
      </c>
      <c r="D6705">
        <v>4</v>
      </c>
      <c r="E6705">
        <v>14</v>
      </c>
      <c r="F6705">
        <v>1</v>
      </c>
    </row>
    <row r="6706" spans="1:6" x14ac:dyDescent="0.25">
      <c r="A6706">
        <v>6704</v>
      </c>
      <c r="B6706">
        <v>2</v>
      </c>
      <c r="C6706">
        <v>32</v>
      </c>
      <c r="D6706">
        <v>4</v>
      </c>
      <c r="E6706">
        <v>14</v>
      </c>
      <c r="F6706">
        <v>1</v>
      </c>
    </row>
    <row r="6707" spans="1:6" x14ac:dyDescent="0.25">
      <c r="A6707">
        <v>6705</v>
      </c>
      <c r="B6707">
        <v>2</v>
      </c>
      <c r="C6707">
        <v>32</v>
      </c>
      <c r="D6707">
        <v>4</v>
      </c>
      <c r="E6707">
        <v>14</v>
      </c>
      <c r="F6707">
        <v>1</v>
      </c>
    </row>
    <row r="6708" spans="1:6" x14ac:dyDescent="0.25">
      <c r="A6708">
        <v>6706</v>
      </c>
      <c r="B6708">
        <v>2</v>
      </c>
      <c r="C6708">
        <v>32</v>
      </c>
      <c r="D6708">
        <v>4</v>
      </c>
      <c r="E6708">
        <v>14</v>
      </c>
      <c r="F6708">
        <v>1</v>
      </c>
    </row>
    <row r="6709" spans="1:6" x14ac:dyDescent="0.25">
      <c r="A6709">
        <v>6707</v>
      </c>
      <c r="B6709">
        <v>2</v>
      </c>
      <c r="C6709">
        <v>32</v>
      </c>
      <c r="D6709">
        <v>4</v>
      </c>
      <c r="E6709">
        <v>15</v>
      </c>
      <c r="F6709">
        <v>0</v>
      </c>
    </row>
    <row r="6710" spans="1:6" x14ac:dyDescent="0.25">
      <c r="A6710">
        <v>6708</v>
      </c>
      <c r="B6710">
        <v>2</v>
      </c>
      <c r="C6710">
        <v>32</v>
      </c>
      <c r="D6710">
        <v>4</v>
      </c>
      <c r="E6710">
        <v>15</v>
      </c>
      <c r="F6710">
        <v>0</v>
      </c>
    </row>
    <row r="6711" spans="1:6" x14ac:dyDescent="0.25">
      <c r="A6711">
        <v>6709</v>
      </c>
      <c r="B6711">
        <v>2</v>
      </c>
      <c r="C6711">
        <v>32</v>
      </c>
      <c r="D6711">
        <v>4</v>
      </c>
      <c r="E6711">
        <v>15</v>
      </c>
      <c r="F6711">
        <v>0</v>
      </c>
    </row>
    <row r="6712" spans="1:6" x14ac:dyDescent="0.25">
      <c r="A6712">
        <v>6710</v>
      </c>
      <c r="B6712">
        <v>2</v>
      </c>
      <c r="C6712">
        <v>32</v>
      </c>
      <c r="D6712">
        <v>4</v>
      </c>
      <c r="E6712">
        <v>15</v>
      </c>
      <c r="F6712">
        <v>0</v>
      </c>
    </row>
    <row r="6713" spans="1:6" x14ac:dyDescent="0.25">
      <c r="A6713">
        <v>6711</v>
      </c>
      <c r="B6713">
        <v>2</v>
      </c>
      <c r="C6713">
        <v>32</v>
      </c>
      <c r="D6713">
        <v>4</v>
      </c>
      <c r="E6713">
        <v>15</v>
      </c>
      <c r="F6713">
        <v>0</v>
      </c>
    </row>
    <row r="6714" spans="1:6" x14ac:dyDescent="0.25">
      <c r="A6714">
        <v>6712</v>
      </c>
      <c r="B6714">
        <v>2</v>
      </c>
      <c r="C6714">
        <v>32</v>
      </c>
      <c r="D6714">
        <v>4</v>
      </c>
      <c r="E6714">
        <v>15</v>
      </c>
      <c r="F6714">
        <v>0</v>
      </c>
    </row>
    <row r="6715" spans="1:6" x14ac:dyDescent="0.25">
      <c r="A6715">
        <v>6713</v>
      </c>
      <c r="B6715">
        <v>2</v>
      </c>
      <c r="C6715">
        <v>32</v>
      </c>
      <c r="D6715">
        <v>4</v>
      </c>
      <c r="E6715">
        <v>15</v>
      </c>
      <c r="F6715">
        <v>0</v>
      </c>
    </row>
    <row r="6716" spans="1:6" x14ac:dyDescent="0.25">
      <c r="A6716">
        <v>6714</v>
      </c>
      <c r="B6716">
        <v>2</v>
      </c>
      <c r="C6716">
        <v>32</v>
      </c>
      <c r="D6716">
        <v>4</v>
      </c>
      <c r="E6716">
        <v>15</v>
      </c>
      <c r="F6716">
        <v>0</v>
      </c>
    </row>
    <row r="6717" spans="1:6" x14ac:dyDescent="0.25">
      <c r="A6717">
        <v>6715</v>
      </c>
      <c r="B6717">
        <v>2</v>
      </c>
      <c r="C6717">
        <v>32</v>
      </c>
      <c r="D6717">
        <v>4</v>
      </c>
      <c r="E6717">
        <v>15</v>
      </c>
      <c r="F6717">
        <v>1</v>
      </c>
    </row>
    <row r="6718" spans="1:6" x14ac:dyDescent="0.25">
      <c r="A6718">
        <v>6716</v>
      </c>
      <c r="B6718">
        <v>2</v>
      </c>
      <c r="C6718">
        <v>32</v>
      </c>
      <c r="D6718">
        <v>4</v>
      </c>
      <c r="E6718">
        <v>15</v>
      </c>
      <c r="F6718">
        <v>1</v>
      </c>
    </row>
    <row r="6719" spans="1:6" x14ac:dyDescent="0.25">
      <c r="A6719">
        <v>6717</v>
      </c>
      <c r="B6719">
        <v>2</v>
      </c>
      <c r="C6719">
        <v>32</v>
      </c>
      <c r="D6719">
        <v>4</v>
      </c>
      <c r="E6719">
        <v>16</v>
      </c>
      <c r="F6719">
        <v>1</v>
      </c>
    </row>
    <row r="6720" spans="1:6" x14ac:dyDescent="0.25">
      <c r="A6720">
        <v>6718</v>
      </c>
      <c r="B6720">
        <v>2</v>
      </c>
      <c r="C6720">
        <v>32</v>
      </c>
      <c r="D6720">
        <v>4</v>
      </c>
      <c r="E6720">
        <v>16</v>
      </c>
      <c r="F6720">
        <v>1</v>
      </c>
    </row>
    <row r="6721" spans="1:6" x14ac:dyDescent="0.25">
      <c r="A6721">
        <v>6719</v>
      </c>
      <c r="B6721">
        <v>2</v>
      </c>
      <c r="C6721">
        <v>32</v>
      </c>
      <c r="D6721">
        <v>4</v>
      </c>
      <c r="E6721">
        <v>16</v>
      </c>
      <c r="F6721">
        <v>1</v>
      </c>
    </row>
    <row r="6722" spans="1:6" x14ac:dyDescent="0.25">
      <c r="A6722">
        <v>6720</v>
      </c>
      <c r="B6722">
        <v>2</v>
      </c>
      <c r="C6722">
        <v>32</v>
      </c>
      <c r="D6722">
        <v>4</v>
      </c>
      <c r="E6722">
        <v>17</v>
      </c>
      <c r="F6722">
        <v>0</v>
      </c>
    </row>
    <row r="6723" spans="1:6" x14ac:dyDescent="0.25">
      <c r="A6723">
        <v>6721</v>
      </c>
      <c r="B6723">
        <v>2</v>
      </c>
      <c r="C6723">
        <v>32</v>
      </c>
      <c r="D6723">
        <v>4</v>
      </c>
      <c r="E6723">
        <v>17</v>
      </c>
      <c r="F6723">
        <v>0</v>
      </c>
    </row>
    <row r="6724" spans="1:6" x14ac:dyDescent="0.25">
      <c r="A6724">
        <v>6722</v>
      </c>
      <c r="B6724">
        <v>2</v>
      </c>
      <c r="C6724">
        <v>32</v>
      </c>
      <c r="D6724">
        <v>4</v>
      </c>
      <c r="E6724">
        <v>17</v>
      </c>
      <c r="F6724">
        <v>0</v>
      </c>
    </row>
    <row r="6725" spans="1:6" x14ac:dyDescent="0.25">
      <c r="A6725">
        <v>6723</v>
      </c>
      <c r="B6725">
        <v>2</v>
      </c>
      <c r="C6725">
        <v>32</v>
      </c>
      <c r="D6725">
        <v>4</v>
      </c>
      <c r="E6725">
        <v>17</v>
      </c>
      <c r="F6725">
        <v>0</v>
      </c>
    </row>
    <row r="6726" spans="1:6" x14ac:dyDescent="0.25">
      <c r="A6726">
        <v>6724</v>
      </c>
      <c r="B6726">
        <v>2</v>
      </c>
      <c r="C6726">
        <v>32</v>
      </c>
      <c r="D6726">
        <v>4</v>
      </c>
      <c r="E6726">
        <v>17</v>
      </c>
      <c r="F6726">
        <v>0</v>
      </c>
    </row>
    <row r="6727" spans="1:6" x14ac:dyDescent="0.25">
      <c r="A6727">
        <v>6725</v>
      </c>
      <c r="B6727">
        <v>2</v>
      </c>
      <c r="C6727">
        <v>32</v>
      </c>
      <c r="D6727">
        <v>4</v>
      </c>
      <c r="E6727">
        <v>17</v>
      </c>
      <c r="F6727">
        <v>0</v>
      </c>
    </row>
    <row r="6728" spans="1:6" x14ac:dyDescent="0.25">
      <c r="A6728">
        <v>6726</v>
      </c>
      <c r="B6728">
        <v>2</v>
      </c>
      <c r="C6728">
        <v>32</v>
      </c>
      <c r="D6728">
        <v>4</v>
      </c>
      <c r="E6728">
        <v>17</v>
      </c>
      <c r="F6728">
        <v>0</v>
      </c>
    </row>
    <row r="6729" spans="1:6" x14ac:dyDescent="0.25">
      <c r="A6729">
        <v>6727</v>
      </c>
      <c r="B6729">
        <v>2</v>
      </c>
      <c r="C6729">
        <v>32</v>
      </c>
      <c r="D6729">
        <v>4</v>
      </c>
      <c r="E6729">
        <v>17</v>
      </c>
      <c r="F6729">
        <v>0</v>
      </c>
    </row>
    <row r="6730" spans="1:6" x14ac:dyDescent="0.25">
      <c r="A6730">
        <v>6728</v>
      </c>
      <c r="B6730">
        <v>2</v>
      </c>
      <c r="C6730">
        <v>32</v>
      </c>
      <c r="D6730">
        <v>4</v>
      </c>
      <c r="E6730">
        <v>17</v>
      </c>
      <c r="F6730">
        <v>0</v>
      </c>
    </row>
    <row r="6731" spans="1:6" x14ac:dyDescent="0.25">
      <c r="A6731">
        <v>6729</v>
      </c>
      <c r="B6731">
        <v>2</v>
      </c>
      <c r="C6731">
        <v>32</v>
      </c>
      <c r="D6731">
        <v>4</v>
      </c>
      <c r="E6731">
        <v>17</v>
      </c>
      <c r="F6731">
        <v>1</v>
      </c>
    </row>
    <row r="6732" spans="1:6" x14ac:dyDescent="0.25">
      <c r="A6732">
        <v>6730</v>
      </c>
      <c r="B6732">
        <v>2</v>
      </c>
      <c r="C6732">
        <v>32</v>
      </c>
      <c r="D6732">
        <v>4</v>
      </c>
      <c r="E6732">
        <v>17</v>
      </c>
      <c r="F6732">
        <v>1</v>
      </c>
    </row>
    <row r="6733" spans="1:6" x14ac:dyDescent="0.25">
      <c r="A6733">
        <v>6731</v>
      </c>
      <c r="B6733">
        <v>2</v>
      </c>
      <c r="C6733">
        <v>32</v>
      </c>
      <c r="D6733">
        <v>4</v>
      </c>
      <c r="E6733">
        <v>17</v>
      </c>
      <c r="F6733">
        <v>1</v>
      </c>
    </row>
    <row r="6734" spans="1:6" x14ac:dyDescent="0.25">
      <c r="A6734">
        <v>6732</v>
      </c>
      <c r="B6734">
        <v>2</v>
      </c>
      <c r="C6734">
        <v>32</v>
      </c>
      <c r="D6734">
        <v>4</v>
      </c>
      <c r="E6734">
        <v>18</v>
      </c>
      <c r="F6734">
        <v>1</v>
      </c>
    </row>
    <row r="6735" spans="1:6" x14ac:dyDescent="0.25">
      <c r="A6735">
        <v>6733</v>
      </c>
      <c r="B6735">
        <v>2</v>
      </c>
      <c r="C6735">
        <v>32</v>
      </c>
      <c r="D6735">
        <v>4</v>
      </c>
      <c r="E6735">
        <v>18</v>
      </c>
      <c r="F6735">
        <v>1</v>
      </c>
    </row>
    <row r="6736" spans="1:6" x14ac:dyDescent="0.25">
      <c r="A6736">
        <v>6734</v>
      </c>
      <c r="B6736">
        <v>2</v>
      </c>
      <c r="C6736">
        <v>34</v>
      </c>
      <c r="D6736">
        <v>1</v>
      </c>
      <c r="E6736">
        <v>1</v>
      </c>
      <c r="F6736">
        <v>1</v>
      </c>
    </row>
    <row r="6737" spans="1:6" x14ac:dyDescent="0.25">
      <c r="A6737">
        <v>6735</v>
      </c>
      <c r="B6737">
        <v>2</v>
      </c>
      <c r="C6737">
        <v>34</v>
      </c>
      <c r="D6737">
        <v>1</v>
      </c>
      <c r="E6737">
        <v>1</v>
      </c>
      <c r="F6737">
        <v>1</v>
      </c>
    </row>
    <row r="6738" spans="1:6" x14ac:dyDescent="0.25">
      <c r="A6738">
        <v>6736</v>
      </c>
      <c r="B6738">
        <v>2</v>
      </c>
      <c r="C6738">
        <v>34</v>
      </c>
      <c r="D6738">
        <v>1</v>
      </c>
      <c r="E6738">
        <v>1</v>
      </c>
      <c r="F6738">
        <v>1</v>
      </c>
    </row>
    <row r="6739" spans="1:6" x14ac:dyDescent="0.25">
      <c r="A6739">
        <v>6737</v>
      </c>
      <c r="B6739">
        <v>2</v>
      </c>
      <c r="C6739">
        <v>34</v>
      </c>
      <c r="D6739">
        <v>1</v>
      </c>
      <c r="E6739">
        <v>1</v>
      </c>
      <c r="F6739">
        <v>1</v>
      </c>
    </row>
    <row r="6740" spans="1:6" x14ac:dyDescent="0.25">
      <c r="A6740">
        <v>6738</v>
      </c>
      <c r="B6740">
        <v>2</v>
      </c>
      <c r="C6740">
        <v>34</v>
      </c>
      <c r="D6740">
        <v>1</v>
      </c>
      <c r="E6740">
        <v>1</v>
      </c>
      <c r="F6740">
        <v>1</v>
      </c>
    </row>
    <row r="6741" spans="1:6" x14ac:dyDescent="0.25">
      <c r="A6741">
        <v>6739</v>
      </c>
      <c r="B6741">
        <v>2</v>
      </c>
      <c r="C6741">
        <v>34</v>
      </c>
      <c r="D6741">
        <v>1</v>
      </c>
      <c r="E6741">
        <v>1</v>
      </c>
      <c r="F6741">
        <v>1</v>
      </c>
    </row>
    <row r="6742" spans="1:6" x14ac:dyDescent="0.25">
      <c r="A6742">
        <v>6740</v>
      </c>
      <c r="B6742">
        <v>2</v>
      </c>
      <c r="C6742">
        <v>34</v>
      </c>
      <c r="D6742">
        <v>1</v>
      </c>
      <c r="E6742">
        <v>2</v>
      </c>
      <c r="F6742">
        <v>1</v>
      </c>
    </row>
    <row r="6743" spans="1:6" x14ac:dyDescent="0.25">
      <c r="A6743">
        <v>6741</v>
      </c>
      <c r="B6743">
        <v>2</v>
      </c>
      <c r="C6743">
        <v>34</v>
      </c>
      <c r="D6743">
        <v>1</v>
      </c>
      <c r="E6743">
        <v>2</v>
      </c>
      <c r="F6743">
        <v>1</v>
      </c>
    </row>
    <row r="6744" spans="1:6" x14ac:dyDescent="0.25">
      <c r="A6744">
        <v>6742</v>
      </c>
      <c r="B6744">
        <v>2</v>
      </c>
      <c r="C6744">
        <v>34</v>
      </c>
      <c r="D6744">
        <v>1</v>
      </c>
      <c r="E6744">
        <v>2</v>
      </c>
      <c r="F6744">
        <v>1</v>
      </c>
    </row>
    <row r="6745" spans="1:6" x14ac:dyDescent="0.25">
      <c r="A6745">
        <v>6743</v>
      </c>
      <c r="B6745">
        <v>2</v>
      </c>
      <c r="C6745">
        <v>34</v>
      </c>
      <c r="D6745">
        <v>1</v>
      </c>
      <c r="E6745">
        <v>2</v>
      </c>
      <c r="F6745">
        <v>1</v>
      </c>
    </row>
    <row r="6746" spans="1:6" x14ac:dyDescent="0.25">
      <c r="A6746">
        <v>6744</v>
      </c>
      <c r="B6746">
        <v>2</v>
      </c>
      <c r="C6746">
        <v>34</v>
      </c>
      <c r="D6746">
        <v>1</v>
      </c>
      <c r="E6746">
        <v>2</v>
      </c>
      <c r="F6746">
        <v>1</v>
      </c>
    </row>
    <row r="6747" spans="1:6" x14ac:dyDescent="0.25">
      <c r="A6747">
        <v>6745</v>
      </c>
      <c r="B6747">
        <v>2</v>
      </c>
      <c r="C6747">
        <v>34</v>
      </c>
      <c r="D6747">
        <v>1</v>
      </c>
      <c r="E6747">
        <v>2</v>
      </c>
      <c r="F6747">
        <v>1</v>
      </c>
    </row>
    <row r="6748" spans="1:6" x14ac:dyDescent="0.25">
      <c r="A6748">
        <v>6746</v>
      </c>
      <c r="B6748">
        <v>2</v>
      </c>
      <c r="C6748">
        <v>34</v>
      </c>
      <c r="D6748">
        <v>1</v>
      </c>
      <c r="E6748">
        <v>2</v>
      </c>
      <c r="F6748">
        <v>1</v>
      </c>
    </row>
    <row r="6749" spans="1:6" x14ac:dyDescent="0.25">
      <c r="A6749">
        <v>6747</v>
      </c>
      <c r="B6749">
        <v>2</v>
      </c>
      <c r="C6749">
        <v>34</v>
      </c>
      <c r="D6749">
        <v>1</v>
      </c>
      <c r="E6749">
        <v>3</v>
      </c>
      <c r="F6749">
        <v>1</v>
      </c>
    </row>
    <row r="6750" spans="1:6" x14ac:dyDescent="0.25">
      <c r="A6750">
        <v>6748</v>
      </c>
      <c r="B6750">
        <v>2</v>
      </c>
      <c r="C6750">
        <v>34</v>
      </c>
      <c r="D6750">
        <v>1</v>
      </c>
      <c r="E6750">
        <v>3</v>
      </c>
      <c r="F6750">
        <v>1</v>
      </c>
    </row>
    <row r="6751" spans="1:6" x14ac:dyDescent="0.25">
      <c r="A6751">
        <v>6749</v>
      </c>
      <c r="B6751">
        <v>2</v>
      </c>
      <c r="C6751">
        <v>34</v>
      </c>
      <c r="D6751">
        <v>1</v>
      </c>
      <c r="E6751">
        <v>3</v>
      </c>
      <c r="F6751">
        <v>1</v>
      </c>
    </row>
    <row r="6752" spans="1:6" x14ac:dyDescent="0.25">
      <c r="A6752">
        <v>6750</v>
      </c>
      <c r="B6752">
        <v>2</v>
      </c>
      <c r="C6752">
        <v>34</v>
      </c>
      <c r="D6752">
        <v>1</v>
      </c>
      <c r="E6752">
        <v>3</v>
      </c>
      <c r="F6752">
        <v>1</v>
      </c>
    </row>
    <row r="6753" spans="1:6" x14ac:dyDescent="0.25">
      <c r="A6753">
        <v>6751</v>
      </c>
      <c r="B6753">
        <v>2</v>
      </c>
      <c r="C6753">
        <v>34</v>
      </c>
      <c r="D6753">
        <v>1</v>
      </c>
      <c r="E6753">
        <v>3</v>
      </c>
      <c r="F6753">
        <v>1</v>
      </c>
    </row>
    <row r="6754" spans="1:6" x14ac:dyDescent="0.25">
      <c r="A6754">
        <v>6752</v>
      </c>
      <c r="B6754">
        <v>2</v>
      </c>
      <c r="C6754">
        <v>34</v>
      </c>
      <c r="D6754">
        <v>1</v>
      </c>
      <c r="E6754">
        <v>4</v>
      </c>
      <c r="F6754">
        <v>1</v>
      </c>
    </row>
    <row r="6755" spans="1:6" x14ac:dyDescent="0.25">
      <c r="A6755">
        <v>6753</v>
      </c>
      <c r="B6755">
        <v>2</v>
      </c>
      <c r="C6755">
        <v>34</v>
      </c>
      <c r="D6755">
        <v>1</v>
      </c>
      <c r="E6755">
        <v>4</v>
      </c>
      <c r="F6755">
        <v>1</v>
      </c>
    </row>
    <row r="6756" spans="1:6" x14ac:dyDescent="0.25">
      <c r="A6756">
        <v>6754</v>
      </c>
      <c r="B6756">
        <v>2</v>
      </c>
      <c r="C6756">
        <v>34</v>
      </c>
      <c r="D6756">
        <v>1</v>
      </c>
      <c r="E6756">
        <v>4</v>
      </c>
      <c r="F6756">
        <v>1</v>
      </c>
    </row>
    <row r="6757" spans="1:6" x14ac:dyDescent="0.25">
      <c r="A6757">
        <v>6755</v>
      </c>
      <c r="B6757">
        <v>2</v>
      </c>
      <c r="C6757">
        <v>34</v>
      </c>
      <c r="D6757">
        <v>1</v>
      </c>
      <c r="E6757">
        <v>4</v>
      </c>
      <c r="F6757">
        <v>1</v>
      </c>
    </row>
    <row r="6758" spans="1:6" x14ac:dyDescent="0.25">
      <c r="A6758">
        <v>6756</v>
      </c>
      <c r="B6758">
        <v>2</v>
      </c>
      <c r="C6758">
        <v>34</v>
      </c>
      <c r="D6758">
        <v>1</v>
      </c>
      <c r="E6758">
        <v>4</v>
      </c>
      <c r="F6758">
        <v>1</v>
      </c>
    </row>
    <row r="6759" spans="1:6" x14ac:dyDescent="0.25">
      <c r="A6759">
        <v>6757</v>
      </c>
      <c r="B6759">
        <v>2</v>
      </c>
      <c r="C6759">
        <v>34</v>
      </c>
      <c r="D6759">
        <v>1</v>
      </c>
      <c r="E6759">
        <v>4</v>
      </c>
      <c r="F6759">
        <v>1</v>
      </c>
    </row>
    <row r="6760" spans="1:6" x14ac:dyDescent="0.25">
      <c r="A6760">
        <v>6758</v>
      </c>
      <c r="B6760">
        <v>2</v>
      </c>
      <c r="C6760">
        <v>34</v>
      </c>
      <c r="D6760">
        <v>1</v>
      </c>
      <c r="E6760">
        <v>4</v>
      </c>
      <c r="F6760">
        <v>1</v>
      </c>
    </row>
    <row r="6761" spans="1:6" x14ac:dyDescent="0.25">
      <c r="A6761">
        <v>6759</v>
      </c>
      <c r="B6761">
        <v>2</v>
      </c>
      <c r="C6761">
        <v>34</v>
      </c>
      <c r="D6761">
        <v>1</v>
      </c>
      <c r="E6761">
        <v>5</v>
      </c>
      <c r="F6761">
        <v>0</v>
      </c>
    </row>
    <row r="6762" spans="1:6" x14ac:dyDescent="0.25">
      <c r="A6762">
        <v>6760</v>
      </c>
      <c r="B6762">
        <v>2</v>
      </c>
      <c r="C6762">
        <v>34</v>
      </c>
      <c r="D6762">
        <v>1</v>
      </c>
      <c r="E6762">
        <v>5</v>
      </c>
      <c r="F6762">
        <v>0</v>
      </c>
    </row>
    <row r="6763" spans="1:6" x14ac:dyDescent="0.25">
      <c r="A6763">
        <v>6761</v>
      </c>
      <c r="B6763">
        <v>2</v>
      </c>
      <c r="C6763">
        <v>34</v>
      </c>
      <c r="D6763">
        <v>1</v>
      </c>
      <c r="E6763">
        <v>5</v>
      </c>
      <c r="F6763">
        <v>0</v>
      </c>
    </row>
    <row r="6764" spans="1:6" x14ac:dyDescent="0.25">
      <c r="A6764">
        <v>6762</v>
      </c>
      <c r="B6764">
        <v>2</v>
      </c>
      <c r="C6764">
        <v>34</v>
      </c>
      <c r="D6764">
        <v>1</v>
      </c>
      <c r="E6764">
        <v>5</v>
      </c>
      <c r="F6764">
        <v>0</v>
      </c>
    </row>
    <row r="6765" spans="1:6" x14ac:dyDescent="0.25">
      <c r="A6765">
        <v>6763</v>
      </c>
      <c r="B6765">
        <v>2</v>
      </c>
      <c r="C6765">
        <v>34</v>
      </c>
      <c r="D6765">
        <v>1</v>
      </c>
      <c r="E6765">
        <v>5</v>
      </c>
      <c r="F6765">
        <v>0</v>
      </c>
    </row>
    <row r="6766" spans="1:6" x14ac:dyDescent="0.25">
      <c r="A6766">
        <v>6764</v>
      </c>
      <c r="B6766">
        <v>2</v>
      </c>
      <c r="C6766">
        <v>34</v>
      </c>
      <c r="D6766">
        <v>1</v>
      </c>
      <c r="E6766">
        <v>5</v>
      </c>
      <c r="F6766">
        <v>0</v>
      </c>
    </row>
    <row r="6767" spans="1:6" x14ac:dyDescent="0.25">
      <c r="A6767">
        <v>6765</v>
      </c>
      <c r="B6767">
        <v>2</v>
      </c>
      <c r="C6767">
        <v>34</v>
      </c>
      <c r="D6767">
        <v>1</v>
      </c>
      <c r="E6767">
        <v>5</v>
      </c>
      <c r="F6767">
        <v>0</v>
      </c>
    </row>
    <row r="6768" spans="1:6" x14ac:dyDescent="0.25">
      <c r="A6768">
        <v>6766</v>
      </c>
      <c r="B6768">
        <v>2</v>
      </c>
      <c r="C6768">
        <v>34</v>
      </c>
      <c r="D6768">
        <v>1</v>
      </c>
      <c r="E6768">
        <v>5</v>
      </c>
      <c r="F6768">
        <v>0</v>
      </c>
    </row>
    <row r="6769" spans="1:6" x14ac:dyDescent="0.25">
      <c r="A6769">
        <v>6767</v>
      </c>
      <c r="B6769">
        <v>2</v>
      </c>
      <c r="C6769">
        <v>34</v>
      </c>
      <c r="D6769">
        <v>1</v>
      </c>
      <c r="E6769">
        <v>5</v>
      </c>
      <c r="F6769">
        <v>1</v>
      </c>
    </row>
    <row r="6770" spans="1:6" x14ac:dyDescent="0.25">
      <c r="A6770">
        <v>6768</v>
      </c>
      <c r="B6770">
        <v>2</v>
      </c>
      <c r="C6770">
        <v>34</v>
      </c>
      <c r="D6770">
        <v>1</v>
      </c>
      <c r="E6770">
        <v>5</v>
      </c>
      <c r="F6770">
        <v>1</v>
      </c>
    </row>
    <row r="6771" spans="1:6" x14ac:dyDescent="0.25">
      <c r="A6771">
        <v>6769</v>
      </c>
      <c r="B6771">
        <v>2</v>
      </c>
      <c r="C6771">
        <v>34</v>
      </c>
      <c r="D6771">
        <v>1</v>
      </c>
      <c r="E6771">
        <v>5</v>
      </c>
      <c r="F6771">
        <v>1</v>
      </c>
    </row>
    <row r="6772" spans="1:6" x14ac:dyDescent="0.25">
      <c r="A6772">
        <v>6770</v>
      </c>
      <c r="B6772">
        <v>2</v>
      </c>
      <c r="C6772">
        <v>34</v>
      </c>
      <c r="D6772">
        <v>1</v>
      </c>
      <c r="E6772">
        <v>5</v>
      </c>
      <c r="F6772">
        <v>1</v>
      </c>
    </row>
    <row r="6773" spans="1:6" x14ac:dyDescent="0.25">
      <c r="A6773">
        <v>6771</v>
      </c>
      <c r="B6773">
        <v>2</v>
      </c>
      <c r="C6773">
        <v>34</v>
      </c>
      <c r="D6773">
        <v>1</v>
      </c>
      <c r="E6773">
        <v>5</v>
      </c>
      <c r="F6773">
        <v>1</v>
      </c>
    </row>
    <row r="6774" spans="1:6" x14ac:dyDescent="0.25">
      <c r="A6774">
        <v>6772</v>
      </c>
      <c r="B6774">
        <v>2</v>
      </c>
      <c r="C6774">
        <v>34</v>
      </c>
      <c r="D6774">
        <v>1</v>
      </c>
      <c r="E6774">
        <v>6</v>
      </c>
      <c r="F6774">
        <v>0</v>
      </c>
    </row>
    <row r="6775" spans="1:6" x14ac:dyDescent="0.25">
      <c r="A6775">
        <v>6773</v>
      </c>
      <c r="B6775">
        <v>2</v>
      </c>
      <c r="C6775">
        <v>34</v>
      </c>
      <c r="D6775">
        <v>1</v>
      </c>
      <c r="E6775">
        <v>6</v>
      </c>
      <c r="F6775">
        <v>0</v>
      </c>
    </row>
    <row r="6776" spans="1:6" x14ac:dyDescent="0.25">
      <c r="A6776">
        <v>6774</v>
      </c>
      <c r="B6776">
        <v>2</v>
      </c>
      <c r="C6776">
        <v>34</v>
      </c>
      <c r="D6776">
        <v>1</v>
      </c>
      <c r="E6776">
        <v>6</v>
      </c>
      <c r="F6776">
        <v>0</v>
      </c>
    </row>
    <row r="6777" spans="1:6" x14ac:dyDescent="0.25">
      <c r="A6777">
        <v>6775</v>
      </c>
      <c r="B6777">
        <v>2</v>
      </c>
      <c r="C6777">
        <v>34</v>
      </c>
      <c r="D6777">
        <v>1</v>
      </c>
      <c r="E6777">
        <v>6</v>
      </c>
      <c r="F6777">
        <v>0</v>
      </c>
    </row>
    <row r="6778" spans="1:6" x14ac:dyDescent="0.25">
      <c r="A6778">
        <v>6776</v>
      </c>
      <c r="B6778">
        <v>2</v>
      </c>
      <c r="C6778">
        <v>34</v>
      </c>
      <c r="D6778">
        <v>1</v>
      </c>
      <c r="E6778">
        <v>6</v>
      </c>
      <c r="F6778">
        <v>0</v>
      </c>
    </row>
    <row r="6779" spans="1:6" x14ac:dyDescent="0.25">
      <c r="A6779">
        <v>6777</v>
      </c>
      <c r="B6779">
        <v>2</v>
      </c>
      <c r="C6779">
        <v>34</v>
      </c>
      <c r="D6779">
        <v>1</v>
      </c>
      <c r="E6779">
        <v>6</v>
      </c>
      <c r="F6779">
        <v>0</v>
      </c>
    </row>
    <row r="6780" spans="1:6" x14ac:dyDescent="0.25">
      <c r="A6780">
        <v>6778</v>
      </c>
      <c r="B6780">
        <v>2</v>
      </c>
      <c r="C6780">
        <v>34</v>
      </c>
      <c r="D6780">
        <v>1</v>
      </c>
      <c r="E6780">
        <v>6</v>
      </c>
      <c r="F6780">
        <v>0</v>
      </c>
    </row>
    <row r="6781" spans="1:6" x14ac:dyDescent="0.25">
      <c r="A6781">
        <v>6779</v>
      </c>
      <c r="B6781">
        <v>2</v>
      </c>
      <c r="C6781">
        <v>34</v>
      </c>
      <c r="D6781">
        <v>1</v>
      </c>
      <c r="E6781">
        <v>6</v>
      </c>
      <c r="F6781">
        <v>0</v>
      </c>
    </row>
    <row r="6782" spans="1:6" x14ac:dyDescent="0.25">
      <c r="A6782">
        <v>6780</v>
      </c>
      <c r="B6782">
        <v>2</v>
      </c>
      <c r="C6782">
        <v>34</v>
      </c>
      <c r="D6782">
        <v>1</v>
      </c>
      <c r="E6782">
        <v>6</v>
      </c>
      <c r="F6782">
        <v>1</v>
      </c>
    </row>
    <row r="6783" spans="1:6" x14ac:dyDescent="0.25">
      <c r="A6783">
        <v>6781</v>
      </c>
      <c r="B6783">
        <v>2</v>
      </c>
      <c r="C6783">
        <v>34</v>
      </c>
      <c r="D6783">
        <v>1</v>
      </c>
      <c r="E6783">
        <v>6</v>
      </c>
      <c r="F6783">
        <v>1</v>
      </c>
    </row>
    <row r="6784" spans="1:6" x14ac:dyDescent="0.25">
      <c r="A6784">
        <v>6782</v>
      </c>
      <c r="B6784">
        <v>2</v>
      </c>
      <c r="C6784">
        <v>34</v>
      </c>
      <c r="D6784">
        <v>1</v>
      </c>
      <c r="E6784">
        <v>6</v>
      </c>
      <c r="F6784">
        <v>1</v>
      </c>
    </row>
    <row r="6785" spans="1:6" x14ac:dyDescent="0.25">
      <c r="A6785">
        <v>6783</v>
      </c>
      <c r="B6785">
        <v>2</v>
      </c>
      <c r="C6785">
        <v>34</v>
      </c>
      <c r="D6785">
        <v>1</v>
      </c>
      <c r="E6785">
        <v>6</v>
      </c>
      <c r="F6785">
        <v>1</v>
      </c>
    </row>
    <row r="6786" spans="1:6" x14ac:dyDescent="0.25">
      <c r="A6786">
        <v>6784</v>
      </c>
      <c r="B6786">
        <v>2</v>
      </c>
      <c r="C6786">
        <v>34</v>
      </c>
      <c r="D6786">
        <v>1</v>
      </c>
      <c r="E6786">
        <v>6</v>
      </c>
      <c r="F6786">
        <v>1</v>
      </c>
    </row>
    <row r="6787" spans="1:6" x14ac:dyDescent="0.25">
      <c r="A6787">
        <v>6785</v>
      </c>
      <c r="B6787">
        <v>2</v>
      </c>
      <c r="C6787">
        <v>34</v>
      </c>
      <c r="D6787">
        <v>1</v>
      </c>
      <c r="E6787">
        <v>6</v>
      </c>
      <c r="F6787">
        <v>1</v>
      </c>
    </row>
    <row r="6788" spans="1:6" x14ac:dyDescent="0.25">
      <c r="A6788">
        <v>6786</v>
      </c>
      <c r="B6788">
        <v>2</v>
      </c>
      <c r="C6788">
        <v>34</v>
      </c>
      <c r="D6788">
        <v>1</v>
      </c>
      <c r="E6788">
        <v>7</v>
      </c>
      <c r="F6788">
        <v>0</v>
      </c>
    </row>
    <row r="6789" spans="1:6" x14ac:dyDescent="0.25">
      <c r="A6789">
        <v>6787</v>
      </c>
      <c r="B6789">
        <v>2</v>
      </c>
      <c r="C6789">
        <v>34</v>
      </c>
      <c r="D6789">
        <v>1</v>
      </c>
      <c r="E6789">
        <v>7</v>
      </c>
      <c r="F6789">
        <v>0</v>
      </c>
    </row>
    <row r="6790" spans="1:6" x14ac:dyDescent="0.25">
      <c r="A6790">
        <v>6788</v>
      </c>
      <c r="B6790">
        <v>2</v>
      </c>
      <c r="C6790">
        <v>34</v>
      </c>
      <c r="D6790">
        <v>1</v>
      </c>
      <c r="E6790">
        <v>7</v>
      </c>
      <c r="F6790">
        <v>0</v>
      </c>
    </row>
    <row r="6791" spans="1:6" x14ac:dyDescent="0.25">
      <c r="A6791">
        <v>6789</v>
      </c>
      <c r="B6791">
        <v>2</v>
      </c>
      <c r="C6791">
        <v>34</v>
      </c>
      <c r="D6791">
        <v>1</v>
      </c>
      <c r="E6791">
        <v>7</v>
      </c>
      <c r="F6791">
        <v>0</v>
      </c>
    </row>
    <row r="6792" spans="1:6" x14ac:dyDescent="0.25">
      <c r="A6792">
        <v>6790</v>
      </c>
      <c r="B6792">
        <v>2</v>
      </c>
      <c r="C6792">
        <v>34</v>
      </c>
      <c r="D6792">
        <v>1</v>
      </c>
      <c r="E6792">
        <v>7</v>
      </c>
      <c r="F6792">
        <v>0</v>
      </c>
    </row>
    <row r="6793" spans="1:6" x14ac:dyDescent="0.25">
      <c r="A6793">
        <v>6791</v>
      </c>
      <c r="B6793">
        <v>2</v>
      </c>
      <c r="C6793">
        <v>34</v>
      </c>
      <c r="D6793">
        <v>1</v>
      </c>
      <c r="E6793">
        <v>7</v>
      </c>
      <c r="F6793">
        <v>0</v>
      </c>
    </row>
    <row r="6794" spans="1:6" x14ac:dyDescent="0.25">
      <c r="A6794">
        <v>6792</v>
      </c>
      <c r="B6794">
        <v>2</v>
      </c>
      <c r="C6794">
        <v>34</v>
      </c>
      <c r="D6794">
        <v>1</v>
      </c>
      <c r="E6794">
        <v>7</v>
      </c>
      <c r="F6794">
        <v>0</v>
      </c>
    </row>
    <row r="6795" spans="1:6" x14ac:dyDescent="0.25">
      <c r="A6795">
        <v>6793</v>
      </c>
      <c r="B6795">
        <v>2</v>
      </c>
      <c r="C6795">
        <v>34</v>
      </c>
      <c r="D6795">
        <v>1</v>
      </c>
      <c r="E6795">
        <v>7</v>
      </c>
      <c r="F6795">
        <v>0</v>
      </c>
    </row>
    <row r="6796" spans="1:6" x14ac:dyDescent="0.25">
      <c r="A6796">
        <v>6794</v>
      </c>
      <c r="B6796">
        <v>2</v>
      </c>
      <c r="C6796">
        <v>34</v>
      </c>
      <c r="D6796">
        <v>1</v>
      </c>
      <c r="E6796">
        <v>7</v>
      </c>
      <c r="F6796">
        <v>1</v>
      </c>
    </row>
    <row r="6797" spans="1:6" x14ac:dyDescent="0.25">
      <c r="A6797">
        <v>6795</v>
      </c>
      <c r="B6797">
        <v>2</v>
      </c>
      <c r="C6797">
        <v>34</v>
      </c>
      <c r="D6797">
        <v>1</v>
      </c>
      <c r="E6797">
        <v>7</v>
      </c>
      <c r="F6797">
        <v>1</v>
      </c>
    </row>
    <row r="6798" spans="1:6" x14ac:dyDescent="0.25">
      <c r="A6798">
        <v>6796</v>
      </c>
      <c r="B6798">
        <v>2</v>
      </c>
      <c r="C6798">
        <v>34</v>
      </c>
      <c r="D6798">
        <v>1</v>
      </c>
      <c r="E6798">
        <v>7</v>
      </c>
      <c r="F6798">
        <v>1</v>
      </c>
    </row>
    <row r="6799" spans="1:6" x14ac:dyDescent="0.25">
      <c r="A6799">
        <v>6797</v>
      </c>
      <c r="B6799">
        <v>2</v>
      </c>
      <c r="C6799">
        <v>34</v>
      </c>
      <c r="D6799">
        <v>1</v>
      </c>
      <c r="E6799">
        <v>8</v>
      </c>
      <c r="F6799">
        <v>0</v>
      </c>
    </row>
    <row r="6800" spans="1:6" x14ac:dyDescent="0.25">
      <c r="A6800">
        <v>6798</v>
      </c>
      <c r="B6800">
        <v>2</v>
      </c>
      <c r="C6800">
        <v>34</v>
      </c>
      <c r="D6800">
        <v>1</v>
      </c>
      <c r="E6800">
        <v>8</v>
      </c>
      <c r="F6800">
        <v>0</v>
      </c>
    </row>
    <row r="6801" spans="1:6" x14ac:dyDescent="0.25">
      <c r="A6801">
        <v>6799</v>
      </c>
      <c r="B6801">
        <v>2</v>
      </c>
      <c r="C6801">
        <v>34</v>
      </c>
      <c r="D6801">
        <v>1</v>
      </c>
      <c r="E6801">
        <v>8</v>
      </c>
      <c r="F6801">
        <v>0</v>
      </c>
    </row>
    <row r="6802" spans="1:6" x14ac:dyDescent="0.25">
      <c r="A6802">
        <v>6800</v>
      </c>
      <c r="B6802">
        <v>2</v>
      </c>
      <c r="C6802">
        <v>34</v>
      </c>
      <c r="D6802">
        <v>1</v>
      </c>
      <c r="E6802">
        <v>8</v>
      </c>
      <c r="F6802">
        <v>0</v>
      </c>
    </row>
    <row r="6803" spans="1:6" x14ac:dyDescent="0.25">
      <c r="A6803">
        <v>6801</v>
      </c>
      <c r="B6803">
        <v>2</v>
      </c>
      <c r="C6803">
        <v>34</v>
      </c>
      <c r="D6803">
        <v>1</v>
      </c>
      <c r="E6803">
        <v>8</v>
      </c>
      <c r="F6803">
        <v>0</v>
      </c>
    </row>
    <row r="6804" spans="1:6" x14ac:dyDescent="0.25">
      <c r="A6804">
        <v>6802</v>
      </c>
      <c r="B6804">
        <v>2</v>
      </c>
      <c r="C6804">
        <v>34</v>
      </c>
      <c r="D6804">
        <v>1</v>
      </c>
      <c r="E6804">
        <v>8</v>
      </c>
      <c r="F6804">
        <v>0</v>
      </c>
    </row>
    <row r="6805" spans="1:6" x14ac:dyDescent="0.25">
      <c r="A6805">
        <v>6803</v>
      </c>
      <c r="B6805">
        <v>2</v>
      </c>
      <c r="C6805">
        <v>34</v>
      </c>
      <c r="D6805">
        <v>1</v>
      </c>
      <c r="E6805">
        <v>8</v>
      </c>
      <c r="F6805">
        <v>0</v>
      </c>
    </row>
    <row r="6806" spans="1:6" x14ac:dyDescent="0.25">
      <c r="A6806">
        <v>6804</v>
      </c>
      <c r="B6806">
        <v>2</v>
      </c>
      <c r="C6806">
        <v>34</v>
      </c>
      <c r="D6806">
        <v>1</v>
      </c>
      <c r="E6806">
        <v>8</v>
      </c>
      <c r="F6806">
        <v>0</v>
      </c>
    </row>
    <row r="6807" spans="1:6" x14ac:dyDescent="0.25">
      <c r="A6807">
        <v>6805</v>
      </c>
      <c r="B6807">
        <v>2</v>
      </c>
      <c r="C6807">
        <v>34</v>
      </c>
      <c r="D6807">
        <v>1</v>
      </c>
      <c r="E6807">
        <v>8</v>
      </c>
      <c r="F6807">
        <v>1</v>
      </c>
    </row>
    <row r="6808" spans="1:6" x14ac:dyDescent="0.25">
      <c r="A6808">
        <v>6806</v>
      </c>
      <c r="B6808">
        <v>2</v>
      </c>
      <c r="C6808">
        <v>34</v>
      </c>
      <c r="D6808">
        <v>1</v>
      </c>
      <c r="E6808">
        <v>8</v>
      </c>
      <c r="F6808">
        <v>1</v>
      </c>
    </row>
    <row r="6809" spans="1:6" x14ac:dyDescent="0.25">
      <c r="A6809">
        <v>6807</v>
      </c>
      <c r="B6809">
        <v>2</v>
      </c>
      <c r="C6809">
        <v>34</v>
      </c>
      <c r="D6809">
        <v>1</v>
      </c>
      <c r="E6809">
        <v>9</v>
      </c>
      <c r="F6809">
        <v>0</v>
      </c>
    </row>
    <row r="6810" spans="1:6" x14ac:dyDescent="0.25">
      <c r="A6810">
        <v>6808</v>
      </c>
      <c r="B6810">
        <v>2</v>
      </c>
      <c r="C6810">
        <v>34</v>
      </c>
      <c r="D6810">
        <v>1</v>
      </c>
      <c r="E6810">
        <v>9</v>
      </c>
      <c r="F6810">
        <v>0</v>
      </c>
    </row>
    <row r="6811" spans="1:6" x14ac:dyDescent="0.25">
      <c r="A6811">
        <v>6809</v>
      </c>
      <c r="B6811">
        <v>2</v>
      </c>
      <c r="C6811">
        <v>34</v>
      </c>
      <c r="D6811">
        <v>1</v>
      </c>
      <c r="E6811">
        <v>9</v>
      </c>
      <c r="F6811">
        <v>0</v>
      </c>
    </row>
    <row r="6812" spans="1:6" x14ac:dyDescent="0.25">
      <c r="A6812">
        <v>6810</v>
      </c>
      <c r="B6812">
        <v>2</v>
      </c>
      <c r="C6812">
        <v>34</v>
      </c>
      <c r="D6812">
        <v>1</v>
      </c>
      <c r="E6812">
        <v>9</v>
      </c>
      <c r="F6812">
        <v>0</v>
      </c>
    </row>
    <row r="6813" spans="1:6" x14ac:dyDescent="0.25">
      <c r="A6813">
        <v>6811</v>
      </c>
      <c r="B6813">
        <v>2</v>
      </c>
      <c r="C6813">
        <v>34</v>
      </c>
      <c r="D6813">
        <v>1</v>
      </c>
      <c r="E6813">
        <v>9</v>
      </c>
      <c r="F6813">
        <v>0</v>
      </c>
    </row>
    <row r="6814" spans="1:6" x14ac:dyDescent="0.25">
      <c r="A6814">
        <v>6812</v>
      </c>
      <c r="B6814">
        <v>2</v>
      </c>
      <c r="C6814">
        <v>34</v>
      </c>
      <c r="D6814">
        <v>1</v>
      </c>
      <c r="E6814">
        <v>9</v>
      </c>
      <c r="F6814">
        <v>0</v>
      </c>
    </row>
    <row r="6815" spans="1:6" x14ac:dyDescent="0.25">
      <c r="A6815">
        <v>6813</v>
      </c>
      <c r="B6815">
        <v>2</v>
      </c>
      <c r="C6815">
        <v>34</v>
      </c>
      <c r="D6815">
        <v>1</v>
      </c>
      <c r="E6815">
        <v>9</v>
      </c>
      <c r="F6815">
        <v>0</v>
      </c>
    </row>
    <row r="6816" spans="1:6" x14ac:dyDescent="0.25">
      <c r="A6816">
        <v>6814</v>
      </c>
      <c r="B6816">
        <v>2</v>
      </c>
      <c r="C6816">
        <v>34</v>
      </c>
      <c r="D6816">
        <v>1</v>
      </c>
      <c r="E6816">
        <v>9</v>
      </c>
      <c r="F6816">
        <v>1</v>
      </c>
    </row>
    <row r="6817" spans="1:6" x14ac:dyDescent="0.25">
      <c r="A6817">
        <v>6815</v>
      </c>
      <c r="B6817">
        <v>2</v>
      </c>
      <c r="C6817">
        <v>34</v>
      </c>
      <c r="D6817">
        <v>1</v>
      </c>
      <c r="E6817">
        <v>9</v>
      </c>
      <c r="F6817">
        <v>1</v>
      </c>
    </row>
    <row r="6818" spans="1:6" x14ac:dyDescent="0.25">
      <c r="A6818">
        <v>6816</v>
      </c>
      <c r="B6818">
        <v>2</v>
      </c>
      <c r="C6818">
        <v>34</v>
      </c>
      <c r="D6818">
        <v>1</v>
      </c>
      <c r="E6818">
        <v>9</v>
      </c>
      <c r="F6818">
        <v>1</v>
      </c>
    </row>
    <row r="6819" spans="1:6" x14ac:dyDescent="0.25">
      <c r="A6819">
        <v>6817</v>
      </c>
      <c r="B6819">
        <v>2</v>
      </c>
      <c r="C6819">
        <v>34</v>
      </c>
      <c r="D6819">
        <v>1</v>
      </c>
      <c r="E6819">
        <v>9</v>
      </c>
      <c r="F6819">
        <v>1</v>
      </c>
    </row>
    <row r="6820" spans="1:6" x14ac:dyDescent="0.25">
      <c r="A6820">
        <v>6818</v>
      </c>
      <c r="B6820">
        <v>2</v>
      </c>
      <c r="C6820">
        <v>34</v>
      </c>
      <c r="D6820">
        <v>1</v>
      </c>
      <c r="E6820">
        <v>10</v>
      </c>
      <c r="F6820">
        <v>0</v>
      </c>
    </row>
    <row r="6821" spans="1:6" x14ac:dyDescent="0.25">
      <c r="A6821">
        <v>6819</v>
      </c>
      <c r="B6821">
        <v>2</v>
      </c>
      <c r="C6821">
        <v>34</v>
      </c>
      <c r="D6821">
        <v>1</v>
      </c>
      <c r="E6821">
        <v>10</v>
      </c>
      <c r="F6821">
        <v>0</v>
      </c>
    </row>
    <row r="6822" spans="1:6" x14ac:dyDescent="0.25">
      <c r="A6822">
        <v>6820</v>
      </c>
      <c r="B6822">
        <v>2</v>
      </c>
      <c r="C6822">
        <v>34</v>
      </c>
      <c r="D6822">
        <v>1</v>
      </c>
      <c r="E6822">
        <v>10</v>
      </c>
      <c r="F6822">
        <v>0</v>
      </c>
    </row>
    <row r="6823" spans="1:6" x14ac:dyDescent="0.25">
      <c r="A6823">
        <v>6821</v>
      </c>
      <c r="B6823">
        <v>2</v>
      </c>
      <c r="C6823">
        <v>34</v>
      </c>
      <c r="D6823">
        <v>1</v>
      </c>
      <c r="E6823">
        <v>10</v>
      </c>
      <c r="F6823">
        <v>0</v>
      </c>
    </row>
    <row r="6824" spans="1:6" x14ac:dyDescent="0.25">
      <c r="A6824">
        <v>6822</v>
      </c>
      <c r="B6824">
        <v>2</v>
      </c>
      <c r="C6824">
        <v>34</v>
      </c>
      <c r="D6824">
        <v>1</v>
      </c>
      <c r="E6824">
        <v>10</v>
      </c>
      <c r="F6824">
        <v>0</v>
      </c>
    </row>
    <row r="6825" spans="1:6" x14ac:dyDescent="0.25">
      <c r="A6825">
        <v>6823</v>
      </c>
      <c r="B6825">
        <v>2</v>
      </c>
      <c r="C6825">
        <v>34</v>
      </c>
      <c r="D6825">
        <v>1</v>
      </c>
      <c r="E6825">
        <v>10</v>
      </c>
      <c r="F6825">
        <v>0</v>
      </c>
    </row>
    <row r="6826" spans="1:6" x14ac:dyDescent="0.25">
      <c r="A6826">
        <v>6824</v>
      </c>
      <c r="B6826">
        <v>2</v>
      </c>
      <c r="C6826">
        <v>34</v>
      </c>
      <c r="D6826">
        <v>1</v>
      </c>
      <c r="E6826">
        <v>10</v>
      </c>
      <c r="F6826">
        <v>0</v>
      </c>
    </row>
    <row r="6827" spans="1:6" x14ac:dyDescent="0.25">
      <c r="A6827">
        <v>6825</v>
      </c>
      <c r="B6827">
        <v>2</v>
      </c>
      <c r="C6827">
        <v>34</v>
      </c>
      <c r="D6827">
        <v>1</v>
      </c>
      <c r="E6827">
        <v>10</v>
      </c>
      <c r="F6827">
        <v>0</v>
      </c>
    </row>
    <row r="6828" spans="1:6" x14ac:dyDescent="0.25">
      <c r="A6828">
        <v>6826</v>
      </c>
      <c r="B6828">
        <v>2</v>
      </c>
      <c r="C6828">
        <v>34</v>
      </c>
      <c r="D6828">
        <v>1</v>
      </c>
      <c r="E6828">
        <v>10</v>
      </c>
      <c r="F6828">
        <v>0</v>
      </c>
    </row>
    <row r="6829" spans="1:6" x14ac:dyDescent="0.25">
      <c r="A6829">
        <v>6827</v>
      </c>
      <c r="B6829">
        <v>2</v>
      </c>
      <c r="C6829">
        <v>34</v>
      </c>
      <c r="D6829">
        <v>1</v>
      </c>
      <c r="E6829">
        <v>10</v>
      </c>
      <c r="F6829">
        <v>1</v>
      </c>
    </row>
    <row r="6830" spans="1:6" x14ac:dyDescent="0.25">
      <c r="A6830">
        <v>6828</v>
      </c>
      <c r="B6830">
        <v>2</v>
      </c>
      <c r="C6830">
        <v>34</v>
      </c>
      <c r="D6830">
        <v>1</v>
      </c>
      <c r="E6830">
        <v>10</v>
      </c>
      <c r="F6830">
        <v>1</v>
      </c>
    </row>
    <row r="6831" spans="1:6" x14ac:dyDescent="0.25">
      <c r="A6831">
        <v>6829</v>
      </c>
      <c r="B6831">
        <v>2</v>
      </c>
      <c r="C6831">
        <v>34</v>
      </c>
      <c r="D6831">
        <v>1</v>
      </c>
      <c r="E6831">
        <v>11</v>
      </c>
      <c r="F6831">
        <v>0</v>
      </c>
    </row>
    <row r="6832" spans="1:6" x14ac:dyDescent="0.25">
      <c r="A6832">
        <v>6830</v>
      </c>
      <c r="B6832">
        <v>2</v>
      </c>
      <c r="C6832">
        <v>34</v>
      </c>
      <c r="D6832">
        <v>1</v>
      </c>
      <c r="E6832">
        <v>11</v>
      </c>
      <c r="F6832">
        <v>0</v>
      </c>
    </row>
    <row r="6833" spans="1:6" x14ac:dyDescent="0.25">
      <c r="A6833">
        <v>6831</v>
      </c>
      <c r="B6833">
        <v>2</v>
      </c>
      <c r="C6833">
        <v>34</v>
      </c>
      <c r="D6833">
        <v>1</v>
      </c>
      <c r="E6833">
        <v>11</v>
      </c>
      <c r="F6833">
        <v>0</v>
      </c>
    </row>
    <row r="6834" spans="1:6" x14ac:dyDescent="0.25">
      <c r="A6834">
        <v>6832</v>
      </c>
      <c r="B6834">
        <v>2</v>
      </c>
      <c r="C6834">
        <v>34</v>
      </c>
      <c r="D6834">
        <v>1</v>
      </c>
      <c r="E6834">
        <v>11</v>
      </c>
      <c r="F6834">
        <v>0</v>
      </c>
    </row>
    <row r="6835" spans="1:6" x14ac:dyDescent="0.25">
      <c r="A6835">
        <v>6833</v>
      </c>
      <c r="B6835">
        <v>2</v>
      </c>
      <c r="C6835">
        <v>34</v>
      </c>
      <c r="D6835">
        <v>1</v>
      </c>
      <c r="E6835">
        <v>11</v>
      </c>
      <c r="F6835">
        <v>0</v>
      </c>
    </row>
    <row r="6836" spans="1:6" x14ac:dyDescent="0.25">
      <c r="A6836">
        <v>6834</v>
      </c>
      <c r="B6836">
        <v>2</v>
      </c>
      <c r="C6836">
        <v>34</v>
      </c>
      <c r="D6836">
        <v>1</v>
      </c>
      <c r="E6836">
        <v>11</v>
      </c>
      <c r="F6836">
        <v>0</v>
      </c>
    </row>
    <row r="6837" spans="1:6" x14ac:dyDescent="0.25">
      <c r="A6837">
        <v>6835</v>
      </c>
      <c r="B6837">
        <v>2</v>
      </c>
      <c r="C6837">
        <v>34</v>
      </c>
      <c r="D6837">
        <v>1</v>
      </c>
      <c r="E6837">
        <v>11</v>
      </c>
      <c r="F6837">
        <v>0</v>
      </c>
    </row>
    <row r="6838" spans="1:6" x14ac:dyDescent="0.25">
      <c r="A6838">
        <v>6836</v>
      </c>
      <c r="B6838">
        <v>2</v>
      </c>
      <c r="C6838">
        <v>34</v>
      </c>
      <c r="D6838">
        <v>1</v>
      </c>
      <c r="E6838">
        <v>11</v>
      </c>
      <c r="F6838">
        <v>0</v>
      </c>
    </row>
    <row r="6839" spans="1:6" x14ac:dyDescent="0.25">
      <c r="A6839">
        <v>6837</v>
      </c>
      <c r="B6839">
        <v>2</v>
      </c>
      <c r="C6839">
        <v>34</v>
      </c>
      <c r="D6839">
        <v>1</v>
      </c>
      <c r="E6839">
        <v>11</v>
      </c>
      <c r="F6839">
        <v>1</v>
      </c>
    </row>
    <row r="6840" spans="1:6" x14ac:dyDescent="0.25">
      <c r="A6840">
        <v>6838</v>
      </c>
      <c r="B6840">
        <v>2</v>
      </c>
      <c r="C6840">
        <v>34</v>
      </c>
      <c r="D6840">
        <v>1</v>
      </c>
      <c r="E6840">
        <v>11</v>
      </c>
      <c r="F6840">
        <v>1</v>
      </c>
    </row>
    <row r="6841" spans="1:6" x14ac:dyDescent="0.25">
      <c r="A6841">
        <v>6839</v>
      </c>
      <c r="B6841">
        <v>2</v>
      </c>
      <c r="C6841">
        <v>34</v>
      </c>
      <c r="D6841">
        <v>1</v>
      </c>
      <c r="E6841">
        <v>11</v>
      </c>
      <c r="F6841">
        <v>1</v>
      </c>
    </row>
    <row r="6842" spans="1:6" x14ac:dyDescent="0.25">
      <c r="A6842">
        <v>6840</v>
      </c>
      <c r="B6842">
        <v>2</v>
      </c>
      <c r="C6842">
        <v>34</v>
      </c>
      <c r="D6842">
        <v>1</v>
      </c>
      <c r="E6842">
        <v>11</v>
      </c>
      <c r="F6842">
        <v>1</v>
      </c>
    </row>
    <row r="6843" spans="1:6" x14ac:dyDescent="0.25">
      <c r="A6843">
        <v>6841</v>
      </c>
      <c r="B6843">
        <v>2</v>
      </c>
      <c r="C6843">
        <v>34</v>
      </c>
      <c r="D6843">
        <v>1</v>
      </c>
      <c r="E6843">
        <v>12</v>
      </c>
      <c r="F6843">
        <v>0</v>
      </c>
    </row>
    <row r="6844" spans="1:6" x14ac:dyDescent="0.25">
      <c r="A6844">
        <v>6842</v>
      </c>
      <c r="B6844">
        <v>2</v>
      </c>
      <c r="C6844">
        <v>34</v>
      </c>
      <c r="D6844">
        <v>1</v>
      </c>
      <c r="E6844">
        <v>12</v>
      </c>
      <c r="F6844">
        <v>0</v>
      </c>
    </row>
    <row r="6845" spans="1:6" x14ac:dyDescent="0.25">
      <c r="A6845">
        <v>6843</v>
      </c>
      <c r="B6845">
        <v>2</v>
      </c>
      <c r="C6845">
        <v>34</v>
      </c>
      <c r="D6845">
        <v>1</v>
      </c>
      <c r="E6845">
        <v>12</v>
      </c>
      <c r="F6845">
        <v>0</v>
      </c>
    </row>
    <row r="6846" spans="1:6" x14ac:dyDescent="0.25">
      <c r="A6846">
        <v>6844</v>
      </c>
      <c r="B6846">
        <v>2</v>
      </c>
      <c r="C6846">
        <v>34</v>
      </c>
      <c r="D6846">
        <v>1</v>
      </c>
      <c r="E6846">
        <v>12</v>
      </c>
      <c r="F6846">
        <v>0</v>
      </c>
    </row>
    <row r="6847" spans="1:6" x14ac:dyDescent="0.25">
      <c r="A6847">
        <v>6845</v>
      </c>
      <c r="B6847">
        <v>2</v>
      </c>
      <c r="C6847">
        <v>34</v>
      </c>
      <c r="D6847">
        <v>1</v>
      </c>
      <c r="E6847">
        <v>12</v>
      </c>
      <c r="F6847">
        <v>0</v>
      </c>
    </row>
    <row r="6848" spans="1:6" x14ac:dyDescent="0.25">
      <c r="A6848">
        <v>6846</v>
      </c>
      <c r="B6848">
        <v>2</v>
      </c>
      <c r="C6848">
        <v>34</v>
      </c>
      <c r="D6848">
        <v>1</v>
      </c>
      <c r="E6848">
        <v>12</v>
      </c>
      <c r="F6848">
        <v>0</v>
      </c>
    </row>
    <row r="6849" spans="1:6" x14ac:dyDescent="0.25">
      <c r="A6849">
        <v>6847</v>
      </c>
      <c r="B6849">
        <v>2</v>
      </c>
      <c r="C6849">
        <v>34</v>
      </c>
      <c r="D6849">
        <v>1</v>
      </c>
      <c r="E6849">
        <v>12</v>
      </c>
      <c r="F6849">
        <v>0</v>
      </c>
    </row>
    <row r="6850" spans="1:6" x14ac:dyDescent="0.25">
      <c r="A6850">
        <v>6848</v>
      </c>
      <c r="B6850">
        <v>2</v>
      </c>
      <c r="C6850">
        <v>34</v>
      </c>
      <c r="D6850">
        <v>1</v>
      </c>
      <c r="E6850">
        <v>12</v>
      </c>
      <c r="F6850">
        <v>0</v>
      </c>
    </row>
    <row r="6851" spans="1:6" x14ac:dyDescent="0.25">
      <c r="A6851">
        <v>6849</v>
      </c>
      <c r="B6851">
        <v>2</v>
      </c>
      <c r="C6851">
        <v>34</v>
      </c>
      <c r="D6851">
        <v>1</v>
      </c>
      <c r="E6851">
        <v>12</v>
      </c>
      <c r="F6851">
        <v>0</v>
      </c>
    </row>
    <row r="6852" spans="1:6" x14ac:dyDescent="0.25">
      <c r="A6852">
        <v>6850</v>
      </c>
      <c r="B6852">
        <v>2</v>
      </c>
      <c r="C6852">
        <v>34</v>
      </c>
      <c r="D6852">
        <v>1</v>
      </c>
      <c r="E6852">
        <v>12</v>
      </c>
      <c r="F6852">
        <v>1</v>
      </c>
    </row>
    <row r="6853" spans="1:6" x14ac:dyDescent="0.25">
      <c r="A6853">
        <v>6851</v>
      </c>
      <c r="B6853">
        <v>2</v>
      </c>
      <c r="C6853">
        <v>34</v>
      </c>
      <c r="D6853">
        <v>1</v>
      </c>
      <c r="E6853">
        <v>12</v>
      </c>
      <c r="F6853">
        <v>1</v>
      </c>
    </row>
    <row r="6854" spans="1:6" x14ac:dyDescent="0.25">
      <c r="A6854">
        <v>6852</v>
      </c>
      <c r="B6854">
        <v>2</v>
      </c>
      <c r="C6854">
        <v>34</v>
      </c>
      <c r="D6854">
        <v>1</v>
      </c>
      <c r="E6854">
        <v>13</v>
      </c>
      <c r="F6854">
        <v>1</v>
      </c>
    </row>
    <row r="6855" spans="1:6" x14ac:dyDescent="0.25">
      <c r="A6855">
        <v>6853</v>
      </c>
      <c r="B6855">
        <v>2</v>
      </c>
      <c r="C6855">
        <v>34</v>
      </c>
      <c r="D6855">
        <v>1</v>
      </c>
      <c r="E6855">
        <v>13</v>
      </c>
      <c r="F6855">
        <v>1</v>
      </c>
    </row>
    <row r="6856" spans="1:6" x14ac:dyDescent="0.25">
      <c r="A6856">
        <v>6854</v>
      </c>
      <c r="B6856">
        <v>2</v>
      </c>
      <c r="C6856">
        <v>34</v>
      </c>
      <c r="D6856">
        <v>1</v>
      </c>
      <c r="E6856">
        <v>13</v>
      </c>
      <c r="F6856">
        <v>1</v>
      </c>
    </row>
    <row r="6857" spans="1:6" x14ac:dyDescent="0.25">
      <c r="A6857">
        <v>6855</v>
      </c>
      <c r="B6857">
        <v>2</v>
      </c>
      <c r="C6857">
        <v>34</v>
      </c>
      <c r="D6857">
        <v>1</v>
      </c>
      <c r="E6857">
        <v>13</v>
      </c>
      <c r="F6857">
        <v>1</v>
      </c>
    </row>
    <row r="6858" spans="1:6" x14ac:dyDescent="0.25">
      <c r="A6858">
        <v>6856</v>
      </c>
      <c r="B6858">
        <v>2</v>
      </c>
      <c r="C6858">
        <v>34</v>
      </c>
      <c r="D6858">
        <v>1</v>
      </c>
      <c r="E6858">
        <v>13</v>
      </c>
      <c r="F6858">
        <v>1</v>
      </c>
    </row>
    <row r="6859" spans="1:6" x14ac:dyDescent="0.25">
      <c r="A6859">
        <v>6857</v>
      </c>
      <c r="B6859">
        <v>2</v>
      </c>
      <c r="C6859">
        <v>34</v>
      </c>
      <c r="D6859">
        <v>1</v>
      </c>
      <c r="E6859">
        <v>14</v>
      </c>
      <c r="F6859">
        <v>0</v>
      </c>
    </row>
    <row r="6860" spans="1:6" x14ac:dyDescent="0.25">
      <c r="A6860">
        <v>6858</v>
      </c>
      <c r="B6860">
        <v>2</v>
      </c>
      <c r="C6860">
        <v>34</v>
      </c>
      <c r="D6860">
        <v>1</v>
      </c>
      <c r="E6860">
        <v>14</v>
      </c>
      <c r="F6860">
        <v>0</v>
      </c>
    </row>
    <row r="6861" spans="1:6" x14ac:dyDescent="0.25">
      <c r="A6861">
        <v>6859</v>
      </c>
      <c r="B6861">
        <v>2</v>
      </c>
      <c r="C6861">
        <v>34</v>
      </c>
      <c r="D6861">
        <v>1</v>
      </c>
      <c r="E6861">
        <v>14</v>
      </c>
      <c r="F6861">
        <v>0</v>
      </c>
    </row>
    <row r="6862" spans="1:6" x14ac:dyDescent="0.25">
      <c r="A6862">
        <v>6860</v>
      </c>
      <c r="B6862">
        <v>2</v>
      </c>
      <c r="C6862">
        <v>34</v>
      </c>
      <c r="D6862">
        <v>1</v>
      </c>
      <c r="E6862">
        <v>14</v>
      </c>
      <c r="F6862">
        <v>0</v>
      </c>
    </row>
    <row r="6863" spans="1:6" x14ac:dyDescent="0.25">
      <c r="A6863">
        <v>6861</v>
      </c>
      <c r="B6863">
        <v>2</v>
      </c>
      <c r="C6863">
        <v>34</v>
      </c>
      <c r="D6863">
        <v>1</v>
      </c>
      <c r="E6863">
        <v>14</v>
      </c>
      <c r="F6863">
        <v>0</v>
      </c>
    </row>
    <row r="6864" spans="1:6" x14ac:dyDescent="0.25">
      <c r="A6864">
        <v>6862</v>
      </c>
      <c r="B6864">
        <v>2</v>
      </c>
      <c r="C6864">
        <v>34</v>
      </c>
      <c r="D6864">
        <v>1</v>
      </c>
      <c r="E6864">
        <v>14</v>
      </c>
      <c r="F6864">
        <v>0</v>
      </c>
    </row>
    <row r="6865" spans="1:6" x14ac:dyDescent="0.25">
      <c r="A6865">
        <v>6863</v>
      </c>
      <c r="B6865">
        <v>2</v>
      </c>
      <c r="C6865">
        <v>34</v>
      </c>
      <c r="D6865">
        <v>1</v>
      </c>
      <c r="E6865">
        <v>14</v>
      </c>
      <c r="F6865">
        <v>0</v>
      </c>
    </row>
    <row r="6866" spans="1:6" x14ac:dyDescent="0.25">
      <c r="A6866">
        <v>6864</v>
      </c>
      <c r="B6866">
        <v>2</v>
      </c>
      <c r="C6866">
        <v>34</v>
      </c>
      <c r="D6866">
        <v>1</v>
      </c>
      <c r="E6866">
        <v>14</v>
      </c>
      <c r="F6866">
        <v>0</v>
      </c>
    </row>
    <row r="6867" spans="1:6" x14ac:dyDescent="0.25">
      <c r="A6867">
        <v>6865</v>
      </c>
      <c r="B6867">
        <v>2</v>
      </c>
      <c r="C6867">
        <v>34</v>
      </c>
      <c r="D6867">
        <v>1</v>
      </c>
      <c r="E6867">
        <v>14</v>
      </c>
      <c r="F6867">
        <v>1</v>
      </c>
    </row>
    <row r="6868" spans="1:6" x14ac:dyDescent="0.25">
      <c r="A6868">
        <v>6866</v>
      </c>
      <c r="B6868">
        <v>2</v>
      </c>
      <c r="C6868">
        <v>34</v>
      </c>
      <c r="D6868">
        <v>1</v>
      </c>
      <c r="E6868">
        <v>14</v>
      </c>
      <c r="F6868">
        <v>1</v>
      </c>
    </row>
    <row r="6869" spans="1:6" x14ac:dyDescent="0.25">
      <c r="A6869">
        <v>6867</v>
      </c>
      <c r="B6869">
        <v>2</v>
      </c>
      <c r="C6869">
        <v>34</v>
      </c>
      <c r="D6869">
        <v>1</v>
      </c>
      <c r="E6869">
        <v>14</v>
      </c>
      <c r="F6869">
        <v>1</v>
      </c>
    </row>
    <row r="6870" spans="1:6" x14ac:dyDescent="0.25">
      <c r="A6870">
        <v>6868</v>
      </c>
      <c r="B6870">
        <v>2</v>
      </c>
      <c r="C6870">
        <v>34</v>
      </c>
      <c r="D6870">
        <v>1</v>
      </c>
      <c r="E6870">
        <v>15</v>
      </c>
      <c r="F6870">
        <v>1</v>
      </c>
    </row>
    <row r="6871" spans="1:6" x14ac:dyDescent="0.25">
      <c r="A6871">
        <v>6869</v>
      </c>
      <c r="B6871">
        <v>2</v>
      </c>
      <c r="C6871">
        <v>34</v>
      </c>
      <c r="D6871">
        <v>1</v>
      </c>
      <c r="E6871">
        <v>15</v>
      </c>
      <c r="F6871">
        <v>1</v>
      </c>
    </row>
    <row r="6872" spans="1:6" x14ac:dyDescent="0.25">
      <c r="A6872">
        <v>6870</v>
      </c>
      <c r="B6872">
        <v>2</v>
      </c>
      <c r="C6872">
        <v>34</v>
      </c>
      <c r="D6872">
        <v>1</v>
      </c>
      <c r="E6872">
        <v>15</v>
      </c>
      <c r="F6872">
        <v>1</v>
      </c>
    </row>
    <row r="6873" spans="1:6" x14ac:dyDescent="0.25">
      <c r="A6873">
        <v>6871</v>
      </c>
      <c r="B6873">
        <v>2</v>
      </c>
      <c r="C6873">
        <v>34</v>
      </c>
      <c r="D6873">
        <v>1</v>
      </c>
      <c r="E6873">
        <v>15</v>
      </c>
      <c r="F6873">
        <v>1</v>
      </c>
    </row>
    <row r="6874" spans="1:6" x14ac:dyDescent="0.25">
      <c r="A6874">
        <v>6872</v>
      </c>
      <c r="B6874">
        <v>2</v>
      </c>
      <c r="C6874">
        <v>34</v>
      </c>
      <c r="D6874">
        <v>1</v>
      </c>
      <c r="E6874">
        <v>15</v>
      </c>
      <c r="F6874">
        <v>1</v>
      </c>
    </row>
    <row r="6875" spans="1:6" x14ac:dyDescent="0.25">
      <c r="A6875">
        <v>6873</v>
      </c>
      <c r="B6875">
        <v>2</v>
      </c>
      <c r="C6875">
        <v>34</v>
      </c>
      <c r="D6875">
        <v>1</v>
      </c>
      <c r="E6875">
        <v>16</v>
      </c>
      <c r="F6875">
        <v>0</v>
      </c>
    </row>
    <row r="6876" spans="1:6" x14ac:dyDescent="0.25">
      <c r="A6876">
        <v>6874</v>
      </c>
      <c r="B6876">
        <v>2</v>
      </c>
      <c r="C6876">
        <v>34</v>
      </c>
      <c r="D6876">
        <v>1</v>
      </c>
      <c r="E6876">
        <v>16</v>
      </c>
      <c r="F6876">
        <v>0</v>
      </c>
    </row>
    <row r="6877" spans="1:6" x14ac:dyDescent="0.25">
      <c r="A6877">
        <v>6875</v>
      </c>
      <c r="B6877">
        <v>2</v>
      </c>
      <c r="C6877">
        <v>34</v>
      </c>
      <c r="D6877">
        <v>1</v>
      </c>
      <c r="E6877">
        <v>16</v>
      </c>
      <c r="F6877">
        <v>0</v>
      </c>
    </row>
    <row r="6878" spans="1:6" x14ac:dyDescent="0.25">
      <c r="A6878">
        <v>6876</v>
      </c>
      <c r="B6878">
        <v>2</v>
      </c>
      <c r="C6878">
        <v>34</v>
      </c>
      <c r="D6878">
        <v>1</v>
      </c>
      <c r="E6878">
        <v>16</v>
      </c>
      <c r="F6878">
        <v>0</v>
      </c>
    </row>
    <row r="6879" spans="1:6" x14ac:dyDescent="0.25">
      <c r="A6879">
        <v>6877</v>
      </c>
      <c r="B6879">
        <v>2</v>
      </c>
      <c r="C6879">
        <v>34</v>
      </c>
      <c r="D6879">
        <v>1</v>
      </c>
      <c r="E6879">
        <v>16</v>
      </c>
      <c r="F6879">
        <v>0</v>
      </c>
    </row>
    <row r="6880" spans="1:6" x14ac:dyDescent="0.25">
      <c r="A6880">
        <v>6878</v>
      </c>
      <c r="B6880">
        <v>2</v>
      </c>
      <c r="C6880">
        <v>34</v>
      </c>
      <c r="D6880">
        <v>1</v>
      </c>
      <c r="E6880">
        <v>16</v>
      </c>
      <c r="F6880">
        <v>0</v>
      </c>
    </row>
    <row r="6881" spans="1:6" x14ac:dyDescent="0.25">
      <c r="A6881">
        <v>6879</v>
      </c>
      <c r="B6881">
        <v>2</v>
      </c>
      <c r="C6881">
        <v>34</v>
      </c>
      <c r="D6881">
        <v>1</v>
      </c>
      <c r="E6881">
        <v>16</v>
      </c>
      <c r="F6881">
        <v>0</v>
      </c>
    </row>
    <row r="6882" spans="1:6" x14ac:dyDescent="0.25">
      <c r="A6882">
        <v>6880</v>
      </c>
      <c r="B6882">
        <v>2</v>
      </c>
      <c r="C6882">
        <v>34</v>
      </c>
      <c r="D6882">
        <v>1</v>
      </c>
      <c r="E6882">
        <v>16</v>
      </c>
      <c r="F6882">
        <v>0</v>
      </c>
    </row>
    <row r="6883" spans="1:6" x14ac:dyDescent="0.25">
      <c r="A6883">
        <v>6881</v>
      </c>
      <c r="B6883">
        <v>2</v>
      </c>
      <c r="C6883">
        <v>34</v>
      </c>
      <c r="D6883">
        <v>1</v>
      </c>
      <c r="E6883">
        <v>16</v>
      </c>
      <c r="F6883">
        <v>1</v>
      </c>
    </row>
    <row r="6884" spans="1:6" x14ac:dyDescent="0.25">
      <c r="A6884">
        <v>6882</v>
      </c>
      <c r="B6884">
        <v>2</v>
      </c>
      <c r="C6884">
        <v>34</v>
      </c>
      <c r="D6884">
        <v>1</v>
      </c>
      <c r="E6884">
        <v>16</v>
      </c>
      <c r="F6884">
        <v>1</v>
      </c>
    </row>
    <row r="6885" spans="1:6" x14ac:dyDescent="0.25">
      <c r="A6885">
        <v>6883</v>
      </c>
      <c r="B6885">
        <v>2</v>
      </c>
      <c r="C6885">
        <v>34</v>
      </c>
      <c r="D6885">
        <v>1</v>
      </c>
      <c r="E6885">
        <v>16</v>
      </c>
      <c r="F6885">
        <v>1</v>
      </c>
    </row>
    <row r="6886" spans="1:6" x14ac:dyDescent="0.25">
      <c r="A6886">
        <v>6884</v>
      </c>
      <c r="B6886">
        <v>2</v>
      </c>
      <c r="C6886">
        <v>34</v>
      </c>
      <c r="D6886">
        <v>1</v>
      </c>
      <c r="E6886">
        <v>16</v>
      </c>
      <c r="F6886">
        <v>1</v>
      </c>
    </row>
    <row r="6887" spans="1:6" x14ac:dyDescent="0.25">
      <c r="A6887">
        <v>6885</v>
      </c>
      <c r="B6887">
        <v>2</v>
      </c>
      <c r="C6887">
        <v>34</v>
      </c>
      <c r="D6887">
        <v>1</v>
      </c>
      <c r="E6887">
        <v>16</v>
      </c>
      <c r="F6887">
        <v>1</v>
      </c>
    </row>
    <row r="6888" spans="1:6" x14ac:dyDescent="0.25">
      <c r="A6888">
        <v>6886</v>
      </c>
      <c r="B6888">
        <v>2</v>
      </c>
      <c r="C6888">
        <v>34</v>
      </c>
      <c r="D6888">
        <v>1</v>
      </c>
      <c r="E6888">
        <v>16</v>
      </c>
      <c r="F6888">
        <v>1</v>
      </c>
    </row>
    <row r="6889" spans="1:6" x14ac:dyDescent="0.25">
      <c r="A6889">
        <v>6887</v>
      </c>
      <c r="B6889">
        <v>2</v>
      </c>
      <c r="C6889">
        <v>34</v>
      </c>
      <c r="D6889">
        <v>1</v>
      </c>
      <c r="E6889">
        <v>17</v>
      </c>
      <c r="F6889">
        <v>0</v>
      </c>
    </row>
    <row r="6890" spans="1:6" x14ac:dyDescent="0.25">
      <c r="A6890">
        <v>6888</v>
      </c>
      <c r="B6890">
        <v>2</v>
      </c>
      <c r="C6890">
        <v>34</v>
      </c>
      <c r="D6890">
        <v>1</v>
      </c>
      <c r="E6890">
        <v>17</v>
      </c>
      <c r="F6890">
        <v>0</v>
      </c>
    </row>
    <row r="6891" spans="1:6" x14ac:dyDescent="0.25">
      <c r="A6891">
        <v>6889</v>
      </c>
      <c r="B6891">
        <v>2</v>
      </c>
      <c r="C6891">
        <v>34</v>
      </c>
      <c r="D6891">
        <v>1</v>
      </c>
      <c r="E6891">
        <v>17</v>
      </c>
      <c r="F6891">
        <v>1</v>
      </c>
    </row>
    <row r="6892" spans="1:6" x14ac:dyDescent="0.25">
      <c r="A6892">
        <v>6890</v>
      </c>
      <c r="B6892">
        <v>2</v>
      </c>
      <c r="C6892">
        <v>34</v>
      </c>
      <c r="D6892">
        <v>1</v>
      </c>
      <c r="E6892">
        <v>17</v>
      </c>
      <c r="F6892">
        <v>1</v>
      </c>
    </row>
    <row r="6893" spans="1:6" x14ac:dyDescent="0.25">
      <c r="A6893">
        <v>6891</v>
      </c>
      <c r="B6893">
        <v>2</v>
      </c>
      <c r="C6893">
        <v>34</v>
      </c>
      <c r="D6893">
        <v>2</v>
      </c>
      <c r="E6893">
        <v>1</v>
      </c>
      <c r="F6893">
        <v>1</v>
      </c>
    </row>
    <row r="6894" spans="1:6" x14ac:dyDescent="0.25">
      <c r="A6894">
        <v>6892</v>
      </c>
      <c r="B6894">
        <v>2</v>
      </c>
      <c r="C6894">
        <v>34</v>
      </c>
      <c r="D6894">
        <v>2</v>
      </c>
      <c r="E6894">
        <v>1</v>
      </c>
      <c r="F6894">
        <v>1</v>
      </c>
    </row>
    <row r="6895" spans="1:6" x14ac:dyDescent="0.25">
      <c r="A6895">
        <v>6893</v>
      </c>
      <c r="B6895">
        <v>2</v>
      </c>
      <c r="C6895">
        <v>34</v>
      </c>
      <c r="D6895">
        <v>2</v>
      </c>
      <c r="E6895">
        <v>1</v>
      </c>
      <c r="F6895">
        <v>1</v>
      </c>
    </row>
    <row r="6896" spans="1:6" x14ac:dyDescent="0.25">
      <c r="A6896">
        <v>6894</v>
      </c>
      <c r="B6896">
        <v>2</v>
      </c>
      <c r="C6896">
        <v>34</v>
      </c>
      <c r="D6896">
        <v>2</v>
      </c>
      <c r="E6896">
        <v>1</v>
      </c>
      <c r="F6896">
        <v>1</v>
      </c>
    </row>
    <row r="6897" spans="1:6" x14ac:dyDescent="0.25">
      <c r="A6897">
        <v>6895</v>
      </c>
      <c r="B6897">
        <v>2</v>
      </c>
      <c r="C6897">
        <v>34</v>
      </c>
      <c r="D6897">
        <v>2</v>
      </c>
      <c r="E6897">
        <v>1</v>
      </c>
      <c r="F6897">
        <v>1</v>
      </c>
    </row>
    <row r="6898" spans="1:6" x14ac:dyDescent="0.25">
      <c r="A6898">
        <v>6896</v>
      </c>
      <c r="B6898">
        <v>2</v>
      </c>
      <c r="C6898">
        <v>34</v>
      </c>
      <c r="D6898">
        <v>2</v>
      </c>
      <c r="E6898">
        <v>1</v>
      </c>
      <c r="F6898">
        <v>1</v>
      </c>
    </row>
    <row r="6899" spans="1:6" x14ac:dyDescent="0.25">
      <c r="A6899">
        <v>6897</v>
      </c>
      <c r="B6899">
        <v>2</v>
      </c>
      <c r="C6899">
        <v>34</v>
      </c>
      <c r="D6899">
        <v>2</v>
      </c>
      <c r="E6899">
        <v>1</v>
      </c>
      <c r="F6899">
        <v>1</v>
      </c>
    </row>
    <row r="6900" spans="1:6" x14ac:dyDescent="0.25">
      <c r="A6900">
        <v>6898</v>
      </c>
      <c r="B6900">
        <v>2</v>
      </c>
      <c r="C6900">
        <v>34</v>
      </c>
      <c r="D6900">
        <v>2</v>
      </c>
      <c r="E6900">
        <v>2</v>
      </c>
      <c r="F6900">
        <v>1</v>
      </c>
    </row>
    <row r="6901" spans="1:6" x14ac:dyDescent="0.25">
      <c r="A6901">
        <v>6899</v>
      </c>
      <c r="B6901">
        <v>2</v>
      </c>
      <c r="C6901">
        <v>34</v>
      </c>
      <c r="D6901">
        <v>2</v>
      </c>
      <c r="E6901">
        <v>2</v>
      </c>
      <c r="F6901">
        <v>1</v>
      </c>
    </row>
    <row r="6902" spans="1:6" x14ac:dyDescent="0.25">
      <c r="A6902">
        <v>6900</v>
      </c>
      <c r="B6902">
        <v>2</v>
      </c>
      <c r="C6902">
        <v>34</v>
      </c>
      <c r="D6902">
        <v>2</v>
      </c>
      <c r="E6902">
        <v>2</v>
      </c>
      <c r="F6902">
        <v>1</v>
      </c>
    </row>
    <row r="6903" spans="1:6" x14ac:dyDescent="0.25">
      <c r="A6903">
        <v>6901</v>
      </c>
      <c r="B6903">
        <v>2</v>
      </c>
      <c r="C6903">
        <v>34</v>
      </c>
      <c r="D6903">
        <v>2</v>
      </c>
      <c r="E6903">
        <v>3</v>
      </c>
      <c r="F6903">
        <v>1</v>
      </c>
    </row>
    <row r="6904" spans="1:6" x14ac:dyDescent="0.25">
      <c r="A6904">
        <v>6902</v>
      </c>
      <c r="B6904">
        <v>2</v>
      </c>
      <c r="C6904">
        <v>34</v>
      </c>
      <c r="D6904">
        <v>2</v>
      </c>
      <c r="E6904">
        <v>3</v>
      </c>
      <c r="F6904">
        <v>1</v>
      </c>
    </row>
    <row r="6905" spans="1:6" x14ac:dyDescent="0.25">
      <c r="A6905">
        <v>6903</v>
      </c>
      <c r="B6905">
        <v>2</v>
      </c>
      <c r="C6905">
        <v>34</v>
      </c>
      <c r="D6905">
        <v>2</v>
      </c>
      <c r="E6905">
        <v>3</v>
      </c>
      <c r="F6905">
        <v>1</v>
      </c>
    </row>
    <row r="6906" spans="1:6" x14ac:dyDescent="0.25">
      <c r="A6906">
        <v>6904</v>
      </c>
      <c r="B6906">
        <v>2</v>
      </c>
      <c r="C6906">
        <v>34</v>
      </c>
      <c r="D6906">
        <v>2</v>
      </c>
      <c r="E6906">
        <v>3</v>
      </c>
      <c r="F6906">
        <v>1</v>
      </c>
    </row>
    <row r="6907" spans="1:6" x14ac:dyDescent="0.25">
      <c r="A6907">
        <v>6905</v>
      </c>
      <c r="B6907">
        <v>2</v>
      </c>
      <c r="C6907">
        <v>34</v>
      </c>
      <c r="D6907">
        <v>2</v>
      </c>
      <c r="E6907">
        <v>3</v>
      </c>
      <c r="F6907">
        <v>1</v>
      </c>
    </row>
    <row r="6908" spans="1:6" x14ac:dyDescent="0.25">
      <c r="A6908">
        <v>6906</v>
      </c>
      <c r="B6908">
        <v>2</v>
      </c>
      <c r="C6908">
        <v>34</v>
      </c>
      <c r="D6908">
        <v>2</v>
      </c>
      <c r="E6908">
        <v>4</v>
      </c>
      <c r="F6908">
        <v>1</v>
      </c>
    </row>
    <row r="6909" spans="1:6" x14ac:dyDescent="0.25">
      <c r="A6909">
        <v>6907</v>
      </c>
      <c r="B6909">
        <v>2</v>
      </c>
      <c r="C6909">
        <v>34</v>
      </c>
      <c r="D6909">
        <v>2</v>
      </c>
      <c r="E6909">
        <v>4</v>
      </c>
      <c r="F6909">
        <v>1</v>
      </c>
    </row>
    <row r="6910" spans="1:6" x14ac:dyDescent="0.25">
      <c r="A6910">
        <v>6908</v>
      </c>
      <c r="B6910">
        <v>2</v>
      </c>
      <c r="C6910">
        <v>34</v>
      </c>
      <c r="D6910">
        <v>2</v>
      </c>
      <c r="E6910">
        <v>4</v>
      </c>
      <c r="F6910">
        <v>1</v>
      </c>
    </row>
    <row r="6911" spans="1:6" x14ac:dyDescent="0.25">
      <c r="A6911">
        <v>6909</v>
      </c>
      <c r="B6911">
        <v>2</v>
      </c>
      <c r="C6911">
        <v>34</v>
      </c>
      <c r="D6911">
        <v>2</v>
      </c>
      <c r="E6911">
        <v>4</v>
      </c>
      <c r="F6911">
        <v>1</v>
      </c>
    </row>
    <row r="6912" spans="1:6" x14ac:dyDescent="0.25">
      <c r="A6912">
        <v>6910</v>
      </c>
      <c r="B6912">
        <v>2</v>
      </c>
      <c r="C6912">
        <v>34</v>
      </c>
      <c r="D6912">
        <v>2</v>
      </c>
      <c r="E6912">
        <v>5</v>
      </c>
      <c r="F6912">
        <v>1</v>
      </c>
    </row>
    <row r="6913" spans="1:6" x14ac:dyDescent="0.25">
      <c r="A6913">
        <v>6911</v>
      </c>
      <c r="B6913">
        <v>2</v>
      </c>
      <c r="C6913">
        <v>34</v>
      </c>
      <c r="D6913">
        <v>2</v>
      </c>
      <c r="E6913">
        <v>5</v>
      </c>
      <c r="F6913">
        <v>1</v>
      </c>
    </row>
    <row r="6914" spans="1:6" x14ac:dyDescent="0.25">
      <c r="A6914">
        <v>6912</v>
      </c>
      <c r="B6914">
        <v>2</v>
      </c>
      <c r="C6914">
        <v>34</v>
      </c>
      <c r="D6914">
        <v>2</v>
      </c>
      <c r="E6914">
        <v>5</v>
      </c>
      <c r="F6914">
        <v>1</v>
      </c>
    </row>
    <row r="6915" spans="1:6" x14ac:dyDescent="0.25">
      <c r="A6915">
        <v>6913</v>
      </c>
      <c r="B6915">
        <v>2</v>
      </c>
      <c r="C6915">
        <v>34</v>
      </c>
      <c r="D6915">
        <v>2</v>
      </c>
      <c r="E6915">
        <v>5</v>
      </c>
      <c r="F6915">
        <v>1</v>
      </c>
    </row>
    <row r="6916" spans="1:6" x14ac:dyDescent="0.25">
      <c r="A6916">
        <v>6914</v>
      </c>
      <c r="B6916">
        <v>2</v>
      </c>
      <c r="C6916">
        <v>34</v>
      </c>
      <c r="D6916">
        <v>2</v>
      </c>
      <c r="E6916">
        <v>5</v>
      </c>
      <c r="F6916">
        <v>0</v>
      </c>
    </row>
    <row r="6917" spans="1:6" x14ac:dyDescent="0.25">
      <c r="A6917">
        <v>6915</v>
      </c>
      <c r="B6917">
        <v>2</v>
      </c>
      <c r="C6917">
        <v>34</v>
      </c>
      <c r="D6917">
        <v>2</v>
      </c>
      <c r="E6917">
        <v>5</v>
      </c>
      <c r="F6917">
        <v>0</v>
      </c>
    </row>
    <row r="6918" spans="1:6" x14ac:dyDescent="0.25">
      <c r="A6918">
        <v>6916</v>
      </c>
      <c r="B6918">
        <v>2</v>
      </c>
      <c r="C6918">
        <v>34</v>
      </c>
      <c r="D6918">
        <v>2</v>
      </c>
      <c r="E6918">
        <v>5</v>
      </c>
      <c r="F6918">
        <v>0</v>
      </c>
    </row>
    <row r="6919" spans="1:6" x14ac:dyDescent="0.25">
      <c r="A6919">
        <v>6917</v>
      </c>
      <c r="B6919">
        <v>2</v>
      </c>
      <c r="C6919">
        <v>34</v>
      </c>
      <c r="D6919">
        <v>2</v>
      </c>
      <c r="E6919">
        <v>5</v>
      </c>
      <c r="F6919">
        <v>0</v>
      </c>
    </row>
    <row r="6920" spans="1:6" x14ac:dyDescent="0.25">
      <c r="A6920">
        <v>6918</v>
      </c>
      <c r="B6920">
        <v>2</v>
      </c>
      <c r="C6920">
        <v>34</v>
      </c>
      <c r="D6920">
        <v>2</v>
      </c>
      <c r="E6920">
        <v>5</v>
      </c>
      <c r="F6920">
        <v>0</v>
      </c>
    </row>
    <row r="6921" spans="1:6" x14ac:dyDescent="0.25">
      <c r="A6921">
        <v>6919</v>
      </c>
      <c r="B6921">
        <v>2</v>
      </c>
      <c r="C6921">
        <v>34</v>
      </c>
      <c r="D6921">
        <v>2</v>
      </c>
      <c r="E6921">
        <v>5</v>
      </c>
      <c r="F6921">
        <v>0</v>
      </c>
    </row>
    <row r="6922" spans="1:6" x14ac:dyDescent="0.25">
      <c r="A6922">
        <v>6920</v>
      </c>
      <c r="B6922">
        <v>2</v>
      </c>
      <c r="C6922">
        <v>34</v>
      </c>
      <c r="D6922">
        <v>2</v>
      </c>
      <c r="E6922">
        <v>5</v>
      </c>
      <c r="F6922">
        <v>0</v>
      </c>
    </row>
    <row r="6923" spans="1:6" x14ac:dyDescent="0.25">
      <c r="A6923">
        <v>6921</v>
      </c>
      <c r="B6923">
        <v>2</v>
      </c>
      <c r="C6923">
        <v>34</v>
      </c>
      <c r="D6923">
        <v>2</v>
      </c>
      <c r="E6923">
        <v>5</v>
      </c>
      <c r="F6923">
        <v>0</v>
      </c>
    </row>
    <row r="6924" spans="1:6" x14ac:dyDescent="0.25">
      <c r="A6924">
        <v>6922</v>
      </c>
      <c r="B6924">
        <v>2</v>
      </c>
      <c r="C6924">
        <v>34</v>
      </c>
      <c r="D6924">
        <v>2</v>
      </c>
      <c r="E6924">
        <v>6</v>
      </c>
      <c r="F6924">
        <v>0</v>
      </c>
    </row>
    <row r="6925" spans="1:6" x14ac:dyDescent="0.25">
      <c r="A6925">
        <v>6923</v>
      </c>
      <c r="B6925">
        <v>2</v>
      </c>
      <c r="C6925">
        <v>34</v>
      </c>
      <c r="D6925">
        <v>2</v>
      </c>
      <c r="E6925">
        <v>6</v>
      </c>
      <c r="F6925">
        <v>0</v>
      </c>
    </row>
    <row r="6926" spans="1:6" x14ac:dyDescent="0.25">
      <c r="A6926">
        <v>6924</v>
      </c>
      <c r="B6926">
        <v>2</v>
      </c>
      <c r="C6926">
        <v>34</v>
      </c>
      <c r="D6926">
        <v>2</v>
      </c>
      <c r="E6926">
        <v>6</v>
      </c>
      <c r="F6926">
        <v>0</v>
      </c>
    </row>
    <row r="6927" spans="1:6" x14ac:dyDescent="0.25">
      <c r="A6927">
        <v>6925</v>
      </c>
      <c r="B6927">
        <v>2</v>
      </c>
      <c r="C6927">
        <v>34</v>
      </c>
      <c r="D6927">
        <v>2</v>
      </c>
      <c r="E6927">
        <v>6</v>
      </c>
      <c r="F6927">
        <v>0</v>
      </c>
    </row>
    <row r="6928" spans="1:6" x14ac:dyDescent="0.25">
      <c r="A6928">
        <v>6926</v>
      </c>
      <c r="B6928">
        <v>2</v>
      </c>
      <c r="C6928">
        <v>34</v>
      </c>
      <c r="D6928">
        <v>2</v>
      </c>
      <c r="E6928">
        <v>6</v>
      </c>
      <c r="F6928">
        <v>0</v>
      </c>
    </row>
    <row r="6929" spans="1:6" x14ac:dyDescent="0.25">
      <c r="A6929">
        <v>6927</v>
      </c>
      <c r="B6929">
        <v>2</v>
      </c>
      <c r="C6929">
        <v>34</v>
      </c>
      <c r="D6929">
        <v>2</v>
      </c>
      <c r="E6929">
        <v>6</v>
      </c>
      <c r="F6929">
        <v>0</v>
      </c>
    </row>
    <row r="6930" spans="1:6" x14ac:dyDescent="0.25">
      <c r="A6930">
        <v>6928</v>
      </c>
      <c r="B6930">
        <v>2</v>
      </c>
      <c r="C6930">
        <v>34</v>
      </c>
      <c r="D6930">
        <v>2</v>
      </c>
      <c r="E6930">
        <v>6</v>
      </c>
      <c r="F6930">
        <v>0</v>
      </c>
    </row>
    <row r="6931" spans="1:6" x14ac:dyDescent="0.25">
      <c r="A6931">
        <v>6929</v>
      </c>
      <c r="B6931">
        <v>2</v>
      </c>
      <c r="C6931">
        <v>34</v>
      </c>
      <c r="D6931">
        <v>2</v>
      </c>
      <c r="E6931">
        <v>6</v>
      </c>
      <c r="F6931">
        <v>0</v>
      </c>
    </row>
    <row r="6932" spans="1:6" x14ac:dyDescent="0.25">
      <c r="A6932">
        <v>6930</v>
      </c>
      <c r="B6932">
        <v>2</v>
      </c>
      <c r="C6932">
        <v>34</v>
      </c>
      <c r="D6932">
        <v>2</v>
      </c>
      <c r="E6932">
        <v>6</v>
      </c>
      <c r="F6932">
        <v>1</v>
      </c>
    </row>
    <row r="6933" spans="1:6" x14ac:dyDescent="0.25">
      <c r="A6933">
        <v>6931</v>
      </c>
      <c r="B6933">
        <v>2</v>
      </c>
      <c r="C6933">
        <v>34</v>
      </c>
      <c r="D6933">
        <v>2</v>
      </c>
      <c r="E6933">
        <v>6</v>
      </c>
      <c r="F6933">
        <v>1</v>
      </c>
    </row>
    <row r="6934" spans="1:6" x14ac:dyDescent="0.25">
      <c r="A6934">
        <v>6932</v>
      </c>
      <c r="B6934">
        <v>2</v>
      </c>
      <c r="C6934">
        <v>34</v>
      </c>
      <c r="D6934">
        <v>2</v>
      </c>
      <c r="E6934">
        <v>6</v>
      </c>
      <c r="F6934">
        <v>1</v>
      </c>
    </row>
    <row r="6935" spans="1:6" x14ac:dyDescent="0.25">
      <c r="A6935">
        <v>6933</v>
      </c>
      <c r="B6935">
        <v>2</v>
      </c>
      <c r="C6935">
        <v>34</v>
      </c>
      <c r="D6935">
        <v>2</v>
      </c>
      <c r="E6935">
        <v>7</v>
      </c>
      <c r="F6935">
        <v>0</v>
      </c>
    </row>
    <row r="6936" spans="1:6" x14ac:dyDescent="0.25">
      <c r="A6936">
        <v>6934</v>
      </c>
      <c r="B6936">
        <v>2</v>
      </c>
      <c r="C6936">
        <v>34</v>
      </c>
      <c r="D6936">
        <v>2</v>
      </c>
      <c r="E6936">
        <v>7</v>
      </c>
      <c r="F6936">
        <v>0</v>
      </c>
    </row>
    <row r="6937" spans="1:6" x14ac:dyDescent="0.25">
      <c r="A6937">
        <v>6935</v>
      </c>
      <c r="B6937">
        <v>2</v>
      </c>
      <c r="C6937">
        <v>34</v>
      </c>
      <c r="D6937">
        <v>2</v>
      </c>
      <c r="E6937">
        <v>7</v>
      </c>
      <c r="F6937">
        <v>0</v>
      </c>
    </row>
    <row r="6938" spans="1:6" x14ac:dyDescent="0.25">
      <c r="A6938">
        <v>6936</v>
      </c>
      <c r="B6938">
        <v>2</v>
      </c>
      <c r="C6938">
        <v>34</v>
      </c>
      <c r="D6938">
        <v>2</v>
      </c>
      <c r="E6938">
        <v>7</v>
      </c>
      <c r="F6938">
        <v>0</v>
      </c>
    </row>
    <row r="6939" spans="1:6" x14ac:dyDescent="0.25">
      <c r="A6939">
        <v>6937</v>
      </c>
      <c r="B6939">
        <v>2</v>
      </c>
      <c r="C6939">
        <v>34</v>
      </c>
      <c r="D6939">
        <v>2</v>
      </c>
      <c r="E6939">
        <v>7</v>
      </c>
      <c r="F6939">
        <v>0</v>
      </c>
    </row>
    <row r="6940" spans="1:6" x14ac:dyDescent="0.25">
      <c r="A6940">
        <v>6938</v>
      </c>
      <c r="B6940">
        <v>2</v>
      </c>
      <c r="C6940">
        <v>34</v>
      </c>
      <c r="D6940">
        <v>2</v>
      </c>
      <c r="E6940">
        <v>7</v>
      </c>
      <c r="F6940">
        <v>0</v>
      </c>
    </row>
    <row r="6941" spans="1:6" x14ac:dyDescent="0.25">
      <c r="A6941">
        <v>6939</v>
      </c>
      <c r="B6941">
        <v>2</v>
      </c>
      <c r="C6941">
        <v>34</v>
      </c>
      <c r="D6941">
        <v>2</v>
      </c>
      <c r="E6941">
        <v>7</v>
      </c>
      <c r="F6941">
        <v>0</v>
      </c>
    </row>
    <row r="6942" spans="1:6" x14ac:dyDescent="0.25">
      <c r="A6942">
        <v>6940</v>
      </c>
      <c r="B6942">
        <v>2</v>
      </c>
      <c r="C6942">
        <v>34</v>
      </c>
      <c r="D6942">
        <v>2</v>
      </c>
      <c r="E6942">
        <v>7</v>
      </c>
      <c r="F6942">
        <v>0</v>
      </c>
    </row>
    <row r="6943" spans="1:6" x14ac:dyDescent="0.25">
      <c r="A6943">
        <v>6941</v>
      </c>
      <c r="B6943">
        <v>2</v>
      </c>
      <c r="C6943">
        <v>34</v>
      </c>
      <c r="D6943">
        <v>2</v>
      </c>
      <c r="E6943">
        <v>7</v>
      </c>
      <c r="F6943">
        <v>1</v>
      </c>
    </row>
    <row r="6944" spans="1:6" x14ac:dyDescent="0.25">
      <c r="A6944">
        <v>6942</v>
      </c>
      <c r="B6944">
        <v>2</v>
      </c>
      <c r="C6944">
        <v>34</v>
      </c>
      <c r="D6944">
        <v>2</v>
      </c>
      <c r="E6944">
        <v>7</v>
      </c>
      <c r="F6944">
        <v>1</v>
      </c>
    </row>
    <row r="6945" spans="1:6" x14ac:dyDescent="0.25">
      <c r="A6945">
        <v>6943</v>
      </c>
      <c r="B6945">
        <v>2</v>
      </c>
      <c r="C6945">
        <v>34</v>
      </c>
      <c r="D6945">
        <v>2</v>
      </c>
      <c r="E6945">
        <v>7</v>
      </c>
      <c r="F6945">
        <v>1</v>
      </c>
    </row>
    <row r="6946" spans="1:6" x14ac:dyDescent="0.25">
      <c r="A6946">
        <v>6944</v>
      </c>
      <c r="B6946">
        <v>2</v>
      </c>
      <c r="C6946">
        <v>34</v>
      </c>
      <c r="D6946">
        <v>2</v>
      </c>
      <c r="E6946">
        <v>8</v>
      </c>
      <c r="F6946">
        <v>0</v>
      </c>
    </row>
    <row r="6947" spans="1:6" x14ac:dyDescent="0.25">
      <c r="A6947">
        <v>6945</v>
      </c>
      <c r="B6947">
        <v>2</v>
      </c>
      <c r="C6947">
        <v>34</v>
      </c>
      <c r="D6947">
        <v>2</v>
      </c>
      <c r="E6947">
        <v>8</v>
      </c>
      <c r="F6947">
        <v>0</v>
      </c>
    </row>
    <row r="6948" spans="1:6" x14ac:dyDescent="0.25">
      <c r="A6948">
        <v>6946</v>
      </c>
      <c r="B6948">
        <v>2</v>
      </c>
      <c r="C6948">
        <v>34</v>
      </c>
      <c r="D6948">
        <v>2</v>
      </c>
      <c r="E6948">
        <v>8</v>
      </c>
      <c r="F6948">
        <v>0</v>
      </c>
    </row>
    <row r="6949" spans="1:6" x14ac:dyDescent="0.25">
      <c r="A6949">
        <v>6947</v>
      </c>
      <c r="B6949">
        <v>2</v>
      </c>
      <c r="C6949">
        <v>34</v>
      </c>
      <c r="D6949">
        <v>2</v>
      </c>
      <c r="E6949">
        <v>8</v>
      </c>
      <c r="F6949">
        <v>0</v>
      </c>
    </row>
    <row r="6950" spans="1:6" x14ac:dyDescent="0.25">
      <c r="A6950">
        <v>6948</v>
      </c>
      <c r="B6950">
        <v>2</v>
      </c>
      <c r="C6950">
        <v>34</v>
      </c>
      <c r="D6950">
        <v>2</v>
      </c>
      <c r="E6950">
        <v>8</v>
      </c>
      <c r="F6950">
        <v>0</v>
      </c>
    </row>
    <row r="6951" spans="1:6" x14ac:dyDescent="0.25">
      <c r="A6951">
        <v>6949</v>
      </c>
      <c r="B6951">
        <v>2</v>
      </c>
      <c r="C6951">
        <v>34</v>
      </c>
      <c r="D6951">
        <v>2</v>
      </c>
      <c r="E6951">
        <v>8</v>
      </c>
      <c r="F6951">
        <v>0</v>
      </c>
    </row>
    <row r="6952" spans="1:6" x14ac:dyDescent="0.25">
      <c r="A6952">
        <v>6950</v>
      </c>
      <c r="B6952">
        <v>2</v>
      </c>
      <c r="C6952">
        <v>34</v>
      </c>
      <c r="D6952">
        <v>2</v>
      </c>
      <c r="E6952">
        <v>8</v>
      </c>
      <c r="F6952">
        <v>0</v>
      </c>
    </row>
    <row r="6953" spans="1:6" x14ac:dyDescent="0.25">
      <c r="A6953">
        <v>6951</v>
      </c>
      <c r="B6953">
        <v>2</v>
      </c>
      <c r="C6953">
        <v>34</v>
      </c>
      <c r="D6953">
        <v>2</v>
      </c>
      <c r="E6953">
        <v>8</v>
      </c>
      <c r="F6953">
        <v>0</v>
      </c>
    </row>
    <row r="6954" spans="1:6" x14ac:dyDescent="0.25">
      <c r="A6954">
        <v>6952</v>
      </c>
      <c r="B6954">
        <v>2</v>
      </c>
      <c r="C6954">
        <v>34</v>
      </c>
      <c r="D6954">
        <v>2</v>
      </c>
      <c r="E6954">
        <v>8</v>
      </c>
      <c r="F6954">
        <v>1</v>
      </c>
    </row>
    <row r="6955" spans="1:6" x14ac:dyDescent="0.25">
      <c r="A6955">
        <v>6953</v>
      </c>
      <c r="B6955">
        <v>2</v>
      </c>
      <c r="C6955">
        <v>34</v>
      </c>
      <c r="D6955">
        <v>2</v>
      </c>
      <c r="E6955">
        <v>8</v>
      </c>
      <c r="F6955">
        <v>1</v>
      </c>
    </row>
    <row r="6956" spans="1:6" x14ac:dyDescent="0.25">
      <c r="A6956">
        <v>6954</v>
      </c>
      <c r="B6956">
        <v>2</v>
      </c>
      <c r="C6956">
        <v>34</v>
      </c>
      <c r="D6956">
        <v>2</v>
      </c>
      <c r="E6956">
        <v>8</v>
      </c>
      <c r="F6956">
        <v>1</v>
      </c>
    </row>
    <row r="6957" spans="1:6" x14ac:dyDescent="0.25">
      <c r="A6957">
        <v>6955</v>
      </c>
      <c r="B6957">
        <v>2</v>
      </c>
      <c r="C6957">
        <v>34</v>
      </c>
      <c r="D6957">
        <v>2</v>
      </c>
      <c r="E6957">
        <v>8</v>
      </c>
      <c r="F6957">
        <v>1</v>
      </c>
    </row>
    <row r="6958" spans="1:6" x14ac:dyDescent="0.25">
      <c r="A6958">
        <v>6956</v>
      </c>
      <c r="B6958">
        <v>2</v>
      </c>
      <c r="C6958">
        <v>34</v>
      </c>
      <c r="D6958">
        <v>2</v>
      </c>
      <c r="E6958">
        <v>8</v>
      </c>
      <c r="F6958">
        <v>1</v>
      </c>
    </row>
    <row r="6959" spans="1:6" x14ac:dyDescent="0.25">
      <c r="A6959">
        <v>6957</v>
      </c>
      <c r="B6959">
        <v>2</v>
      </c>
      <c r="C6959">
        <v>34</v>
      </c>
      <c r="D6959">
        <v>2</v>
      </c>
      <c r="E6959">
        <v>9</v>
      </c>
      <c r="F6959">
        <v>0</v>
      </c>
    </row>
    <row r="6960" spans="1:6" x14ac:dyDescent="0.25">
      <c r="A6960">
        <v>6958</v>
      </c>
      <c r="B6960">
        <v>2</v>
      </c>
      <c r="C6960">
        <v>34</v>
      </c>
      <c r="D6960">
        <v>2</v>
      </c>
      <c r="E6960">
        <v>9</v>
      </c>
      <c r="F6960">
        <v>0</v>
      </c>
    </row>
    <row r="6961" spans="1:6" x14ac:dyDescent="0.25">
      <c r="A6961">
        <v>6959</v>
      </c>
      <c r="B6961">
        <v>2</v>
      </c>
      <c r="C6961">
        <v>34</v>
      </c>
      <c r="D6961">
        <v>2</v>
      </c>
      <c r="E6961">
        <v>9</v>
      </c>
      <c r="F6961">
        <v>0</v>
      </c>
    </row>
    <row r="6962" spans="1:6" x14ac:dyDescent="0.25">
      <c r="A6962">
        <v>6960</v>
      </c>
      <c r="B6962">
        <v>2</v>
      </c>
      <c r="C6962">
        <v>34</v>
      </c>
      <c r="D6962">
        <v>2</v>
      </c>
      <c r="E6962">
        <v>9</v>
      </c>
      <c r="F6962">
        <v>0</v>
      </c>
    </row>
    <row r="6963" spans="1:6" x14ac:dyDescent="0.25">
      <c r="A6963">
        <v>6961</v>
      </c>
      <c r="B6963">
        <v>2</v>
      </c>
      <c r="C6963">
        <v>34</v>
      </c>
      <c r="D6963">
        <v>2</v>
      </c>
      <c r="E6963">
        <v>9</v>
      </c>
      <c r="F6963">
        <v>0</v>
      </c>
    </row>
    <row r="6964" spans="1:6" x14ac:dyDescent="0.25">
      <c r="A6964">
        <v>6962</v>
      </c>
      <c r="B6964">
        <v>2</v>
      </c>
      <c r="C6964">
        <v>34</v>
      </c>
      <c r="D6964">
        <v>2</v>
      </c>
      <c r="E6964">
        <v>9</v>
      </c>
      <c r="F6964">
        <v>0</v>
      </c>
    </row>
    <row r="6965" spans="1:6" x14ac:dyDescent="0.25">
      <c r="A6965">
        <v>6963</v>
      </c>
      <c r="B6965">
        <v>2</v>
      </c>
      <c r="C6965">
        <v>34</v>
      </c>
      <c r="D6965">
        <v>2</v>
      </c>
      <c r="E6965">
        <v>9</v>
      </c>
      <c r="F6965">
        <v>0</v>
      </c>
    </row>
    <row r="6966" spans="1:6" x14ac:dyDescent="0.25">
      <c r="A6966">
        <v>6964</v>
      </c>
      <c r="B6966">
        <v>2</v>
      </c>
      <c r="C6966">
        <v>34</v>
      </c>
      <c r="D6966">
        <v>2</v>
      </c>
      <c r="E6966">
        <v>9</v>
      </c>
      <c r="F6966">
        <v>0</v>
      </c>
    </row>
    <row r="6967" spans="1:6" x14ac:dyDescent="0.25">
      <c r="A6967">
        <v>6965</v>
      </c>
      <c r="B6967">
        <v>2</v>
      </c>
      <c r="C6967">
        <v>34</v>
      </c>
      <c r="D6967">
        <v>2</v>
      </c>
      <c r="E6967">
        <v>9</v>
      </c>
      <c r="F6967">
        <v>0</v>
      </c>
    </row>
    <row r="6968" spans="1:6" x14ac:dyDescent="0.25">
      <c r="A6968">
        <v>6966</v>
      </c>
      <c r="B6968">
        <v>2</v>
      </c>
      <c r="C6968">
        <v>34</v>
      </c>
      <c r="D6968">
        <v>2</v>
      </c>
      <c r="E6968">
        <v>9</v>
      </c>
      <c r="F6968">
        <v>1</v>
      </c>
    </row>
    <row r="6969" spans="1:6" x14ac:dyDescent="0.25">
      <c r="A6969">
        <v>6967</v>
      </c>
      <c r="B6969">
        <v>2</v>
      </c>
      <c r="C6969">
        <v>34</v>
      </c>
      <c r="D6969">
        <v>2</v>
      </c>
      <c r="E6969">
        <v>9</v>
      </c>
      <c r="F6969">
        <v>1</v>
      </c>
    </row>
    <row r="6970" spans="1:6" x14ac:dyDescent="0.25">
      <c r="A6970">
        <v>6968</v>
      </c>
      <c r="B6970">
        <v>2</v>
      </c>
      <c r="C6970">
        <v>34</v>
      </c>
      <c r="D6970">
        <v>2</v>
      </c>
      <c r="E6970">
        <v>9</v>
      </c>
      <c r="F6970">
        <v>1</v>
      </c>
    </row>
    <row r="6971" spans="1:6" x14ac:dyDescent="0.25">
      <c r="A6971">
        <v>6969</v>
      </c>
      <c r="B6971">
        <v>2</v>
      </c>
      <c r="C6971">
        <v>34</v>
      </c>
      <c r="D6971">
        <v>2</v>
      </c>
      <c r="E6971">
        <v>10</v>
      </c>
      <c r="F6971">
        <v>0</v>
      </c>
    </row>
    <row r="6972" spans="1:6" x14ac:dyDescent="0.25">
      <c r="A6972">
        <v>6970</v>
      </c>
      <c r="B6972">
        <v>2</v>
      </c>
      <c r="C6972">
        <v>34</v>
      </c>
      <c r="D6972">
        <v>2</v>
      </c>
      <c r="E6972">
        <v>10</v>
      </c>
      <c r="F6972">
        <v>0</v>
      </c>
    </row>
    <row r="6973" spans="1:6" x14ac:dyDescent="0.25">
      <c r="A6973">
        <v>6971</v>
      </c>
      <c r="B6973">
        <v>2</v>
      </c>
      <c r="C6973">
        <v>34</v>
      </c>
      <c r="D6973">
        <v>2</v>
      </c>
      <c r="E6973">
        <v>10</v>
      </c>
      <c r="F6973">
        <v>0</v>
      </c>
    </row>
    <row r="6974" spans="1:6" x14ac:dyDescent="0.25">
      <c r="A6974">
        <v>6972</v>
      </c>
      <c r="B6974">
        <v>2</v>
      </c>
      <c r="C6974">
        <v>34</v>
      </c>
      <c r="D6974">
        <v>2</v>
      </c>
      <c r="E6974">
        <v>10</v>
      </c>
      <c r="F6974">
        <v>0</v>
      </c>
    </row>
    <row r="6975" spans="1:6" x14ac:dyDescent="0.25">
      <c r="A6975">
        <v>6973</v>
      </c>
      <c r="B6975">
        <v>2</v>
      </c>
      <c r="C6975">
        <v>34</v>
      </c>
      <c r="D6975">
        <v>2</v>
      </c>
      <c r="E6975">
        <v>10</v>
      </c>
      <c r="F6975">
        <v>0</v>
      </c>
    </row>
    <row r="6976" spans="1:6" x14ac:dyDescent="0.25">
      <c r="A6976">
        <v>6974</v>
      </c>
      <c r="B6976">
        <v>2</v>
      </c>
      <c r="C6976">
        <v>34</v>
      </c>
      <c r="D6976">
        <v>2</v>
      </c>
      <c r="E6976">
        <v>10</v>
      </c>
      <c r="F6976">
        <v>0</v>
      </c>
    </row>
    <row r="6977" spans="1:6" x14ac:dyDescent="0.25">
      <c r="A6977">
        <v>6975</v>
      </c>
      <c r="B6977">
        <v>2</v>
      </c>
      <c r="C6977">
        <v>34</v>
      </c>
      <c r="D6977">
        <v>2</v>
      </c>
      <c r="E6977">
        <v>10</v>
      </c>
      <c r="F6977">
        <v>0</v>
      </c>
    </row>
    <row r="6978" spans="1:6" x14ac:dyDescent="0.25">
      <c r="A6978">
        <v>6976</v>
      </c>
      <c r="B6978">
        <v>2</v>
      </c>
      <c r="C6978">
        <v>34</v>
      </c>
      <c r="D6978">
        <v>2</v>
      </c>
      <c r="E6978">
        <v>10</v>
      </c>
      <c r="F6978">
        <v>0</v>
      </c>
    </row>
    <row r="6979" spans="1:6" x14ac:dyDescent="0.25">
      <c r="A6979">
        <v>6977</v>
      </c>
      <c r="B6979">
        <v>2</v>
      </c>
      <c r="C6979">
        <v>34</v>
      </c>
      <c r="D6979">
        <v>2</v>
      </c>
      <c r="E6979">
        <v>10</v>
      </c>
      <c r="F6979">
        <v>1</v>
      </c>
    </row>
    <row r="6980" spans="1:6" x14ac:dyDescent="0.25">
      <c r="A6980">
        <v>6978</v>
      </c>
      <c r="B6980">
        <v>2</v>
      </c>
      <c r="C6980">
        <v>34</v>
      </c>
      <c r="D6980">
        <v>2</v>
      </c>
      <c r="E6980">
        <v>10</v>
      </c>
      <c r="F6980">
        <v>1</v>
      </c>
    </row>
    <row r="6981" spans="1:6" x14ac:dyDescent="0.25">
      <c r="A6981">
        <v>6979</v>
      </c>
      <c r="B6981">
        <v>2</v>
      </c>
      <c r="C6981">
        <v>34</v>
      </c>
      <c r="D6981">
        <v>2</v>
      </c>
      <c r="E6981">
        <v>10</v>
      </c>
      <c r="F6981">
        <v>1</v>
      </c>
    </row>
    <row r="6982" spans="1:6" x14ac:dyDescent="0.25">
      <c r="A6982">
        <v>6980</v>
      </c>
      <c r="B6982">
        <v>2</v>
      </c>
      <c r="C6982">
        <v>34</v>
      </c>
      <c r="D6982">
        <v>2</v>
      </c>
      <c r="E6982">
        <v>10</v>
      </c>
      <c r="F6982">
        <v>1</v>
      </c>
    </row>
    <row r="6983" spans="1:6" x14ac:dyDescent="0.25">
      <c r="A6983">
        <v>6981</v>
      </c>
      <c r="B6983">
        <v>2</v>
      </c>
      <c r="C6983">
        <v>34</v>
      </c>
      <c r="D6983">
        <v>2</v>
      </c>
      <c r="E6983">
        <v>10</v>
      </c>
      <c r="F6983">
        <v>1</v>
      </c>
    </row>
    <row r="6984" spans="1:6" x14ac:dyDescent="0.25">
      <c r="A6984">
        <v>6982</v>
      </c>
      <c r="B6984">
        <v>2</v>
      </c>
      <c r="C6984">
        <v>34</v>
      </c>
      <c r="D6984">
        <v>2</v>
      </c>
      <c r="E6984">
        <v>11</v>
      </c>
      <c r="F6984">
        <v>0</v>
      </c>
    </row>
    <row r="6985" spans="1:6" x14ac:dyDescent="0.25">
      <c r="A6985">
        <v>6983</v>
      </c>
      <c r="B6985">
        <v>2</v>
      </c>
      <c r="C6985">
        <v>34</v>
      </c>
      <c r="D6985">
        <v>2</v>
      </c>
      <c r="E6985">
        <v>11</v>
      </c>
      <c r="F6985">
        <v>0</v>
      </c>
    </row>
    <row r="6986" spans="1:6" x14ac:dyDescent="0.25">
      <c r="A6986">
        <v>6984</v>
      </c>
      <c r="B6986">
        <v>2</v>
      </c>
      <c r="C6986">
        <v>34</v>
      </c>
      <c r="D6986">
        <v>2</v>
      </c>
      <c r="E6986">
        <v>11</v>
      </c>
      <c r="F6986">
        <v>0</v>
      </c>
    </row>
    <row r="6987" spans="1:6" x14ac:dyDescent="0.25">
      <c r="A6987">
        <v>6985</v>
      </c>
      <c r="B6987">
        <v>2</v>
      </c>
      <c r="C6987">
        <v>34</v>
      </c>
      <c r="D6987">
        <v>2</v>
      </c>
      <c r="E6987">
        <v>11</v>
      </c>
      <c r="F6987">
        <v>0</v>
      </c>
    </row>
    <row r="6988" spans="1:6" x14ac:dyDescent="0.25">
      <c r="A6988">
        <v>6986</v>
      </c>
      <c r="B6988">
        <v>2</v>
      </c>
      <c r="C6988">
        <v>34</v>
      </c>
      <c r="D6988">
        <v>2</v>
      </c>
      <c r="E6988">
        <v>11</v>
      </c>
      <c r="F6988">
        <v>0</v>
      </c>
    </row>
    <row r="6989" spans="1:6" x14ac:dyDescent="0.25">
      <c r="A6989">
        <v>6987</v>
      </c>
      <c r="B6989">
        <v>2</v>
      </c>
      <c r="C6989">
        <v>34</v>
      </c>
      <c r="D6989">
        <v>2</v>
      </c>
      <c r="E6989">
        <v>11</v>
      </c>
      <c r="F6989">
        <v>0</v>
      </c>
    </row>
    <row r="6990" spans="1:6" x14ac:dyDescent="0.25">
      <c r="A6990">
        <v>6988</v>
      </c>
      <c r="B6990">
        <v>2</v>
      </c>
      <c r="C6990">
        <v>34</v>
      </c>
      <c r="D6990">
        <v>2</v>
      </c>
      <c r="E6990">
        <v>11</v>
      </c>
      <c r="F6990">
        <v>0</v>
      </c>
    </row>
    <row r="6991" spans="1:6" x14ac:dyDescent="0.25">
      <c r="A6991">
        <v>6989</v>
      </c>
      <c r="B6991">
        <v>2</v>
      </c>
      <c r="C6991">
        <v>34</v>
      </c>
      <c r="D6991">
        <v>2</v>
      </c>
      <c r="E6991">
        <v>11</v>
      </c>
      <c r="F6991">
        <v>1</v>
      </c>
    </row>
    <row r="6992" spans="1:6" x14ac:dyDescent="0.25">
      <c r="A6992">
        <v>6990</v>
      </c>
      <c r="B6992">
        <v>2</v>
      </c>
      <c r="C6992">
        <v>34</v>
      </c>
      <c r="D6992">
        <v>2</v>
      </c>
      <c r="E6992">
        <v>11</v>
      </c>
      <c r="F6992">
        <v>1</v>
      </c>
    </row>
    <row r="6993" spans="1:6" x14ac:dyDescent="0.25">
      <c r="A6993">
        <v>6991</v>
      </c>
      <c r="B6993">
        <v>2</v>
      </c>
      <c r="C6993">
        <v>34</v>
      </c>
      <c r="D6993">
        <v>2</v>
      </c>
      <c r="E6993">
        <v>11</v>
      </c>
      <c r="F6993">
        <v>1</v>
      </c>
    </row>
    <row r="6994" spans="1:6" x14ac:dyDescent="0.25">
      <c r="A6994">
        <v>6992</v>
      </c>
      <c r="B6994">
        <v>2</v>
      </c>
      <c r="C6994">
        <v>34</v>
      </c>
      <c r="D6994">
        <v>2</v>
      </c>
      <c r="E6994">
        <v>12</v>
      </c>
      <c r="F6994">
        <v>0</v>
      </c>
    </row>
    <row r="6995" spans="1:6" x14ac:dyDescent="0.25">
      <c r="A6995">
        <v>6993</v>
      </c>
      <c r="B6995">
        <v>2</v>
      </c>
      <c r="C6995">
        <v>34</v>
      </c>
      <c r="D6995">
        <v>2</v>
      </c>
      <c r="E6995">
        <v>12</v>
      </c>
      <c r="F6995">
        <v>0</v>
      </c>
    </row>
    <row r="6996" spans="1:6" x14ac:dyDescent="0.25">
      <c r="A6996">
        <v>6994</v>
      </c>
      <c r="B6996">
        <v>2</v>
      </c>
      <c r="C6996">
        <v>34</v>
      </c>
      <c r="D6996">
        <v>2</v>
      </c>
      <c r="E6996">
        <v>12</v>
      </c>
      <c r="F6996">
        <v>0</v>
      </c>
    </row>
    <row r="6997" spans="1:6" x14ac:dyDescent="0.25">
      <c r="A6997">
        <v>6995</v>
      </c>
      <c r="B6997">
        <v>2</v>
      </c>
      <c r="C6997">
        <v>34</v>
      </c>
      <c r="D6997">
        <v>2</v>
      </c>
      <c r="E6997">
        <v>12</v>
      </c>
      <c r="F6997">
        <v>0</v>
      </c>
    </row>
    <row r="6998" spans="1:6" x14ac:dyDescent="0.25">
      <c r="A6998">
        <v>6996</v>
      </c>
      <c r="B6998">
        <v>2</v>
      </c>
      <c r="C6998">
        <v>34</v>
      </c>
      <c r="D6998">
        <v>2</v>
      </c>
      <c r="E6998">
        <v>12</v>
      </c>
      <c r="F6998">
        <v>0</v>
      </c>
    </row>
    <row r="6999" spans="1:6" x14ac:dyDescent="0.25">
      <c r="A6999">
        <v>6997</v>
      </c>
      <c r="B6999">
        <v>2</v>
      </c>
      <c r="C6999">
        <v>34</v>
      </c>
      <c r="D6999">
        <v>2</v>
      </c>
      <c r="E6999">
        <v>12</v>
      </c>
      <c r="F6999">
        <v>0</v>
      </c>
    </row>
    <row r="7000" spans="1:6" x14ac:dyDescent="0.25">
      <c r="A7000">
        <v>6998</v>
      </c>
      <c r="B7000">
        <v>2</v>
      </c>
      <c r="C7000">
        <v>34</v>
      </c>
      <c r="D7000">
        <v>2</v>
      </c>
      <c r="E7000">
        <v>12</v>
      </c>
      <c r="F7000">
        <v>0</v>
      </c>
    </row>
    <row r="7001" spans="1:6" x14ac:dyDescent="0.25">
      <c r="A7001">
        <v>6999</v>
      </c>
      <c r="B7001">
        <v>2</v>
      </c>
      <c r="C7001">
        <v>34</v>
      </c>
      <c r="D7001">
        <v>2</v>
      </c>
      <c r="E7001">
        <v>12</v>
      </c>
      <c r="F7001">
        <v>0</v>
      </c>
    </row>
    <row r="7002" spans="1:6" x14ac:dyDescent="0.25">
      <c r="A7002">
        <v>7000</v>
      </c>
      <c r="B7002">
        <v>2</v>
      </c>
      <c r="C7002">
        <v>34</v>
      </c>
      <c r="D7002">
        <v>2</v>
      </c>
      <c r="E7002">
        <v>12</v>
      </c>
      <c r="F7002">
        <v>0</v>
      </c>
    </row>
    <row r="7003" spans="1:6" x14ac:dyDescent="0.25">
      <c r="A7003">
        <v>7001</v>
      </c>
      <c r="B7003">
        <v>2</v>
      </c>
      <c r="C7003">
        <v>34</v>
      </c>
      <c r="D7003">
        <v>2</v>
      </c>
      <c r="E7003">
        <v>12</v>
      </c>
      <c r="F7003">
        <v>1</v>
      </c>
    </row>
    <row r="7004" spans="1:6" x14ac:dyDescent="0.25">
      <c r="A7004">
        <v>7002</v>
      </c>
      <c r="B7004">
        <v>2</v>
      </c>
      <c r="C7004">
        <v>34</v>
      </c>
      <c r="D7004">
        <v>2</v>
      </c>
      <c r="E7004">
        <v>12</v>
      </c>
      <c r="F7004">
        <v>1</v>
      </c>
    </row>
    <row r="7005" spans="1:6" x14ac:dyDescent="0.25">
      <c r="A7005">
        <v>7003</v>
      </c>
      <c r="B7005">
        <v>2</v>
      </c>
      <c r="C7005">
        <v>34</v>
      </c>
      <c r="D7005">
        <v>2</v>
      </c>
      <c r="E7005">
        <v>12</v>
      </c>
      <c r="F7005">
        <v>1</v>
      </c>
    </row>
    <row r="7006" spans="1:6" x14ac:dyDescent="0.25">
      <c r="A7006">
        <v>7004</v>
      </c>
      <c r="B7006">
        <v>2</v>
      </c>
      <c r="C7006">
        <v>34</v>
      </c>
      <c r="D7006">
        <v>2</v>
      </c>
      <c r="E7006">
        <v>13</v>
      </c>
      <c r="F7006">
        <v>1</v>
      </c>
    </row>
    <row r="7007" spans="1:6" x14ac:dyDescent="0.25">
      <c r="A7007">
        <v>7005</v>
      </c>
      <c r="B7007">
        <v>2</v>
      </c>
      <c r="C7007">
        <v>34</v>
      </c>
      <c r="D7007">
        <v>2</v>
      </c>
      <c r="E7007">
        <v>13</v>
      </c>
      <c r="F7007">
        <v>1</v>
      </c>
    </row>
    <row r="7008" spans="1:6" x14ac:dyDescent="0.25">
      <c r="A7008">
        <v>7006</v>
      </c>
      <c r="B7008">
        <v>2</v>
      </c>
      <c r="C7008">
        <v>34</v>
      </c>
      <c r="D7008">
        <v>2</v>
      </c>
      <c r="E7008">
        <v>13</v>
      </c>
      <c r="F7008">
        <v>1</v>
      </c>
    </row>
    <row r="7009" spans="1:6" x14ac:dyDescent="0.25">
      <c r="A7009">
        <v>7007</v>
      </c>
      <c r="B7009">
        <v>2</v>
      </c>
      <c r="C7009">
        <v>34</v>
      </c>
      <c r="D7009">
        <v>2</v>
      </c>
      <c r="E7009">
        <v>13</v>
      </c>
      <c r="F7009">
        <v>1</v>
      </c>
    </row>
    <row r="7010" spans="1:6" x14ac:dyDescent="0.25">
      <c r="A7010">
        <v>7008</v>
      </c>
      <c r="B7010">
        <v>2</v>
      </c>
      <c r="C7010">
        <v>34</v>
      </c>
      <c r="D7010">
        <v>2</v>
      </c>
      <c r="E7010">
        <v>14</v>
      </c>
      <c r="F7010">
        <v>0</v>
      </c>
    </row>
    <row r="7011" spans="1:6" x14ac:dyDescent="0.25">
      <c r="A7011">
        <v>7009</v>
      </c>
      <c r="B7011">
        <v>2</v>
      </c>
      <c r="C7011">
        <v>34</v>
      </c>
      <c r="D7011">
        <v>2</v>
      </c>
      <c r="E7011">
        <v>14</v>
      </c>
      <c r="F7011">
        <v>0</v>
      </c>
    </row>
    <row r="7012" spans="1:6" x14ac:dyDescent="0.25">
      <c r="A7012">
        <v>7010</v>
      </c>
      <c r="B7012">
        <v>2</v>
      </c>
      <c r="C7012">
        <v>34</v>
      </c>
      <c r="D7012">
        <v>2</v>
      </c>
      <c r="E7012">
        <v>14</v>
      </c>
      <c r="F7012">
        <v>0</v>
      </c>
    </row>
    <row r="7013" spans="1:6" x14ac:dyDescent="0.25">
      <c r="A7013">
        <v>7011</v>
      </c>
      <c r="B7013">
        <v>2</v>
      </c>
      <c r="C7013">
        <v>34</v>
      </c>
      <c r="D7013">
        <v>2</v>
      </c>
      <c r="E7013">
        <v>14</v>
      </c>
      <c r="F7013">
        <v>0</v>
      </c>
    </row>
    <row r="7014" spans="1:6" x14ac:dyDescent="0.25">
      <c r="A7014">
        <v>7012</v>
      </c>
      <c r="B7014">
        <v>2</v>
      </c>
      <c r="C7014">
        <v>34</v>
      </c>
      <c r="D7014">
        <v>2</v>
      </c>
      <c r="E7014">
        <v>14</v>
      </c>
      <c r="F7014">
        <v>0</v>
      </c>
    </row>
    <row r="7015" spans="1:6" x14ac:dyDescent="0.25">
      <c r="A7015">
        <v>7013</v>
      </c>
      <c r="B7015">
        <v>2</v>
      </c>
      <c r="C7015">
        <v>34</v>
      </c>
      <c r="D7015">
        <v>2</v>
      </c>
      <c r="E7015">
        <v>14</v>
      </c>
      <c r="F7015">
        <v>0</v>
      </c>
    </row>
    <row r="7016" spans="1:6" x14ac:dyDescent="0.25">
      <c r="A7016">
        <v>7014</v>
      </c>
      <c r="B7016">
        <v>2</v>
      </c>
      <c r="C7016">
        <v>34</v>
      </c>
      <c r="D7016">
        <v>2</v>
      </c>
      <c r="E7016">
        <v>14</v>
      </c>
      <c r="F7016">
        <v>0</v>
      </c>
    </row>
    <row r="7017" spans="1:6" x14ac:dyDescent="0.25">
      <c r="A7017">
        <v>7015</v>
      </c>
      <c r="B7017">
        <v>2</v>
      </c>
      <c r="C7017">
        <v>34</v>
      </c>
      <c r="D7017">
        <v>2</v>
      </c>
      <c r="E7017">
        <v>14</v>
      </c>
      <c r="F7017">
        <v>0</v>
      </c>
    </row>
    <row r="7018" spans="1:6" x14ac:dyDescent="0.25">
      <c r="A7018">
        <v>7016</v>
      </c>
      <c r="B7018">
        <v>2</v>
      </c>
      <c r="C7018">
        <v>34</v>
      </c>
      <c r="D7018">
        <v>2</v>
      </c>
      <c r="E7018">
        <v>14</v>
      </c>
      <c r="F7018">
        <v>1</v>
      </c>
    </row>
    <row r="7019" spans="1:6" x14ac:dyDescent="0.25">
      <c r="A7019">
        <v>7017</v>
      </c>
      <c r="B7019">
        <v>2</v>
      </c>
      <c r="C7019">
        <v>34</v>
      </c>
      <c r="D7019">
        <v>2</v>
      </c>
      <c r="E7019">
        <v>14</v>
      </c>
      <c r="F7019">
        <v>1</v>
      </c>
    </row>
    <row r="7020" spans="1:6" x14ac:dyDescent="0.25">
      <c r="A7020">
        <v>7018</v>
      </c>
      <c r="B7020">
        <v>2</v>
      </c>
      <c r="C7020">
        <v>34</v>
      </c>
      <c r="D7020">
        <v>2</v>
      </c>
      <c r="E7020">
        <v>14</v>
      </c>
      <c r="F7020">
        <v>1</v>
      </c>
    </row>
    <row r="7021" spans="1:6" x14ac:dyDescent="0.25">
      <c r="A7021">
        <v>7019</v>
      </c>
      <c r="B7021">
        <v>2</v>
      </c>
      <c r="C7021">
        <v>34</v>
      </c>
      <c r="D7021">
        <v>2</v>
      </c>
      <c r="E7021">
        <v>14</v>
      </c>
      <c r="F7021">
        <v>1</v>
      </c>
    </row>
    <row r="7022" spans="1:6" x14ac:dyDescent="0.25">
      <c r="A7022">
        <v>7020</v>
      </c>
      <c r="B7022">
        <v>2</v>
      </c>
      <c r="C7022">
        <v>34</v>
      </c>
      <c r="D7022">
        <v>2</v>
      </c>
      <c r="E7022">
        <v>14</v>
      </c>
      <c r="F7022">
        <v>1</v>
      </c>
    </row>
    <row r="7023" spans="1:6" x14ac:dyDescent="0.25">
      <c r="A7023">
        <v>7021</v>
      </c>
      <c r="B7023">
        <v>2</v>
      </c>
      <c r="C7023">
        <v>34</v>
      </c>
      <c r="D7023">
        <v>2</v>
      </c>
      <c r="E7023">
        <v>15</v>
      </c>
      <c r="F7023">
        <v>1</v>
      </c>
    </row>
    <row r="7024" spans="1:6" x14ac:dyDescent="0.25">
      <c r="A7024">
        <v>7022</v>
      </c>
      <c r="B7024">
        <v>2</v>
      </c>
      <c r="C7024">
        <v>34</v>
      </c>
      <c r="D7024">
        <v>2</v>
      </c>
      <c r="E7024">
        <v>15</v>
      </c>
      <c r="F7024">
        <v>1</v>
      </c>
    </row>
    <row r="7025" spans="1:6" x14ac:dyDescent="0.25">
      <c r="A7025">
        <v>7023</v>
      </c>
      <c r="B7025">
        <v>2</v>
      </c>
      <c r="C7025">
        <v>34</v>
      </c>
      <c r="D7025">
        <v>2</v>
      </c>
      <c r="E7025">
        <v>15</v>
      </c>
      <c r="F7025">
        <v>1</v>
      </c>
    </row>
    <row r="7026" spans="1:6" x14ac:dyDescent="0.25">
      <c r="A7026">
        <v>7024</v>
      </c>
      <c r="B7026">
        <v>2</v>
      </c>
      <c r="C7026">
        <v>34</v>
      </c>
      <c r="D7026">
        <v>2</v>
      </c>
      <c r="E7026">
        <v>15</v>
      </c>
      <c r="F7026">
        <v>1</v>
      </c>
    </row>
    <row r="7027" spans="1:6" x14ac:dyDescent="0.25">
      <c r="A7027">
        <v>7025</v>
      </c>
      <c r="B7027">
        <v>2</v>
      </c>
      <c r="C7027">
        <v>34</v>
      </c>
      <c r="D7027">
        <v>2</v>
      </c>
      <c r="E7027">
        <v>15</v>
      </c>
      <c r="F7027">
        <v>1</v>
      </c>
    </row>
    <row r="7028" spans="1:6" x14ac:dyDescent="0.25">
      <c r="A7028">
        <v>7026</v>
      </c>
      <c r="B7028">
        <v>2</v>
      </c>
      <c r="C7028">
        <v>34</v>
      </c>
      <c r="D7028">
        <v>2</v>
      </c>
      <c r="E7028">
        <v>15</v>
      </c>
      <c r="F7028">
        <v>1</v>
      </c>
    </row>
    <row r="7029" spans="1:6" x14ac:dyDescent="0.25">
      <c r="A7029">
        <v>7027</v>
      </c>
      <c r="B7029">
        <v>2</v>
      </c>
      <c r="C7029">
        <v>34</v>
      </c>
      <c r="D7029">
        <v>2</v>
      </c>
      <c r="E7029">
        <v>15</v>
      </c>
      <c r="F7029">
        <v>1</v>
      </c>
    </row>
    <row r="7030" spans="1:6" x14ac:dyDescent="0.25">
      <c r="A7030">
        <v>7028</v>
      </c>
      <c r="B7030">
        <v>2</v>
      </c>
      <c r="C7030">
        <v>34</v>
      </c>
      <c r="D7030">
        <v>2</v>
      </c>
      <c r="E7030">
        <v>15</v>
      </c>
      <c r="F7030">
        <v>1</v>
      </c>
    </row>
    <row r="7031" spans="1:6" x14ac:dyDescent="0.25">
      <c r="A7031">
        <v>7029</v>
      </c>
      <c r="B7031">
        <v>2</v>
      </c>
      <c r="C7031">
        <v>34</v>
      </c>
      <c r="D7031">
        <v>2</v>
      </c>
      <c r="E7031">
        <v>15</v>
      </c>
      <c r="F7031">
        <v>1</v>
      </c>
    </row>
    <row r="7032" spans="1:6" x14ac:dyDescent="0.25">
      <c r="A7032">
        <v>7030</v>
      </c>
      <c r="B7032">
        <v>2</v>
      </c>
      <c r="C7032">
        <v>34</v>
      </c>
      <c r="D7032">
        <v>2</v>
      </c>
      <c r="E7032">
        <v>15</v>
      </c>
      <c r="F7032">
        <v>1</v>
      </c>
    </row>
    <row r="7033" spans="1:6" x14ac:dyDescent="0.25">
      <c r="A7033">
        <v>7031</v>
      </c>
      <c r="B7033">
        <v>2</v>
      </c>
      <c r="C7033">
        <v>34</v>
      </c>
      <c r="D7033">
        <v>2</v>
      </c>
      <c r="E7033">
        <v>16</v>
      </c>
      <c r="F7033">
        <v>0</v>
      </c>
    </row>
    <row r="7034" spans="1:6" x14ac:dyDescent="0.25">
      <c r="A7034">
        <v>7032</v>
      </c>
      <c r="B7034">
        <v>2</v>
      </c>
      <c r="C7034">
        <v>34</v>
      </c>
      <c r="D7034">
        <v>2</v>
      </c>
      <c r="E7034">
        <v>16</v>
      </c>
      <c r="F7034">
        <v>0</v>
      </c>
    </row>
    <row r="7035" spans="1:6" x14ac:dyDescent="0.25">
      <c r="A7035">
        <v>7033</v>
      </c>
      <c r="B7035">
        <v>2</v>
      </c>
      <c r="C7035">
        <v>34</v>
      </c>
      <c r="D7035">
        <v>2</v>
      </c>
      <c r="E7035">
        <v>16</v>
      </c>
      <c r="F7035">
        <v>0</v>
      </c>
    </row>
    <row r="7036" spans="1:6" x14ac:dyDescent="0.25">
      <c r="A7036">
        <v>7034</v>
      </c>
      <c r="B7036">
        <v>2</v>
      </c>
      <c r="C7036">
        <v>34</v>
      </c>
      <c r="D7036">
        <v>2</v>
      </c>
      <c r="E7036">
        <v>16</v>
      </c>
      <c r="F7036">
        <v>0</v>
      </c>
    </row>
    <row r="7037" spans="1:6" x14ac:dyDescent="0.25">
      <c r="A7037">
        <v>7035</v>
      </c>
      <c r="B7037">
        <v>2</v>
      </c>
      <c r="C7037">
        <v>34</v>
      </c>
      <c r="D7037">
        <v>2</v>
      </c>
      <c r="E7037">
        <v>16</v>
      </c>
      <c r="F7037">
        <v>0</v>
      </c>
    </row>
    <row r="7038" spans="1:6" x14ac:dyDescent="0.25">
      <c r="A7038">
        <v>7036</v>
      </c>
      <c r="B7038">
        <v>2</v>
      </c>
      <c r="C7038">
        <v>34</v>
      </c>
      <c r="D7038">
        <v>2</v>
      </c>
      <c r="E7038">
        <v>16</v>
      </c>
      <c r="F7038">
        <v>0</v>
      </c>
    </row>
    <row r="7039" spans="1:6" x14ac:dyDescent="0.25">
      <c r="A7039">
        <v>7037</v>
      </c>
      <c r="B7039">
        <v>2</v>
      </c>
      <c r="C7039">
        <v>34</v>
      </c>
      <c r="D7039">
        <v>2</v>
      </c>
      <c r="E7039">
        <v>16</v>
      </c>
      <c r="F7039">
        <v>0</v>
      </c>
    </row>
    <row r="7040" spans="1:6" x14ac:dyDescent="0.25">
      <c r="A7040">
        <v>7038</v>
      </c>
      <c r="B7040">
        <v>2</v>
      </c>
      <c r="C7040">
        <v>34</v>
      </c>
      <c r="D7040">
        <v>2</v>
      </c>
      <c r="E7040">
        <v>16</v>
      </c>
      <c r="F7040">
        <v>0</v>
      </c>
    </row>
    <row r="7041" spans="1:6" x14ac:dyDescent="0.25">
      <c r="A7041">
        <v>7039</v>
      </c>
      <c r="B7041">
        <v>2</v>
      </c>
      <c r="C7041">
        <v>34</v>
      </c>
      <c r="D7041">
        <v>2</v>
      </c>
      <c r="E7041">
        <v>16</v>
      </c>
      <c r="F7041">
        <v>1</v>
      </c>
    </row>
    <row r="7042" spans="1:6" x14ac:dyDescent="0.25">
      <c r="A7042">
        <v>7040</v>
      </c>
      <c r="B7042">
        <v>2</v>
      </c>
      <c r="C7042">
        <v>34</v>
      </c>
      <c r="D7042">
        <v>2</v>
      </c>
      <c r="E7042">
        <v>16</v>
      </c>
      <c r="F7042">
        <v>1</v>
      </c>
    </row>
    <row r="7043" spans="1:6" x14ac:dyDescent="0.25">
      <c r="A7043">
        <v>7041</v>
      </c>
      <c r="B7043">
        <v>2</v>
      </c>
      <c r="C7043">
        <v>34</v>
      </c>
      <c r="D7043">
        <v>2</v>
      </c>
      <c r="E7043">
        <v>16</v>
      </c>
      <c r="F7043">
        <v>1</v>
      </c>
    </row>
    <row r="7044" spans="1:6" x14ac:dyDescent="0.25">
      <c r="A7044">
        <v>7042</v>
      </c>
      <c r="B7044">
        <v>2</v>
      </c>
      <c r="C7044">
        <v>34</v>
      </c>
      <c r="D7044">
        <v>2</v>
      </c>
      <c r="E7044">
        <v>16</v>
      </c>
      <c r="F7044">
        <v>1</v>
      </c>
    </row>
    <row r="7045" spans="1:6" x14ac:dyDescent="0.25">
      <c r="A7045">
        <v>7043</v>
      </c>
      <c r="B7045">
        <v>2</v>
      </c>
      <c r="C7045">
        <v>34</v>
      </c>
      <c r="D7045">
        <v>2</v>
      </c>
      <c r="E7045">
        <v>17</v>
      </c>
      <c r="F7045">
        <v>0</v>
      </c>
    </row>
    <row r="7046" spans="1:6" x14ac:dyDescent="0.25">
      <c r="A7046">
        <v>7044</v>
      </c>
      <c r="B7046">
        <v>2</v>
      </c>
      <c r="C7046">
        <v>34</v>
      </c>
      <c r="D7046">
        <v>2</v>
      </c>
      <c r="E7046">
        <v>17</v>
      </c>
      <c r="F7046">
        <v>0</v>
      </c>
    </row>
    <row r="7047" spans="1:6" x14ac:dyDescent="0.25">
      <c r="A7047">
        <v>7045</v>
      </c>
      <c r="B7047">
        <v>2</v>
      </c>
      <c r="C7047">
        <v>34</v>
      </c>
      <c r="D7047">
        <v>2</v>
      </c>
      <c r="E7047">
        <v>17</v>
      </c>
      <c r="F7047">
        <v>1</v>
      </c>
    </row>
    <row r="7048" spans="1:6" x14ac:dyDescent="0.25">
      <c r="A7048">
        <v>7046</v>
      </c>
      <c r="B7048">
        <v>2</v>
      </c>
      <c r="C7048">
        <v>34</v>
      </c>
      <c r="D7048">
        <v>2</v>
      </c>
      <c r="E7048">
        <v>17</v>
      </c>
      <c r="F7048">
        <v>1</v>
      </c>
    </row>
    <row r="7049" spans="1:6" x14ac:dyDescent="0.25">
      <c r="A7049">
        <v>7047</v>
      </c>
      <c r="B7049">
        <v>2</v>
      </c>
      <c r="C7049">
        <v>34</v>
      </c>
      <c r="D7049">
        <v>2</v>
      </c>
      <c r="E7049">
        <v>17</v>
      </c>
      <c r="F7049">
        <v>1</v>
      </c>
    </row>
    <row r="7050" spans="1:6" x14ac:dyDescent="0.25">
      <c r="A7050">
        <v>7048</v>
      </c>
      <c r="B7050">
        <v>2</v>
      </c>
      <c r="C7050">
        <v>34</v>
      </c>
      <c r="D7050">
        <v>3</v>
      </c>
      <c r="E7050">
        <v>1</v>
      </c>
      <c r="F7050">
        <v>1</v>
      </c>
    </row>
    <row r="7051" spans="1:6" x14ac:dyDescent="0.25">
      <c r="A7051">
        <v>7049</v>
      </c>
      <c r="B7051">
        <v>2</v>
      </c>
      <c r="C7051">
        <v>34</v>
      </c>
      <c r="D7051">
        <v>3</v>
      </c>
      <c r="E7051">
        <v>1</v>
      </c>
      <c r="F7051">
        <v>1</v>
      </c>
    </row>
    <row r="7052" spans="1:6" x14ac:dyDescent="0.25">
      <c r="A7052">
        <v>7050</v>
      </c>
      <c r="B7052">
        <v>2</v>
      </c>
      <c r="C7052">
        <v>34</v>
      </c>
      <c r="D7052">
        <v>3</v>
      </c>
      <c r="E7052">
        <v>1</v>
      </c>
      <c r="F7052">
        <v>1</v>
      </c>
    </row>
    <row r="7053" spans="1:6" x14ac:dyDescent="0.25">
      <c r="A7053">
        <v>7051</v>
      </c>
      <c r="B7053">
        <v>2</v>
      </c>
      <c r="C7053">
        <v>34</v>
      </c>
      <c r="D7053">
        <v>3</v>
      </c>
      <c r="E7053">
        <v>1</v>
      </c>
      <c r="F7053">
        <v>1</v>
      </c>
    </row>
    <row r="7054" spans="1:6" x14ac:dyDescent="0.25">
      <c r="A7054">
        <v>7052</v>
      </c>
      <c r="B7054">
        <v>2</v>
      </c>
      <c r="C7054">
        <v>34</v>
      </c>
      <c r="D7054">
        <v>3</v>
      </c>
      <c r="E7054">
        <v>1</v>
      </c>
      <c r="F7054">
        <v>1</v>
      </c>
    </row>
    <row r="7055" spans="1:6" x14ac:dyDescent="0.25">
      <c r="A7055">
        <v>7053</v>
      </c>
      <c r="B7055">
        <v>2</v>
      </c>
      <c r="C7055">
        <v>34</v>
      </c>
      <c r="D7055">
        <v>3</v>
      </c>
      <c r="E7055">
        <v>1</v>
      </c>
      <c r="F7055">
        <v>1</v>
      </c>
    </row>
    <row r="7056" spans="1:6" x14ac:dyDescent="0.25">
      <c r="A7056">
        <v>7054</v>
      </c>
      <c r="B7056">
        <v>2</v>
      </c>
      <c r="C7056">
        <v>34</v>
      </c>
      <c r="D7056">
        <v>3</v>
      </c>
      <c r="E7056">
        <v>2</v>
      </c>
      <c r="F7056">
        <v>1</v>
      </c>
    </row>
    <row r="7057" spans="1:6" x14ac:dyDescent="0.25">
      <c r="A7057">
        <v>7055</v>
      </c>
      <c r="B7057">
        <v>2</v>
      </c>
      <c r="C7057">
        <v>34</v>
      </c>
      <c r="D7057">
        <v>3</v>
      </c>
      <c r="E7057">
        <v>2</v>
      </c>
      <c r="F7057">
        <v>1</v>
      </c>
    </row>
    <row r="7058" spans="1:6" x14ac:dyDescent="0.25">
      <c r="A7058">
        <v>7056</v>
      </c>
      <c r="B7058">
        <v>2</v>
      </c>
      <c r="C7058">
        <v>34</v>
      </c>
      <c r="D7058">
        <v>3</v>
      </c>
      <c r="E7058">
        <v>2</v>
      </c>
      <c r="F7058">
        <v>1</v>
      </c>
    </row>
    <row r="7059" spans="1:6" x14ac:dyDescent="0.25">
      <c r="A7059">
        <v>7057</v>
      </c>
      <c r="B7059">
        <v>2</v>
      </c>
      <c r="C7059">
        <v>34</v>
      </c>
      <c r="D7059">
        <v>3</v>
      </c>
      <c r="E7059">
        <v>2</v>
      </c>
      <c r="F7059">
        <v>1</v>
      </c>
    </row>
    <row r="7060" spans="1:6" x14ac:dyDescent="0.25">
      <c r="A7060">
        <v>7058</v>
      </c>
      <c r="B7060">
        <v>2</v>
      </c>
      <c r="C7060">
        <v>34</v>
      </c>
      <c r="D7060">
        <v>3</v>
      </c>
      <c r="E7060">
        <v>2</v>
      </c>
      <c r="F7060">
        <v>1</v>
      </c>
    </row>
    <row r="7061" spans="1:6" x14ac:dyDescent="0.25">
      <c r="A7061">
        <v>7059</v>
      </c>
      <c r="B7061">
        <v>2</v>
      </c>
      <c r="C7061">
        <v>34</v>
      </c>
      <c r="D7061">
        <v>3</v>
      </c>
      <c r="E7061">
        <v>2</v>
      </c>
      <c r="F7061">
        <v>1</v>
      </c>
    </row>
    <row r="7062" spans="1:6" x14ac:dyDescent="0.25">
      <c r="A7062">
        <v>7060</v>
      </c>
      <c r="B7062">
        <v>2</v>
      </c>
      <c r="C7062">
        <v>34</v>
      </c>
      <c r="D7062">
        <v>3</v>
      </c>
      <c r="E7062">
        <v>2</v>
      </c>
      <c r="F7062">
        <v>1</v>
      </c>
    </row>
    <row r="7063" spans="1:6" x14ac:dyDescent="0.25">
      <c r="A7063">
        <v>7061</v>
      </c>
      <c r="B7063">
        <v>2</v>
      </c>
      <c r="C7063">
        <v>34</v>
      </c>
      <c r="D7063">
        <v>3</v>
      </c>
      <c r="E7063">
        <v>2</v>
      </c>
      <c r="F7063">
        <v>1</v>
      </c>
    </row>
    <row r="7064" spans="1:6" x14ac:dyDescent="0.25">
      <c r="A7064">
        <v>7062</v>
      </c>
      <c r="B7064">
        <v>2</v>
      </c>
      <c r="C7064">
        <v>34</v>
      </c>
      <c r="D7064">
        <v>3</v>
      </c>
      <c r="E7064">
        <v>2</v>
      </c>
      <c r="F7064">
        <v>1</v>
      </c>
    </row>
    <row r="7065" spans="1:6" x14ac:dyDescent="0.25">
      <c r="A7065">
        <v>7063</v>
      </c>
      <c r="B7065">
        <v>2</v>
      </c>
      <c r="C7065">
        <v>34</v>
      </c>
      <c r="D7065">
        <v>3</v>
      </c>
      <c r="E7065">
        <v>2</v>
      </c>
      <c r="F7065">
        <v>1</v>
      </c>
    </row>
    <row r="7066" spans="1:6" x14ac:dyDescent="0.25">
      <c r="A7066">
        <v>7064</v>
      </c>
      <c r="B7066">
        <v>2</v>
      </c>
      <c r="C7066">
        <v>34</v>
      </c>
      <c r="D7066">
        <v>3</v>
      </c>
      <c r="E7066">
        <v>3</v>
      </c>
      <c r="F7066">
        <v>1</v>
      </c>
    </row>
    <row r="7067" spans="1:6" x14ac:dyDescent="0.25">
      <c r="A7067">
        <v>7065</v>
      </c>
      <c r="B7067">
        <v>2</v>
      </c>
      <c r="C7067">
        <v>34</v>
      </c>
      <c r="D7067">
        <v>3</v>
      </c>
      <c r="E7067">
        <v>3</v>
      </c>
      <c r="F7067">
        <v>1</v>
      </c>
    </row>
    <row r="7068" spans="1:6" x14ac:dyDescent="0.25">
      <c r="A7068">
        <v>7066</v>
      </c>
      <c r="B7068">
        <v>2</v>
      </c>
      <c r="C7068">
        <v>34</v>
      </c>
      <c r="D7068">
        <v>3</v>
      </c>
      <c r="E7068">
        <v>4</v>
      </c>
      <c r="F7068">
        <v>1</v>
      </c>
    </row>
    <row r="7069" spans="1:6" x14ac:dyDescent="0.25">
      <c r="A7069">
        <v>7067</v>
      </c>
      <c r="B7069">
        <v>2</v>
      </c>
      <c r="C7069">
        <v>34</v>
      </c>
      <c r="D7069">
        <v>3</v>
      </c>
      <c r="E7069">
        <v>4</v>
      </c>
      <c r="F7069">
        <v>1</v>
      </c>
    </row>
    <row r="7070" spans="1:6" x14ac:dyDescent="0.25">
      <c r="A7070">
        <v>7068</v>
      </c>
      <c r="B7070">
        <v>2</v>
      </c>
      <c r="C7070">
        <v>34</v>
      </c>
      <c r="D7070">
        <v>3</v>
      </c>
      <c r="E7070">
        <v>4</v>
      </c>
      <c r="F7070">
        <v>1</v>
      </c>
    </row>
    <row r="7071" spans="1:6" x14ac:dyDescent="0.25">
      <c r="A7071">
        <v>7069</v>
      </c>
      <c r="B7071">
        <v>2</v>
      </c>
      <c r="C7071">
        <v>34</v>
      </c>
      <c r="D7071">
        <v>3</v>
      </c>
      <c r="E7071">
        <v>4</v>
      </c>
      <c r="F7071">
        <v>1</v>
      </c>
    </row>
    <row r="7072" spans="1:6" x14ac:dyDescent="0.25">
      <c r="A7072">
        <v>7070</v>
      </c>
      <c r="B7072">
        <v>2</v>
      </c>
      <c r="C7072">
        <v>34</v>
      </c>
      <c r="D7072">
        <v>3</v>
      </c>
      <c r="E7072">
        <v>5</v>
      </c>
      <c r="F7072">
        <v>0</v>
      </c>
    </row>
    <row r="7073" spans="1:6" x14ac:dyDescent="0.25">
      <c r="A7073">
        <v>7071</v>
      </c>
      <c r="B7073">
        <v>2</v>
      </c>
      <c r="C7073">
        <v>34</v>
      </c>
      <c r="D7073">
        <v>3</v>
      </c>
      <c r="E7073">
        <v>5</v>
      </c>
      <c r="F7073">
        <v>0</v>
      </c>
    </row>
    <row r="7074" spans="1:6" x14ac:dyDescent="0.25">
      <c r="A7074">
        <v>7072</v>
      </c>
      <c r="B7074">
        <v>2</v>
      </c>
      <c r="C7074">
        <v>34</v>
      </c>
      <c r="D7074">
        <v>3</v>
      </c>
      <c r="E7074">
        <v>5</v>
      </c>
      <c r="F7074">
        <v>0</v>
      </c>
    </row>
    <row r="7075" spans="1:6" x14ac:dyDescent="0.25">
      <c r="A7075">
        <v>7073</v>
      </c>
      <c r="B7075">
        <v>2</v>
      </c>
      <c r="C7075">
        <v>34</v>
      </c>
      <c r="D7075">
        <v>3</v>
      </c>
      <c r="E7075">
        <v>5</v>
      </c>
      <c r="F7075">
        <v>0</v>
      </c>
    </row>
    <row r="7076" spans="1:6" x14ac:dyDescent="0.25">
      <c r="A7076">
        <v>7074</v>
      </c>
      <c r="B7076">
        <v>2</v>
      </c>
      <c r="C7076">
        <v>34</v>
      </c>
      <c r="D7076">
        <v>3</v>
      </c>
      <c r="E7076">
        <v>5</v>
      </c>
      <c r="F7076">
        <v>0</v>
      </c>
    </row>
    <row r="7077" spans="1:6" x14ac:dyDescent="0.25">
      <c r="A7077">
        <v>7075</v>
      </c>
      <c r="B7077">
        <v>2</v>
      </c>
      <c r="C7077">
        <v>34</v>
      </c>
      <c r="D7077">
        <v>3</v>
      </c>
      <c r="E7077">
        <v>5</v>
      </c>
      <c r="F7077">
        <v>0</v>
      </c>
    </row>
    <row r="7078" spans="1:6" x14ac:dyDescent="0.25">
      <c r="A7078">
        <v>7076</v>
      </c>
      <c r="B7078">
        <v>2</v>
      </c>
      <c r="C7078">
        <v>34</v>
      </c>
      <c r="D7078">
        <v>3</v>
      </c>
      <c r="E7078">
        <v>5</v>
      </c>
      <c r="F7078">
        <v>0</v>
      </c>
    </row>
    <row r="7079" spans="1:6" x14ac:dyDescent="0.25">
      <c r="A7079">
        <v>7077</v>
      </c>
      <c r="B7079">
        <v>2</v>
      </c>
      <c r="C7079">
        <v>34</v>
      </c>
      <c r="D7079">
        <v>3</v>
      </c>
      <c r="E7079">
        <v>5</v>
      </c>
      <c r="F7079">
        <v>0</v>
      </c>
    </row>
    <row r="7080" spans="1:6" x14ac:dyDescent="0.25">
      <c r="A7080">
        <v>7078</v>
      </c>
      <c r="B7080">
        <v>2</v>
      </c>
      <c r="C7080">
        <v>34</v>
      </c>
      <c r="D7080">
        <v>3</v>
      </c>
      <c r="E7080">
        <v>5</v>
      </c>
      <c r="F7080">
        <v>0</v>
      </c>
    </row>
    <row r="7081" spans="1:6" x14ac:dyDescent="0.25">
      <c r="A7081">
        <v>7079</v>
      </c>
      <c r="B7081">
        <v>2</v>
      </c>
      <c r="C7081">
        <v>34</v>
      </c>
      <c r="D7081">
        <v>3</v>
      </c>
      <c r="E7081">
        <v>5</v>
      </c>
      <c r="F7081">
        <v>1</v>
      </c>
    </row>
    <row r="7082" spans="1:6" x14ac:dyDescent="0.25">
      <c r="A7082">
        <v>7080</v>
      </c>
      <c r="B7082">
        <v>2</v>
      </c>
      <c r="C7082">
        <v>34</v>
      </c>
      <c r="D7082">
        <v>3</v>
      </c>
      <c r="E7082">
        <v>5</v>
      </c>
      <c r="F7082">
        <v>1</v>
      </c>
    </row>
    <row r="7083" spans="1:6" x14ac:dyDescent="0.25">
      <c r="A7083">
        <v>7081</v>
      </c>
      <c r="B7083">
        <v>2</v>
      </c>
      <c r="C7083">
        <v>34</v>
      </c>
      <c r="D7083">
        <v>3</v>
      </c>
      <c r="E7083">
        <v>5</v>
      </c>
      <c r="F7083">
        <v>1</v>
      </c>
    </row>
    <row r="7084" spans="1:6" x14ac:dyDescent="0.25">
      <c r="A7084">
        <v>7082</v>
      </c>
      <c r="B7084">
        <v>2</v>
      </c>
      <c r="C7084">
        <v>34</v>
      </c>
      <c r="D7084">
        <v>3</v>
      </c>
      <c r="E7084">
        <v>5</v>
      </c>
      <c r="F7084">
        <v>1</v>
      </c>
    </row>
    <row r="7085" spans="1:6" x14ac:dyDescent="0.25">
      <c r="A7085">
        <v>7083</v>
      </c>
      <c r="B7085">
        <v>2</v>
      </c>
      <c r="C7085">
        <v>34</v>
      </c>
      <c r="D7085">
        <v>3</v>
      </c>
      <c r="E7085">
        <v>5</v>
      </c>
      <c r="F7085">
        <v>1</v>
      </c>
    </row>
    <row r="7086" spans="1:6" x14ac:dyDescent="0.25">
      <c r="A7086">
        <v>7084</v>
      </c>
      <c r="B7086">
        <v>2</v>
      </c>
      <c r="C7086">
        <v>34</v>
      </c>
      <c r="D7086">
        <v>3</v>
      </c>
      <c r="E7086">
        <v>5</v>
      </c>
      <c r="F7086">
        <v>1</v>
      </c>
    </row>
    <row r="7087" spans="1:6" x14ac:dyDescent="0.25">
      <c r="A7087">
        <v>7085</v>
      </c>
      <c r="B7087">
        <v>2</v>
      </c>
      <c r="C7087">
        <v>34</v>
      </c>
      <c r="D7087">
        <v>3</v>
      </c>
      <c r="E7087">
        <v>5</v>
      </c>
      <c r="F7087">
        <v>1</v>
      </c>
    </row>
    <row r="7088" spans="1:6" x14ac:dyDescent="0.25">
      <c r="A7088">
        <v>7086</v>
      </c>
      <c r="B7088">
        <v>2</v>
      </c>
      <c r="C7088">
        <v>34</v>
      </c>
      <c r="D7088">
        <v>3</v>
      </c>
      <c r="E7088">
        <v>5</v>
      </c>
      <c r="F7088">
        <v>1</v>
      </c>
    </row>
    <row r="7089" spans="1:6" x14ac:dyDescent="0.25">
      <c r="A7089">
        <v>7087</v>
      </c>
      <c r="B7089">
        <v>2</v>
      </c>
      <c r="C7089">
        <v>34</v>
      </c>
      <c r="D7089">
        <v>3</v>
      </c>
      <c r="E7089">
        <v>5</v>
      </c>
      <c r="F7089">
        <v>1</v>
      </c>
    </row>
    <row r="7090" spans="1:6" x14ac:dyDescent="0.25">
      <c r="A7090">
        <v>7088</v>
      </c>
      <c r="B7090">
        <v>2</v>
      </c>
      <c r="C7090">
        <v>34</v>
      </c>
      <c r="D7090">
        <v>3</v>
      </c>
      <c r="E7090">
        <v>6</v>
      </c>
      <c r="F7090">
        <v>0</v>
      </c>
    </row>
    <row r="7091" spans="1:6" x14ac:dyDescent="0.25">
      <c r="A7091">
        <v>7089</v>
      </c>
      <c r="B7091">
        <v>2</v>
      </c>
      <c r="C7091">
        <v>34</v>
      </c>
      <c r="D7091">
        <v>3</v>
      </c>
      <c r="E7091">
        <v>6</v>
      </c>
      <c r="F7091">
        <v>0</v>
      </c>
    </row>
    <row r="7092" spans="1:6" x14ac:dyDescent="0.25">
      <c r="A7092">
        <v>7090</v>
      </c>
      <c r="B7092">
        <v>2</v>
      </c>
      <c r="C7092">
        <v>34</v>
      </c>
      <c r="D7092">
        <v>3</v>
      </c>
      <c r="E7092">
        <v>6</v>
      </c>
      <c r="F7092">
        <v>0</v>
      </c>
    </row>
    <row r="7093" spans="1:6" x14ac:dyDescent="0.25">
      <c r="A7093">
        <v>7091</v>
      </c>
      <c r="B7093">
        <v>2</v>
      </c>
      <c r="C7093">
        <v>34</v>
      </c>
      <c r="D7093">
        <v>3</v>
      </c>
      <c r="E7093">
        <v>6</v>
      </c>
      <c r="F7093">
        <v>0</v>
      </c>
    </row>
    <row r="7094" spans="1:6" x14ac:dyDescent="0.25">
      <c r="A7094">
        <v>7092</v>
      </c>
      <c r="B7094">
        <v>2</v>
      </c>
      <c r="C7094">
        <v>34</v>
      </c>
      <c r="D7094">
        <v>3</v>
      </c>
      <c r="E7094">
        <v>6</v>
      </c>
      <c r="F7094">
        <v>0</v>
      </c>
    </row>
    <row r="7095" spans="1:6" x14ac:dyDescent="0.25">
      <c r="A7095">
        <v>7093</v>
      </c>
      <c r="B7095">
        <v>2</v>
      </c>
      <c r="C7095">
        <v>34</v>
      </c>
      <c r="D7095">
        <v>3</v>
      </c>
      <c r="E7095">
        <v>6</v>
      </c>
      <c r="F7095">
        <v>0</v>
      </c>
    </row>
    <row r="7096" spans="1:6" x14ac:dyDescent="0.25">
      <c r="A7096">
        <v>7094</v>
      </c>
      <c r="B7096">
        <v>2</v>
      </c>
      <c r="C7096">
        <v>34</v>
      </c>
      <c r="D7096">
        <v>3</v>
      </c>
      <c r="E7096">
        <v>6</v>
      </c>
      <c r="F7096">
        <v>0</v>
      </c>
    </row>
    <row r="7097" spans="1:6" x14ac:dyDescent="0.25">
      <c r="A7097">
        <v>7095</v>
      </c>
      <c r="B7097">
        <v>2</v>
      </c>
      <c r="C7097">
        <v>34</v>
      </c>
      <c r="D7097">
        <v>3</v>
      </c>
      <c r="E7097">
        <v>6</v>
      </c>
      <c r="F7097">
        <v>0</v>
      </c>
    </row>
    <row r="7098" spans="1:6" x14ac:dyDescent="0.25">
      <c r="A7098">
        <v>7096</v>
      </c>
      <c r="B7098">
        <v>2</v>
      </c>
      <c r="C7098">
        <v>34</v>
      </c>
      <c r="D7098">
        <v>3</v>
      </c>
      <c r="E7098">
        <v>6</v>
      </c>
      <c r="F7098">
        <v>0</v>
      </c>
    </row>
    <row r="7099" spans="1:6" x14ac:dyDescent="0.25">
      <c r="A7099">
        <v>7097</v>
      </c>
      <c r="B7099">
        <v>2</v>
      </c>
      <c r="C7099">
        <v>34</v>
      </c>
      <c r="D7099">
        <v>3</v>
      </c>
      <c r="E7099">
        <v>6</v>
      </c>
      <c r="F7099">
        <v>1</v>
      </c>
    </row>
    <row r="7100" spans="1:6" x14ac:dyDescent="0.25">
      <c r="A7100">
        <v>7098</v>
      </c>
      <c r="B7100">
        <v>2</v>
      </c>
      <c r="C7100">
        <v>34</v>
      </c>
      <c r="D7100">
        <v>3</v>
      </c>
      <c r="E7100">
        <v>6</v>
      </c>
      <c r="F7100">
        <v>1</v>
      </c>
    </row>
    <row r="7101" spans="1:6" x14ac:dyDescent="0.25">
      <c r="A7101">
        <v>7099</v>
      </c>
      <c r="B7101">
        <v>2</v>
      </c>
      <c r="C7101">
        <v>34</v>
      </c>
      <c r="D7101">
        <v>3</v>
      </c>
      <c r="E7101">
        <v>7</v>
      </c>
      <c r="F7101">
        <v>0</v>
      </c>
    </row>
    <row r="7102" spans="1:6" x14ac:dyDescent="0.25">
      <c r="A7102">
        <v>7100</v>
      </c>
      <c r="B7102">
        <v>2</v>
      </c>
      <c r="C7102">
        <v>34</v>
      </c>
      <c r="D7102">
        <v>3</v>
      </c>
      <c r="E7102">
        <v>7</v>
      </c>
      <c r="F7102">
        <v>0</v>
      </c>
    </row>
    <row r="7103" spans="1:6" x14ac:dyDescent="0.25">
      <c r="A7103">
        <v>7101</v>
      </c>
      <c r="B7103">
        <v>2</v>
      </c>
      <c r="C7103">
        <v>34</v>
      </c>
      <c r="D7103">
        <v>3</v>
      </c>
      <c r="E7103">
        <v>7</v>
      </c>
      <c r="F7103">
        <v>0</v>
      </c>
    </row>
    <row r="7104" spans="1:6" x14ac:dyDescent="0.25">
      <c r="A7104">
        <v>7102</v>
      </c>
      <c r="B7104">
        <v>2</v>
      </c>
      <c r="C7104">
        <v>34</v>
      </c>
      <c r="D7104">
        <v>3</v>
      </c>
      <c r="E7104">
        <v>7</v>
      </c>
      <c r="F7104">
        <v>0</v>
      </c>
    </row>
    <row r="7105" spans="1:6" x14ac:dyDescent="0.25">
      <c r="A7105">
        <v>7103</v>
      </c>
      <c r="B7105">
        <v>2</v>
      </c>
      <c r="C7105">
        <v>34</v>
      </c>
      <c r="D7105">
        <v>3</v>
      </c>
      <c r="E7105">
        <v>7</v>
      </c>
      <c r="F7105">
        <v>0</v>
      </c>
    </row>
    <row r="7106" spans="1:6" x14ac:dyDescent="0.25">
      <c r="A7106">
        <v>7104</v>
      </c>
      <c r="B7106">
        <v>2</v>
      </c>
      <c r="C7106">
        <v>34</v>
      </c>
      <c r="D7106">
        <v>3</v>
      </c>
      <c r="E7106">
        <v>7</v>
      </c>
      <c r="F7106">
        <v>0</v>
      </c>
    </row>
    <row r="7107" spans="1:6" x14ac:dyDescent="0.25">
      <c r="A7107">
        <v>7105</v>
      </c>
      <c r="B7107">
        <v>2</v>
      </c>
      <c r="C7107">
        <v>34</v>
      </c>
      <c r="D7107">
        <v>3</v>
      </c>
      <c r="E7107">
        <v>7</v>
      </c>
      <c r="F7107">
        <v>0</v>
      </c>
    </row>
    <row r="7108" spans="1:6" x14ac:dyDescent="0.25">
      <c r="A7108">
        <v>7106</v>
      </c>
      <c r="B7108">
        <v>2</v>
      </c>
      <c r="C7108">
        <v>34</v>
      </c>
      <c r="D7108">
        <v>3</v>
      </c>
      <c r="E7108">
        <v>7</v>
      </c>
      <c r="F7108">
        <v>0</v>
      </c>
    </row>
    <row r="7109" spans="1:6" x14ac:dyDescent="0.25">
      <c r="A7109">
        <v>7107</v>
      </c>
      <c r="B7109">
        <v>2</v>
      </c>
      <c r="C7109">
        <v>34</v>
      </c>
      <c r="D7109">
        <v>3</v>
      </c>
      <c r="E7109">
        <v>7</v>
      </c>
      <c r="F7109">
        <v>1</v>
      </c>
    </row>
    <row r="7110" spans="1:6" x14ac:dyDescent="0.25">
      <c r="A7110">
        <v>7108</v>
      </c>
      <c r="B7110">
        <v>2</v>
      </c>
      <c r="C7110">
        <v>34</v>
      </c>
      <c r="D7110">
        <v>3</v>
      </c>
      <c r="E7110">
        <v>7</v>
      </c>
      <c r="F7110">
        <v>1</v>
      </c>
    </row>
    <row r="7111" spans="1:6" x14ac:dyDescent="0.25">
      <c r="A7111">
        <v>7109</v>
      </c>
      <c r="B7111">
        <v>2</v>
      </c>
      <c r="C7111">
        <v>34</v>
      </c>
      <c r="D7111">
        <v>3</v>
      </c>
      <c r="E7111">
        <v>7</v>
      </c>
      <c r="F7111">
        <v>1</v>
      </c>
    </row>
    <row r="7112" spans="1:6" x14ac:dyDescent="0.25">
      <c r="A7112">
        <v>7110</v>
      </c>
      <c r="B7112">
        <v>2</v>
      </c>
      <c r="C7112">
        <v>34</v>
      </c>
      <c r="D7112">
        <v>3</v>
      </c>
      <c r="E7112">
        <v>8</v>
      </c>
      <c r="F7112">
        <v>0</v>
      </c>
    </row>
    <row r="7113" spans="1:6" x14ac:dyDescent="0.25">
      <c r="A7113">
        <v>7111</v>
      </c>
      <c r="B7113">
        <v>2</v>
      </c>
      <c r="C7113">
        <v>34</v>
      </c>
      <c r="D7113">
        <v>3</v>
      </c>
      <c r="E7113">
        <v>8</v>
      </c>
      <c r="F7113">
        <v>0</v>
      </c>
    </row>
    <row r="7114" spans="1:6" x14ac:dyDescent="0.25">
      <c r="A7114">
        <v>7112</v>
      </c>
      <c r="B7114">
        <v>2</v>
      </c>
      <c r="C7114">
        <v>34</v>
      </c>
      <c r="D7114">
        <v>3</v>
      </c>
      <c r="E7114">
        <v>8</v>
      </c>
      <c r="F7114">
        <v>0</v>
      </c>
    </row>
    <row r="7115" spans="1:6" x14ac:dyDescent="0.25">
      <c r="A7115">
        <v>7113</v>
      </c>
      <c r="B7115">
        <v>2</v>
      </c>
      <c r="C7115">
        <v>34</v>
      </c>
      <c r="D7115">
        <v>3</v>
      </c>
      <c r="E7115">
        <v>8</v>
      </c>
      <c r="F7115">
        <v>0</v>
      </c>
    </row>
    <row r="7116" spans="1:6" x14ac:dyDescent="0.25">
      <c r="A7116">
        <v>7114</v>
      </c>
      <c r="B7116">
        <v>2</v>
      </c>
      <c r="C7116">
        <v>34</v>
      </c>
      <c r="D7116">
        <v>3</v>
      </c>
      <c r="E7116">
        <v>8</v>
      </c>
      <c r="F7116">
        <v>0</v>
      </c>
    </row>
    <row r="7117" spans="1:6" x14ac:dyDescent="0.25">
      <c r="A7117">
        <v>7115</v>
      </c>
      <c r="B7117">
        <v>2</v>
      </c>
      <c r="C7117">
        <v>34</v>
      </c>
      <c r="D7117">
        <v>3</v>
      </c>
      <c r="E7117">
        <v>8</v>
      </c>
      <c r="F7117">
        <v>0</v>
      </c>
    </row>
    <row r="7118" spans="1:6" x14ac:dyDescent="0.25">
      <c r="A7118">
        <v>7116</v>
      </c>
      <c r="B7118">
        <v>2</v>
      </c>
      <c r="C7118">
        <v>34</v>
      </c>
      <c r="D7118">
        <v>3</v>
      </c>
      <c r="E7118">
        <v>8</v>
      </c>
      <c r="F7118">
        <v>0</v>
      </c>
    </row>
    <row r="7119" spans="1:6" x14ac:dyDescent="0.25">
      <c r="A7119">
        <v>7117</v>
      </c>
      <c r="B7119">
        <v>2</v>
      </c>
      <c r="C7119">
        <v>34</v>
      </c>
      <c r="D7119">
        <v>3</v>
      </c>
      <c r="E7119">
        <v>8</v>
      </c>
      <c r="F7119">
        <v>0</v>
      </c>
    </row>
    <row r="7120" spans="1:6" x14ac:dyDescent="0.25">
      <c r="A7120">
        <v>7118</v>
      </c>
      <c r="B7120">
        <v>2</v>
      </c>
      <c r="C7120">
        <v>34</v>
      </c>
      <c r="D7120">
        <v>3</v>
      </c>
      <c r="E7120">
        <v>8</v>
      </c>
      <c r="F7120">
        <v>1</v>
      </c>
    </row>
    <row r="7121" spans="1:6" x14ac:dyDescent="0.25">
      <c r="A7121">
        <v>7119</v>
      </c>
      <c r="B7121">
        <v>2</v>
      </c>
      <c r="C7121">
        <v>34</v>
      </c>
      <c r="D7121">
        <v>3</v>
      </c>
      <c r="E7121">
        <v>8</v>
      </c>
      <c r="F7121">
        <v>1</v>
      </c>
    </row>
    <row r="7122" spans="1:6" x14ac:dyDescent="0.25">
      <c r="A7122">
        <v>7120</v>
      </c>
      <c r="B7122">
        <v>2</v>
      </c>
      <c r="C7122">
        <v>34</v>
      </c>
      <c r="D7122">
        <v>3</v>
      </c>
      <c r="E7122">
        <v>8</v>
      </c>
      <c r="F7122">
        <v>1</v>
      </c>
    </row>
    <row r="7123" spans="1:6" x14ac:dyDescent="0.25">
      <c r="A7123">
        <v>7121</v>
      </c>
      <c r="B7123">
        <v>2</v>
      </c>
      <c r="C7123">
        <v>34</v>
      </c>
      <c r="D7123">
        <v>3</v>
      </c>
      <c r="E7123">
        <v>8</v>
      </c>
      <c r="F7123">
        <v>1</v>
      </c>
    </row>
    <row r="7124" spans="1:6" x14ac:dyDescent="0.25">
      <c r="A7124">
        <v>7122</v>
      </c>
      <c r="B7124">
        <v>2</v>
      </c>
      <c r="C7124">
        <v>34</v>
      </c>
      <c r="D7124">
        <v>3</v>
      </c>
      <c r="E7124">
        <v>8</v>
      </c>
      <c r="F7124">
        <v>1</v>
      </c>
    </row>
    <row r="7125" spans="1:6" x14ac:dyDescent="0.25">
      <c r="A7125">
        <v>7123</v>
      </c>
      <c r="B7125">
        <v>2</v>
      </c>
      <c r="C7125">
        <v>34</v>
      </c>
      <c r="D7125">
        <v>3</v>
      </c>
      <c r="E7125">
        <v>8</v>
      </c>
      <c r="F7125">
        <v>1</v>
      </c>
    </row>
    <row r="7126" spans="1:6" x14ac:dyDescent="0.25">
      <c r="A7126">
        <v>7124</v>
      </c>
      <c r="B7126">
        <v>2</v>
      </c>
      <c r="C7126">
        <v>34</v>
      </c>
      <c r="D7126">
        <v>3</v>
      </c>
      <c r="E7126">
        <v>8</v>
      </c>
      <c r="F7126">
        <v>1</v>
      </c>
    </row>
    <row r="7127" spans="1:6" x14ac:dyDescent="0.25">
      <c r="A7127">
        <v>7125</v>
      </c>
      <c r="B7127">
        <v>2</v>
      </c>
      <c r="C7127">
        <v>34</v>
      </c>
      <c r="D7127">
        <v>3</v>
      </c>
      <c r="E7127">
        <v>8</v>
      </c>
      <c r="F7127">
        <v>1</v>
      </c>
    </row>
    <row r="7128" spans="1:6" x14ac:dyDescent="0.25">
      <c r="A7128">
        <v>7126</v>
      </c>
      <c r="B7128">
        <v>2</v>
      </c>
      <c r="C7128">
        <v>34</v>
      </c>
      <c r="D7128">
        <v>3</v>
      </c>
      <c r="E7128">
        <v>9</v>
      </c>
      <c r="F7128">
        <v>1</v>
      </c>
    </row>
    <row r="7129" spans="1:6" x14ac:dyDescent="0.25">
      <c r="A7129">
        <v>7127</v>
      </c>
      <c r="B7129">
        <v>2</v>
      </c>
      <c r="C7129">
        <v>34</v>
      </c>
      <c r="D7129">
        <v>3</v>
      </c>
      <c r="E7129">
        <v>9</v>
      </c>
      <c r="F7129">
        <v>1</v>
      </c>
    </row>
    <row r="7130" spans="1:6" x14ac:dyDescent="0.25">
      <c r="A7130">
        <v>7128</v>
      </c>
      <c r="B7130">
        <v>2</v>
      </c>
      <c r="C7130">
        <v>34</v>
      </c>
      <c r="D7130">
        <v>3</v>
      </c>
      <c r="E7130">
        <v>9</v>
      </c>
      <c r="F7130">
        <v>1</v>
      </c>
    </row>
    <row r="7131" spans="1:6" x14ac:dyDescent="0.25">
      <c r="A7131">
        <v>7129</v>
      </c>
      <c r="B7131">
        <v>2</v>
      </c>
      <c r="C7131">
        <v>34</v>
      </c>
      <c r="D7131">
        <v>3</v>
      </c>
      <c r="E7131">
        <v>9</v>
      </c>
      <c r="F7131">
        <v>1</v>
      </c>
    </row>
    <row r="7132" spans="1:6" x14ac:dyDescent="0.25">
      <c r="A7132">
        <v>7130</v>
      </c>
      <c r="B7132">
        <v>2</v>
      </c>
      <c r="C7132">
        <v>34</v>
      </c>
      <c r="D7132">
        <v>3</v>
      </c>
      <c r="E7132">
        <v>9</v>
      </c>
      <c r="F7132">
        <v>0</v>
      </c>
    </row>
    <row r="7133" spans="1:6" x14ac:dyDescent="0.25">
      <c r="A7133">
        <v>7131</v>
      </c>
      <c r="B7133">
        <v>2</v>
      </c>
      <c r="C7133">
        <v>34</v>
      </c>
      <c r="D7133">
        <v>3</v>
      </c>
      <c r="E7133">
        <v>9</v>
      </c>
      <c r="F7133">
        <v>0</v>
      </c>
    </row>
    <row r="7134" spans="1:6" x14ac:dyDescent="0.25">
      <c r="A7134">
        <v>7132</v>
      </c>
      <c r="B7134">
        <v>2</v>
      </c>
      <c r="C7134">
        <v>34</v>
      </c>
      <c r="D7134">
        <v>3</v>
      </c>
      <c r="E7134">
        <v>9</v>
      </c>
      <c r="F7134">
        <v>0</v>
      </c>
    </row>
    <row r="7135" spans="1:6" x14ac:dyDescent="0.25">
      <c r="A7135">
        <v>7133</v>
      </c>
      <c r="B7135">
        <v>2</v>
      </c>
      <c r="C7135">
        <v>34</v>
      </c>
      <c r="D7135">
        <v>3</v>
      </c>
      <c r="E7135">
        <v>9</v>
      </c>
      <c r="F7135">
        <v>0</v>
      </c>
    </row>
    <row r="7136" spans="1:6" x14ac:dyDescent="0.25">
      <c r="A7136">
        <v>7134</v>
      </c>
      <c r="B7136">
        <v>2</v>
      </c>
      <c r="C7136">
        <v>34</v>
      </c>
      <c r="D7136">
        <v>3</v>
      </c>
      <c r="E7136">
        <v>9</v>
      </c>
      <c r="F7136">
        <v>0</v>
      </c>
    </row>
    <row r="7137" spans="1:6" x14ac:dyDescent="0.25">
      <c r="A7137">
        <v>7135</v>
      </c>
      <c r="B7137">
        <v>2</v>
      </c>
      <c r="C7137">
        <v>34</v>
      </c>
      <c r="D7137">
        <v>3</v>
      </c>
      <c r="E7137">
        <v>9</v>
      </c>
      <c r="F7137">
        <v>0</v>
      </c>
    </row>
    <row r="7138" spans="1:6" x14ac:dyDescent="0.25">
      <c r="A7138">
        <v>7136</v>
      </c>
      <c r="B7138">
        <v>2</v>
      </c>
      <c r="C7138">
        <v>34</v>
      </c>
      <c r="D7138">
        <v>3</v>
      </c>
      <c r="E7138">
        <v>9</v>
      </c>
      <c r="F7138">
        <v>0</v>
      </c>
    </row>
    <row r="7139" spans="1:6" x14ac:dyDescent="0.25">
      <c r="A7139">
        <v>7137</v>
      </c>
      <c r="B7139">
        <v>2</v>
      </c>
      <c r="C7139">
        <v>34</v>
      </c>
      <c r="D7139">
        <v>3</v>
      </c>
      <c r="E7139">
        <v>9</v>
      </c>
      <c r="F7139">
        <v>0</v>
      </c>
    </row>
    <row r="7140" spans="1:6" x14ac:dyDescent="0.25">
      <c r="A7140">
        <v>7138</v>
      </c>
      <c r="B7140">
        <v>2</v>
      </c>
      <c r="C7140">
        <v>34</v>
      </c>
      <c r="D7140">
        <v>3</v>
      </c>
      <c r="E7140">
        <v>10</v>
      </c>
      <c r="F7140">
        <v>0</v>
      </c>
    </row>
    <row r="7141" spans="1:6" x14ac:dyDescent="0.25">
      <c r="A7141">
        <v>7139</v>
      </c>
      <c r="B7141">
        <v>2</v>
      </c>
      <c r="C7141">
        <v>34</v>
      </c>
      <c r="D7141">
        <v>3</v>
      </c>
      <c r="E7141">
        <v>10</v>
      </c>
      <c r="F7141">
        <v>0</v>
      </c>
    </row>
    <row r="7142" spans="1:6" x14ac:dyDescent="0.25">
      <c r="A7142">
        <v>7140</v>
      </c>
      <c r="B7142">
        <v>2</v>
      </c>
      <c r="C7142">
        <v>34</v>
      </c>
      <c r="D7142">
        <v>3</v>
      </c>
      <c r="E7142">
        <v>10</v>
      </c>
      <c r="F7142">
        <v>0</v>
      </c>
    </row>
    <row r="7143" spans="1:6" x14ac:dyDescent="0.25">
      <c r="A7143">
        <v>7141</v>
      </c>
      <c r="B7143">
        <v>2</v>
      </c>
      <c r="C7143">
        <v>34</v>
      </c>
      <c r="D7143">
        <v>3</v>
      </c>
      <c r="E7143">
        <v>10</v>
      </c>
      <c r="F7143">
        <v>0</v>
      </c>
    </row>
    <row r="7144" spans="1:6" x14ac:dyDescent="0.25">
      <c r="A7144">
        <v>7142</v>
      </c>
      <c r="B7144">
        <v>2</v>
      </c>
      <c r="C7144">
        <v>34</v>
      </c>
      <c r="D7144">
        <v>3</v>
      </c>
      <c r="E7144">
        <v>10</v>
      </c>
      <c r="F7144">
        <v>0</v>
      </c>
    </row>
    <row r="7145" spans="1:6" x14ac:dyDescent="0.25">
      <c r="A7145">
        <v>7143</v>
      </c>
      <c r="B7145">
        <v>2</v>
      </c>
      <c r="C7145">
        <v>34</v>
      </c>
      <c r="D7145">
        <v>3</v>
      </c>
      <c r="E7145">
        <v>10</v>
      </c>
      <c r="F7145">
        <v>0</v>
      </c>
    </row>
    <row r="7146" spans="1:6" x14ac:dyDescent="0.25">
      <c r="A7146">
        <v>7144</v>
      </c>
      <c r="B7146">
        <v>2</v>
      </c>
      <c r="C7146">
        <v>34</v>
      </c>
      <c r="D7146">
        <v>3</v>
      </c>
      <c r="E7146">
        <v>10</v>
      </c>
      <c r="F7146">
        <v>0</v>
      </c>
    </row>
    <row r="7147" spans="1:6" x14ac:dyDescent="0.25">
      <c r="A7147">
        <v>7145</v>
      </c>
      <c r="B7147">
        <v>2</v>
      </c>
      <c r="C7147">
        <v>34</v>
      </c>
      <c r="D7147">
        <v>3</v>
      </c>
      <c r="E7147">
        <v>10</v>
      </c>
      <c r="F7147">
        <v>0</v>
      </c>
    </row>
    <row r="7148" spans="1:6" x14ac:dyDescent="0.25">
      <c r="A7148">
        <v>7146</v>
      </c>
      <c r="B7148">
        <v>2</v>
      </c>
      <c r="C7148">
        <v>34</v>
      </c>
      <c r="D7148">
        <v>3</v>
      </c>
      <c r="E7148">
        <v>10</v>
      </c>
      <c r="F7148">
        <v>1</v>
      </c>
    </row>
    <row r="7149" spans="1:6" x14ac:dyDescent="0.25">
      <c r="A7149">
        <v>7147</v>
      </c>
      <c r="B7149">
        <v>2</v>
      </c>
      <c r="C7149">
        <v>34</v>
      </c>
      <c r="D7149">
        <v>3</v>
      </c>
      <c r="E7149">
        <v>10</v>
      </c>
      <c r="F7149">
        <v>1</v>
      </c>
    </row>
    <row r="7150" spans="1:6" x14ac:dyDescent="0.25">
      <c r="A7150">
        <v>7148</v>
      </c>
      <c r="B7150">
        <v>2</v>
      </c>
      <c r="C7150">
        <v>34</v>
      </c>
      <c r="D7150">
        <v>3</v>
      </c>
      <c r="E7150">
        <v>11</v>
      </c>
      <c r="F7150">
        <v>0</v>
      </c>
    </row>
    <row r="7151" spans="1:6" x14ac:dyDescent="0.25">
      <c r="A7151">
        <v>7149</v>
      </c>
      <c r="B7151">
        <v>2</v>
      </c>
      <c r="C7151">
        <v>34</v>
      </c>
      <c r="D7151">
        <v>3</v>
      </c>
      <c r="E7151">
        <v>11</v>
      </c>
      <c r="F7151">
        <v>0</v>
      </c>
    </row>
    <row r="7152" spans="1:6" x14ac:dyDescent="0.25">
      <c r="A7152">
        <v>7150</v>
      </c>
      <c r="B7152">
        <v>2</v>
      </c>
      <c r="C7152">
        <v>34</v>
      </c>
      <c r="D7152">
        <v>3</v>
      </c>
      <c r="E7152">
        <v>11</v>
      </c>
      <c r="F7152">
        <v>0</v>
      </c>
    </row>
    <row r="7153" spans="1:6" x14ac:dyDescent="0.25">
      <c r="A7153">
        <v>7151</v>
      </c>
      <c r="B7153">
        <v>2</v>
      </c>
      <c r="C7153">
        <v>34</v>
      </c>
      <c r="D7153">
        <v>3</v>
      </c>
      <c r="E7153">
        <v>11</v>
      </c>
      <c r="F7153">
        <v>0</v>
      </c>
    </row>
    <row r="7154" spans="1:6" x14ac:dyDescent="0.25">
      <c r="A7154">
        <v>7152</v>
      </c>
      <c r="B7154">
        <v>2</v>
      </c>
      <c r="C7154">
        <v>34</v>
      </c>
      <c r="D7154">
        <v>3</v>
      </c>
      <c r="E7154">
        <v>11</v>
      </c>
      <c r="F7154">
        <v>0</v>
      </c>
    </row>
    <row r="7155" spans="1:6" x14ac:dyDescent="0.25">
      <c r="A7155">
        <v>7153</v>
      </c>
      <c r="B7155">
        <v>2</v>
      </c>
      <c r="C7155">
        <v>34</v>
      </c>
      <c r="D7155">
        <v>3</v>
      </c>
      <c r="E7155">
        <v>11</v>
      </c>
      <c r="F7155">
        <v>0</v>
      </c>
    </row>
    <row r="7156" spans="1:6" x14ac:dyDescent="0.25">
      <c r="A7156">
        <v>7154</v>
      </c>
      <c r="B7156">
        <v>2</v>
      </c>
      <c r="C7156">
        <v>34</v>
      </c>
      <c r="D7156">
        <v>3</v>
      </c>
      <c r="E7156">
        <v>11</v>
      </c>
      <c r="F7156">
        <v>0</v>
      </c>
    </row>
    <row r="7157" spans="1:6" x14ac:dyDescent="0.25">
      <c r="A7157">
        <v>7155</v>
      </c>
      <c r="B7157">
        <v>2</v>
      </c>
      <c r="C7157">
        <v>34</v>
      </c>
      <c r="D7157">
        <v>3</v>
      </c>
      <c r="E7157">
        <v>11</v>
      </c>
      <c r="F7157">
        <v>0</v>
      </c>
    </row>
    <row r="7158" spans="1:6" x14ac:dyDescent="0.25">
      <c r="A7158">
        <v>7156</v>
      </c>
      <c r="B7158">
        <v>2</v>
      </c>
      <c r="C7158">
        <v>34</v>
      </c>
      <c r="D7158">
        <v>3</v>
      </c>
      <c r="E7158">
        <v>11</v>
      </c>
      <c r="F7158">
        <v>1</v>
      </c>
    </row>
    <row r="7159" spans="1:6" x14ac:dyDescent="0.25">
      <c r="A7159">
        <v>7157</v>
      </c>
      <c r="B7159">
        <v>2</v>
      </c>
      <c r="C7159">
        <v>34</v>
      </c>
      <c r="D7159">
        <v>3</v>
      </c>
      <c r="E7159">
        <v>11</v>
      </c>
      <c r="F7159">
        <v>1</v>
      </c>
    </row>
    <row r="7160" spans="1:6" x14ac:dyDescent="0.25">
      <c r="A7160">
        <v>7158</v>
      </c>
      <c r="B7160">
        <v>2</v>
      </c>
      <c r="C7160">
        <v>34</v>
      </c>
      <c r="D7160">
        <v>3</v>
      </c>
      <c r="E7160">
        <v>11</v>
      </c>
      <c r="F7160">
        <v>1</v>
      </c>
    </row>
    <row r="7161" spans="1:6" x14ac:dyDescent="0.25">
      <c r="A7161">
        <v>7159</v>
      </c>
      <c r="B7161">
        <v>2</v>
      </c>
      <c r="C7161">
        <v>34</v>
      </c>
      <c r="D7161">
        <v>3</v>
      </c>
      <c r="E7161">
        <v>12</v>
      </c>
      <c r="F7161">
        <v>0</v>
      </c>
    </row>
    <row r="7162" spans="1:6" x14ac:dyDescent="0.25">
      <c r="A7162">
        <v>7160</v>
      </c>
      <c r="B7162">
        <v>2</v>
      </c>
      <c r="C7162">
        <v>34</v>
      </c>
      <c r="D7162">
        <v>3</v>
      </c>
      <c r="E7162">
        <v>12</v>
      </c>
      <c r="F7162">
        <v>0</v>
      </c>
    </row>
    <row r="7163" spans="1:6" x14ac:dyDescent="0.25">
      <c r="A7163">
        <v>7161</v>
      </c>
      <c r="B7163">
        <v>2</v>
      </c>
      <c r="C7163">
        <v>34</v>
      </c>
      <c r="D7163">
        <v>3</v>
      </c>
      <c r="E7163">
        <v>12</v>
      </c>
      <c r="F7163">
        <v>0</v>
      </c>
    </row>
    <row r="7164" spans="1:6" x14ac:dyDescent="0.25">
      <c r="A7164">
        <v>7162</v>
      </c>
      <c r="B7164">
        <v>2</v>
      </c>
      <c r="C7164">
        <v>34</v>
      </c>
      <c r="D7164">
        <v>3</v>
      </c>
      <c r="E7164">
        <v>12</v>
      </c>
      <c r="F7164">
        <v>0</v>
      </c>
    </row>
    <row r="7165" spans="1:6" x14ac:dyDescent="0.25">
      <c r="A7165">
        <v>7163</v>
      </c>
      <c r="B7165">
        <v>2</v>
      </c>
      <c r="C7165">
        <v>34</v>
      </c>
      <c r="D7165">
        <v>3</v>
      </c>
      <c r="E7165">
        <v>12</v>
      </c>
      <c r="F7165">
        <v>0</v>
      </c>
    </row>
    <row r="7166" spans="1:6" x14ac:dyDescent="0.25">
      <c r="A7166">
        <v>7164</v>
      </c>
      <c r="B7166">
        <v>2</v>
      </c>
      <c r="C7166">
        <v>34</v>
      </c>
      <c r="D7166">
        <v>3</v>
      </c>
      <c r="E7166">
        <v>12</v>
      </c>
      <c r="F7166">
        <v>0</v>
      </c>
    </row>
    <row r="7167" spans="1:6" x14ac:dyDescent="0.25">
      <c r="A7167">
        <v>7165</v>
      </c>
      <c r="B7167">
        <v>2</v>
      </c>
      <c r="C7167">
        <v>34</v>
      </c>
      <c r="D7167">
        <v>3</v>
      </c>
      <c r="E7167">
        <v>12</v>
      </c>
      <c r="F7167">
        <v>0</v>
      </c>
    </row>
    <row r="7168" spans="1:6" x14ac:dyDescent="0.25">
      <c r="A7168">
        <v>7166</v>
      </c>
      <c r="B7168">
        <v>2</v>
      </c>
      <c r="C7168">
        <v>34</v>
      </c>
      <c r="D7168">
        <v>3</v>
      </c>
      <c r="E7168">
        <v>12</v>
      </c>
      <c r="F7168">
        <v>0</v>
      </c>
    </row>
    <row r="7169" spans="1:6" x14ac:dyDescent="0.25">
      <c r="A7169">
        <v>7167</v>
      </c>
      <c r="B7169">
        <v>2</v>
      </c>
      <c r="C7169">
        <v>34</v>
      </c>
      <c r="D7169">
        <v>3</v>
      </c>
      <c r="E7169">
        <v>12</v>
      </c>
      <c r="F7169">
        <v>1</v>
      </c>
    </row>
    <row r="7170" spans="1:6" x14ac:dyDescent="0.25">
      <c r="A7170">
        <v>7168</v>
      </c>
      <c r="B7170">
        <v>2</v>
      </c>
      <c r="C7170">
        <v>34</v>
      </c>
      <c r="D7170">
        <v>3</v>
      </c>
      <c r="E7170">
        <v>12</v>
      </c>
      <c r="F7170">
        <v>1</v>
      </c>
    </row>
    <row r="7171" spans="1:6" x14ac:dyDescent="0.25">
      <c r="A7171">
        <v>7169</v>
      </c>
      <c r="B7171">
        <v>2</v>
      </c>
      <c r="C7171">
        <v>34</v>
      </c>
      <c r="D7171">
        <v>3</v>
      </c>
      <c r="E7171">
        <v>13</v>
      </c>
      <c r="F7171">
        <v>1</v>
      </c>
    </row>
    <row r="7172" spans="1:6" x14ac:dyDescent="0.25">
      <c r="A7172">
        <v>7170</v>
      </c>
      <c r="B7172">
        <v>2</v>
      </c>
      <c r="C7172">
        <v>34</v>
      </c>
      <c r="D7172">
        <v>3</v>
      </c>
      <c r="E7172">
        <v>13</v>
      </c>
      <c r="F7172">
        <v>1</v>
      </c>
    </row>
    <row r="7173" spans="1:6" x14ac:dyDescent="0.25">
      <c r="A7173">
        <v>7171</v>
      </c>
      <c r="B7173">
        <v>2</v>
      </c>
      <c r="C7173">
        <v>34</v>
      </c>
      <c r="D7173">
        <v>3</v>
      </c>
      <c r="E7173">
        <v>13</v>
      </c>
      <c r="F7173">
        <v>1</v>
      </c>
    </row>
    <row r="7174" spans="1:6" x14ac:dyDescent="0.25">
      <c r="A7174">
        <v>7172</v>
      </c>
      <c r="B7174">
        <v>2</v>
      </c>
      <c r="C7174">
        <v>34</v>
      </c>
      <c r="D7174">
        <v>3</v>
      </c>
      <c r="E7174">
        <v>13</v>
      </c>
      <c r="F7174">
        <v>1</v>
      </c>
    </row>
    <row r="7175" spans="1:6" x14ac:dyDescent="0.25">
      <c r="A7175">
        <v>7173</v>
      </c>
      <c r="B7175">
        <v>2</v>
      </c>
      <c r="C7175">
        <v>34</v>
      </c>
      <c r="D7175">
        <v>3</v>
      </c>
      <c r="E7175">
        <v>13</v>
      </c>
      <c r="F7175">
        <v>1</v>
      </c>
    </row>
    <row r="7176" spans="1:6" x14ac:dyDescent="0.25">
      <c r="A7176">
        <v>7174</v>
      </c>
      <c r="B7176">
        <v>2</v>
      </c>
      <c r="C7176">
        <v>34</v>
      </c>
      <c r="D7176">
        <v>3</v>
      </c>
      <c r="E7176">
        <v>14</v>
      </c>
      <c r="F7176">
        <v>0</v>
      </c>
    </row>
    <row r="7177" spans="1:6" x14ac:dyDescent="0.25">
      <c r="A7177">
        <v>7175</v>
      </c>
      <c r="B7177">
        <v>2</v>
      </c>
      <c r="C7177">
        <v>34</v>
      </c>
      <c r="D7177">
        <v>3</v>
      </c>
      <c r="E7177">
        <v>14</v>
      </c>
      <c r="F7177">
        <v>0</v>
      </c>
    </row>
    <row r="7178" spans="1:6" x14ac:dyDescent="0.25">
      <c r="A7178">
        <v>7176</v>
      </c>
      <c r="B7178">
        <v>2</v>
      </c>
      <c r="C7178">
        <v>34</v>
      </c>
      <c r="D7178">
        <v>3</v>
      </c>
      <c r="E7178">
        <v>14</v>
      </c>
      <c r="F7178">
        <v>0</v>
      </c>
    </row>
    <row r="7179" spans="1:6" x14ac:dyDescent="0.25">
      <c r="A7179">
        <v>7177</v>
      </c>
      <c r="B7179">
        <v>2</v>
      </c>
      <c r="C7179">
        <v>34</v>
      </c>
      <c r="D7179">
        <v>3</v>
      </c>
      <c r="E7179">
        <v>14</v>
      </c>
      <c r="F7179">
        <v>0</v>
      </c>
    </row>
    <row r="7180" spans="1:6" x14ac:dyDescent="0.25">
      <c r="A7180">
        <v>7178</v>
      </c>
      <c r="B7180">
        <v>2</v>
      </c>
      <c r="C7180">
        <v>34</v>
      </c>
      <c r="D7180">
        <v>3</v>
      </c>
      <c r="E7180">
        <v>14</v>
      </c>
      <c r="F7180">
        <v>0</v>
      </c>
    </row>
    <row r="7181" spans="1:6" x14ac:dyDescent="0.25">
      <c r="A7181">
        <v>7179</v>
      </c>
      <c r="B7181">
        <v>2</v>
      </c>
      <c r="C7181">
        <v>34</v>
      </c>
      <c r="D7181">
        <v>3</v>
      </c>
      <c r="E7181">
        <v>14</v>
      </c>
      <c r="F7181">
        <v>0</v>
      </c>
    </row>
    <row r="7182" spans="1:6" x14ac:dyDescent="0.25">
      <c r="A7182">
        <v>7180</v>
      </c>
      <c r="B7182">
        <v>2</v>
      </c>
      <c r="C7182">
        <v>34</v>
      </c>
      <c r="D7182">
        <v>3</v>
      </c>
      <c r="E7182">
        <v>14</v>
      </c>
      <c r="F7182">
        <v>0</v>
      </c>
    </row>
    <row r="7183" spans="1:6" x14ac:dyDescent="0.25">
      <c r="A7183">
        <v>7181</v>
      </c>
      <c r="B7183">
        <v>2</v>
      </c>
      <c r="C7183">
        <v>34</v>
      </c>
      <c r="D7183">
        <v>3</v>
      </c>
      <c r="E7183">
        <v>14</v>
      </c>
      <c r="F7183">
        <v>0</v>
      </c>
    </row>
    <row r="7184" spans="1:6" x14ac:dyDescent="0.25">
      <c r="A7184">
        <v>7182</v>
      </c>
      <c r="B7184">
        <v>2</v>
      </c>
      <c r="C7184">
        <v>34</v>
      </c>
      <c r="D7184">
        <v>3</v>
      </c>
      <c r="E7184">
        <v>14</v>
      </c>
      <c r="F7184">
        <v>0</v>
      </c>
    </row>
    <row r="7185" spans="1:6" x14ac:dyDescent="0.25">
      <c r="A7185">
        <v>7183</v>
      </c>
      <c r="B7185">
        <v>2</v>
      </c>
      <c r="C7185">
        <v>34</v>
      </c>
      <c r="D7185">
        <v>3</v>
      </c>
      <c r="E7185">
        <v>14</v>
      </c>
      <c r="F7185">
        <v>1</v>
      </c>
    </row>
    <row r="7186" spans="1:6" x14ac:dyDescent="0.25">
      <c r="A7186">
        <v>7184</v>
      </c>
      <c r="B7186">
        <v>2</v>
      </c>
      <c r="C7186">
        <v>34</v>
      </c>
      <c r="D7186">
        <v>3</v>
      </c>
      <c r="E7186">
        <v>14</v>
      </c>
      <c r="F7186">
        <v>1</v>
      </c>
    </row>
    <row r="7187" spans="1:6" x14ac:dyDescent="0.25">
      <c r="A7187">
        <v>7185</v>
      </c>
      <c r="B7187">
        <v>2</v>
      </c>
      <c r="C7187">
        <v>34</v>
      </c>
      <c r="D7187">
        <v>3</v>
      </c>
      <c r="E7187">
        <v>14</v>
      </c>
      <c r="F7187">
        <v>1</v>
      </c>
    </row>
    <row r="7188" spans="1:6" x14ac:dyDescent="0.25">
      <c r="A7188">
        <v>7186</v>
      </c>
      <c r="B7188">
        <v>2</v>
      </c>
      <c r="C7188">
        <v>34</v>
      </c>
      <c r="D7188">
        <v>3</v>
      </c>
      <c r="E7188">
        <v>14</v>
      </c>
      <c r="F7188">
        <v>1</v>
      </c>
    </row>
    <row r="7189" spans="1:6" x14ac:dyDescent="0.25">
      <c r="A7189">
        <v>7187</v>
      </c>
      <c r="B7189">
        <v>2</v>
      </c>
      <c r="C7189">
        <v>34</v>
      </c>
      <c r="D7189">
        <v>3</v>
      </c>
      <c r="E7189">
        <v>15</v>
      </c>
      <c r="F7189">
        <v>1</v>
      </c>
    </row>
    <row r="7190" spans="1:6" x14ac:dyDescent="0.25">
      <c r="A7190">
        <v>7188</v>
      </c>
      <c r="B7190">
        <v>2</v>
      </c>
      <c r="C7190">
        <v>34</v>
      </c>
      <c r="D7190">
        <v>3</v>
      </c>
      <c r="E7190">
        <v>15</v>
      </c>
      <c r="F7190">
        <v>1</v>
      </c>
    </row>
    <row r="7191" spans="1:6" x14ac:dyDescent="0.25">
      <c r="A7191">
        <v>7189</v>
      </c>
      <c r="B7191">
        <v>2</v>
      </c>
      <c r="C7191">
        <v>34</v>
      </c>
      <c r="D7191">
        <v>3</v>
      </c>
      <c r="E7191">
        <v>15</v>
      </c>
      <c r="F7191">
        <v>1</v>
      </c>
    </row>
    <row r="7192" spans="1:6" x14ac:dyDescent="0.25">
      <c r="A7192">
        <v>7190</v>
      </c>
      <c r="B7192">
        <v>2</v>
      </c>
      <c r="C7192">
        <v>34</v>
      </c>
      <c r="D7192">
        <v>3</v>
      </c>
      <c r="E7192">
        <v>15</v>
      </c>
      <c r="F7192">
        <v>1</v>
      </c>
    </row>
    <row r="7193" spans="1:6" x14ac:dyDescent="0.25">
      <c r="A7193">
        <v>7191</v>
      </c>
      <c r="B7193">
        <v>2</v>
      </c>
      <c r="C7193">
        <v>34</v>
      </c>
      <c r="D7193">
        <v>3</v>
      </c>
      <c r="E7193">
        <v>16</v>
      </c>
      <c r="F7193">
        <v>0</v>
      </c>
    </row>
    <row r="7194" spans="1:6" x14ac:dyDescent="0.25">
      <c r="A7194">
        <v>7192</v>
      </c>
      <c r="B7194">
        <v>2</v>
      </c>
      <c r="C7194">
        <v>34</v>
      </c>
      <c r="D7194">
        <v>3</v>
      </c>
      <c r="E7194">
        <v>16</v>
      </c>
      <c r="F7194">
        <v>0</v>
      </c>
    </row>
    <row r="7195" spans="1:6" x14ac:dyDescent="0.25">
      <c r="A7195">
        <v>7193</v>
      </c>
      <c r="B7195">
        <v>2</v>
      </c>
      <c r="C7195">
        <v>34</v>
      </c>
      <c r="D7195">
        <v>3</v>
      </c>
      <c r="E7195">
        <v>16</v>
      </c>
      <c r="F7195">
        <v>0</v>
      </c>
    </row>
    <row r="7196" spans="1:6" x14ac:dyDescent="0.25">
      <c r="A7196">
        <v>7194</v>
      </c>
      <c r="B7196">
        <v>2</v>
      </c>
      <c r="C7196">
        <v>34</v>
      </c>
      <c r="D7196">
        <v>3</v>
      </c>
      <c r="E7196">
        <v>16</v>
      </c>
      <c r="F7196">
        <v>0</v>
      </c>
    </row>
    <row r="7197" spans="1:6" x14ac:dyDescent="0.25">
      <c r="A7197">
        <v>7195</v>
      </c>
      <c r="B7197">
        <v>2</v>
      </c>
      <c r="C7197">
        <v>34</v>
      </c>
      <c r="D7197">
        <v>3</v>
      </c>
      <c r="E7197">
        <v>16</v>
      </c>
      <c r="F7197">
        <v>0</v>
      </c>
    </row>
    <row r="7198" spans="1:6" x14ac:dyDescent="0.25">
      <c r="A7198">
        <v>7196</v>
      </c>
      <c r="B7198">
        <v>2</v>
      </c>
      <c r="C7198">
        <v>34</v>
      </c>
      <c r="D7198">
        <v>3</v>
      </c>
      <c r="E7198">
        <v>16</v>
      </c>
      <c r="F7198">
        <v>0</v>
      </c>
    </row>
    <row r="7199" spans="1:6" x14ac:dyDescent="0.25">
      <c r="A7199">
        <v>7197</v>
      </c>
      <c r="B7199">
        <v>2</v>
      </c>
      <c r="C7199">
        <v>34</v>
      </c>
      <c r="D7199">
        <v>3</v>
      </c>
      <c r="E7199">
        <v>16</v>
      </c>
      <c r="F7199">
        <v>0</v>
      </c>
    </row>
    <row r="7200" spans="1:6" x14ac:dyDescent="0.25">
      <c r="A7200">
        <v>7198</v>
      </c>
      <c r="B7200">
        <v>2</v>
      </c>
      <c r="C7200">
        <v>34</v>
      </c>
      <c r="D7200">
        <v>3</v>
      </c>
      <c r="E7200">
        <v>16</v>
      </c>
      <c r="F7200">
        <v>0</v>
      </c>
    </row>
    <row r="7201" spans="1:6" x14ac:dyDescent="0.25">
      <c r="A7201">
        <v>7199</v>
      </c>
      <c r="B7201">
        <v>2</v>
      </c>
      <c r="C7201">
        <v>34</v>
      </c>
      <c r="D7201">
        <v>3</v>
      </c>
      <c r="E7201">
        <v>16</v>
      </c>
      <c r="F7201">
        <v>1</v>
      </c>
    </row>
    <row r="7202" spans="1:6" x14ac:dyDescent="0.25">
      <c r="A7202">
        <v>7200</v>
      </c>
      <c r="B7202">
        <v>2</v>
      </c>
      <c r="C7202">
        <v>34</v>
      </c>
      <c r="D7202">
        <v>3</v>
      </c>
      <c r="E7202">
        <v>16</v>
      </c>
      <c r="F7202">
        <v>1</v>
      </c>
    </row>
    <row r="7203" spans="1:6" x14ac:dyDescent="0.25">
      <c r="A7203">
        <v>7201</v>
      </c>
      <c r="B7203">
        <v>2</v>
      </c>
      <c r="C7203">
        <v>34</v>
      </c>
      <c r="D7203">
        <v>3</v>
      </c>
      <c r="E7203">
        <v>16</v>
      </c>
      <c r="F7203">
        <v>1</v>
      </c>
    </row>
    <row r="7204" spans="1:6" x14ac:dyDescent="0.25">
      <c r="A7204">
        <v>7202</v>
      </c>
      <c r="B7204">
        <v>2</v>
      </c>
      <c r="C7204">
        <v>34</v>
      </c>
      <c r="D7204">
        <v>3</v>
      </c>
      <c r="E7204">
        <v>16</v>
      </c>
      <c r="F7204">
        <v>1</v>
      </c>
    </row>
    <row r="7205" spans="1:6" x14ac:dyDescent="0.25">
      <c r="A7205">
        <v>7203</v>
      </c>
      <c r="B7205">
        <v>2</v>
      </c>
      <c r="C7205">
        <v>34</v>
      </c>
      <c r="D7205">
        <v>3</v>
      </c>
      <c r="E7205">
        <v>17</v>
      </c>
      <c r="F7205">
        <v>1</v>
      </c>
    </row>
    <row r="7206" spans="1:6" x14ac:dyDescent="0.25">
      <c r="A7206">
        <v>7204</v>
      </c>
      <c r="B7206">
        <v>2</v>
      </c>
      <c r="C7206">
        <v>34</v>
      </c>
      <c r="D7206">
        <v>3</v>
      </c>
      <c r="E7206">
        <v>17</v>
      </c>
      <c r="F7206">
        <v>1</v>
      </c>
    </row>
    <row r="7207" spans="1:6" x14ac:dyDescent="0.25">
      <c r="A7207">
        <v>7205</v>
      </c>
      <c r="B7207">
        <v>2</v>
      </c>
      <c r="C7207">
        <v>34</v>
      </c>
      <c r="D7207">
        <v>4</v>
      </c>
      <c r="E7207">
        <v>1</v>
      </c>
      <c r="F7207">
        <v>1</v>
      </c>
    </row>
    <row r="7208" spans="1:6" x14ac:dyDescent="0.25">
      <c r="A7208">
        <v>7206</v>
      </c>
      <c r="B7208">
        <v>2</v>
      </c>
      <c r="C7208">
        <v>34</v>
      </c>
      <c r="D7208">
        <v>4</v>
      </c>
      <c r="E7208">
        <v>1</v>
      </c>
      <c r="F7208">
        <v>1</v>
      </c>
    </row>
    <row r="7209" spans="1:6" x14ac:dyDescent="0.25">
      <c r="A7209">
        <v>7207</v>
      </c>
      <c r="B7209">
        <v>2</v>
      </c>
      <c r="C7209">
        <v>34</v>
      </c>
      <c r="D7209">
        <v>4</v>
      </c>
      <c r="E7209">
        <v>1</v>
      </c>
      <c r="F7209">
        <v>1</v>
      </c>
    </row>
    <row r="7210" spans="1:6" x14ac:dyDescent="0.25">
      <c r="A7210">
        <v>7208</v>
      </c>
      <c r="B7210">
        <v>2</v>
      </c>
      <c r="C7210">
        <v>34</v>
      </c>
      <c r="D7210">
        <v>4</v>
      </c>
      <c r="E7210">
        <v>1</v>
      </c>
      <c r="F7210">
        <v>1</v>
      </c>
    </row>
    <row r="7211" spans="1:6" x14ac:dyDescent="0.25">
      <c r="A7211">
        <v>7209</v>
      </c>
      <c r="B7211">
        <v>2</v>
      </c>
      <c r="C7211">
        <v>34</v>
      </c>
      <c r="D7211">
        <v>4</v>
      </c>
      <c r="E7211">
        <v>1</v>
      </c>
      <c r="F7211">
        <v>1</v>
      </c>
    </row>
    <row r="7212" spans="1:6" x14ac:dyDescent="0.25">
      <c r="A7212">
        <v>7210</v>
      </c>
      <c r="B7212">
        <v>2</v>
      </c>
      <c r="C7212">
        <v>34</v>
      </c>
      <c r="D7212">
        <v>4</v>
      </c>
      <c r="E7212">
        <v>1</v>
      </c>
      <c r="F7212">
        <v>1</v>
      </c>
    </row>
    <row r="7213" spans="1:6" x14ac:dyDescent="0.25">
      <c r="A7213">
        <v>7211</v>
      </c>
      <c r="B7213">
        <v>2</v>
      </c>
      <c r="C7213">
        <v>34</v>
      </c>
      <c r="D7213">
        <v>4</v>
      </c>
      <c r="E7213">
        <v>1</v>
      </c>
      <c r="F7213">
        <v>1</v>
      </c>
    </row>
    <row r="7214" spans="1:6" x14ac:dyDescent="0.25">
      <c r="A7214">
        <v>7212</v>
      </c>
      <c r="B7214">
        <v>2</v>
      </c>
      <c r="C7214">
        <v>34</v>
      </c>
      <c r="D7214">
        <v>4</v>
      </c>
      <c r="E7214">
        <v>2</v>
      </c>
      <c r="F7214">
        <v>1</v>
      </c>
    </row>
    <row r="7215" spans="1:6" x14ac:dyDescent="0.25">
      <c r="A7215">
        <v>7213</v>
      </c>
      <c r="B7215">
        <v>2</v>
      </c>
      <c r="C7215">
        <v>34</v>
      </c>
      <c r="D7215">
        <v>4</v>
      </c>
      <c r="E7215">
        <v>2</v>
      </c>
      <c r="F7215">
        <v>1</v>
      </c>
    </row>
    <row r="7216" spans="1:6" x14ac:dyDescent="0.25">
      <c r="A7216">
        <v>7214</v>
      </c>
      <c r="B7216">
        <v>2</v>
      </c>
      <c r="C7216">
        <v>34</v>
      </c>
      <c r="D7216">
        <v>4</v>
      </c>
      <c r="E7216">
        <v>2</v>
      </c>
      <c r="F7216">
        <v>1</v>
      </c>
    </row>
    <row r="7217" spans="1:6" x14ac:dyDescent="0.25">
      <c r="A7217">
        <v>7215</v>
      </c>
      <c r="B7217">
        <v>2</v>
      </c>
      <c r="C7217">
        <v>34</v>
      </c>
      <c r="D7217">
        <v>4</v>
      </c>
      <c r="E7217">
        <v>2</v>
      </c>
      <c r="F7217">
        <v>1</v>
      </c>
    </row>
    <row r="7218" spans="1:6" x14ac:dyDescent="0.25">
      <c r="A7218">
        <v>7216</v>
      </c>
      <c r="B7218">
        <v>2</v>
      </c>
      <c r="C7218">
        <v>34</v>
      </c>
      <c r="D7218">
        <v>4</v>
      </c>
      <c r="E7218">
        <v>2</v>
      </c>
      <c r="F7218">
        <v>1</v>
      </c>
    </row>
    <row r="7219" spans="1:6" x14ac:dyDescent="0.25">
      <c r="A7219">
        <v>7217</v>
      </c>
      <c r="B7219">
        <v>2</v>
      </c>
      <c r="C7219">
        <v>34</v>
      </c>
      <c r="D7219">
        <v>4</v>
      </c>
      <c r="E7219">
        <v>3</v>
      </c>
      <c r="F7219">
        <v>1</v>
      </c>
    </row>
    <row r="7220" spans="1:6" x14ac:dyDescent="0.25">
      <c r="A7220">
        <v>7218</v>
      </c>
      <c r="B7220">
        <v>2</v>
      </c>
      <c r="C7220">
        <v>34</v>
      </c>
      <c r="D7220">
        <v>4</v>
      </c>
      <c r="E7220">
        <v>3</v>
      </c>
      <c r="F7220">
        <v>1</v>
      </c>
    </row>
    <row r="7221" spans="1:6" x14ac:dyDescent="0.25">
      <c r="A7221">
        <v>7219</v>
      </c>
      <c r="B7221">
        <v>2</v>
      </c>
      <c r="C7221">
        <v>34</v>
      </c>
      <c r="D7221">
        <v>4</v>
      </c>
      <c r="E7221">
        <v>3</v>
      </c>
      <c r="F7221">
        <v>1</v>
      </c>
    </row>
    <row r="7222" spans="1:6" x14ac:dyDescent="0.25">
      <c r="A7222">
        <v>7220</v>
      </c>
      <c r="B7222">
        <v>2</v>
      </c>
      <c r="C7222">
        <v>34</v>
      </c>
      <c r="D7222">
        <v>4</v>
      </c>
      <c r="E7222">
        <v>3</v>
      </c>
      <c r="F7222">
        <v>1</v>
      </c>
    </row>
    <row r="7223" spans="1:6" x14ac:dyDescent="0.25">
      <c r="A7223">
        <v>7221</v>
      </c>
      <c r="B7223">
        <v>2</v>
      </c>
      <c r="C7223">
        <v>34</v>
      </c>
      <c r="D7223">
        <v>4</v>
      </c>
      <c r="E7223">
        <v>4</v>
      </c>
      <c r="F7223">
        <v>1</v>
      </c>
    </row>
    <row r="7224" spans="1:6" x14ac:dyDescent="0.25">
      <c r="A7224">
        <v>7222</v>
      </c>
      <c r="B7224">
        <v>2</v>
      </c>
      <c r="C7224">
        <v>34</v>
      </c>
      <c r="D7224">
        <v>4</v>
      </c>
      <c r="E7224">
        <v>4</v>
      </c>
      <c r="F7224">
        <v>1</v>
      </c>
    </row>
    <row r="7225" spans="1:6" x14ac:dyDescent="0.25">
      <c r="A7225">
        <v>7223</v>
      </c>
      <c r="B7225">
        <v>2</v>
      </c>
      <c r="C7225">
        <v>34</v>
      </c>
      <c r="D7225">
        <v>4</v>
      </c>
      <c r="E7225">
        <v>4</v>
      </c>
      <c r="F7225">
        <v>1</v>
      </c>
    </row>
    <row r="7226" spans="1:6" x14ac:dyDescent="0.25">
      <c r="A7226">
        <v>7224</v>
      </c>
      <c r="B7226">
        <v>2</v>
      </c>
      <c r="C7226">
        <v>34</v>
      </c>
      <c r="D7226">
        <v>4</v>
      </c>
      <c r="E7226">
        <v>4</v>
      </c>
      <c r="F7226">
        <v>1</v>
      </c>
    </row>
    <row r="7227" spans="1:6" x14ac:dyDescent="0.25">
      <c r="A7227">
        <v>7225</v>
      </c>
      <c r="B7227">
        <v>2</v>
      </c>
      <c r="C7227">
        <v>34</v>
      </c>
      <c r="D7227">
        <v>4</v>
      </c>
      <c r="E7227">
        <v>4</v>
      </c>
      <c r="F7227">
        <v>1</v>
      </c>
    </row>
    <row r="7228" spans="1:6" x14ac:dyDescent="0.25">
      <c r="A7228">
        <v>7226</v>
      </c>
      <c r="B7228">
        <v>2</v>
      </c>
      <c r="C7228">
        <v>34</v>
      </c>
      <c r="D7228">
        <v>4</v>
      </c>
      <c r="E7228">
        <v>4</v>
      </c>
      <c r="F7228">
        <v>1</v>
      </c>
    </row>
    <row r="7229" spans="1:6" x14ac:dyDescent="0.25">
      <c r="A7229">
        <v>7227</v>
      </c>
      <c r="B7229">
        <v>2</v>
      </c>
      <c r="C7229">
        <v>34</v>
      </c>
      <c r="D7229">
        <v>4</v>
      </c>
      <c r="E7229">
        <v>4</v>
      </c>
      <c r="F7229">
        <v>1</v>
      </c>
    </row>
    <row r="7230" spans="1:6" x14ac:dyDescent="0.25">
      <c r="A7230">
        <v>7228</v>
      </c>
      <c r="B7230">
        <v>2</v>
      </c>
      <c r="C7230">
        <v>34</v>
      </c>
      <c r="D7230">
        <v>4</v>
      </c>
      <c r="E7230">
        <v>4</v>
      </c>
      <c r="F7230">
        <v>1</v>
      </c>
    </row>
    <row r="7231" spans="1:6" x14ac:dyDescent="0.25">
      <c r="A7231">
        <v>7229</v>
      </c>
      <c r="B7231">
        <v>2</v>
      </c>
      <c r="C7231">
        <v>34</v>
      </c>
      <c r="D7231">
        <v>4</v>
      </c>
      <c r="E7231">
        <v>4</v>
      </c>
      <c r="F7231">
        <v>1</v>
      </c>
    </row>
    <row r="7232" spans="1:6" x14ac:dyDescent="0.25">
      <c r="A7232">
        <v>7230</v>
      </c>
      <c r="B7232">
        <v>2</v>
      </c>
      <c r="C7232">
        <v>34</v>
      </c>
      <c r="D7232">
        <v>4</v>
      </c>
      <c r="E7232">
        <v>4</v>
      </c>
      <c r="F7232">
        <v>1</v>
      </c>
    </row>
    <row r="7233" spans="1:6" x14ac:dyDescent="0.25">
      <c r="A7233">
        <v>7231</v>
      </c>
      <c r="B7233">
        <v>2</v>
      </c>
      <c r="C7233">
        <v>34</v>
      </c>
      <c r="D7233">
        <v>4</v>
      </c>
      <c r="E7233">
        <v>5</v>
      </c>
      <c r="F7233">
        <v>0</v>
      </c>
    </row>
    <row r="7234" spans="1:6" x14ac:dyDescent="0.25">
      <c r="A7234">
        <v>7232</v>
      </c>
      <c r="B7234">
        <v>2</v>
      </c>
      <c r="C7234">
        <v>34</v>
      </c>
      <c r="D7234">
        <v>4</v>
      </c>
      <c r="E7234">
        <v>5</v>
      </c>
      <c r="F7234">
        <v>0</v>
      </c>
    </row>
    <row r="7235" spans="1:6" x14ac:dyDescent="0.25">
      <c r="A7235">
        <v>7233</v>
      </c>
      <c r="B7235">
        <v>2</v>
      </c>
      <c r="C7235">
        <v>34</v>
      </c>
      <c r="D7235">
        <v>4</v>
      </c>
      <c r="E7235">
        <v>5</v>
      </c>
      <c r="F7235">
        <v>0</v>
      </c>
    </row>
    <row r="7236" spans="1:6" x14ac:dyDescent="0.25">
      <c r="A7236">
        <v>7234</v>
      </c>
      <c r="B7236">
        <v>2</v>
      </c>
      <c r="C7236">
        <v>34</v>
      </c>
      <c r="D7236">
        <v>4</v>
      </c>
      <c r="E7236">
        <v>5</v>
      </c>
      <c r="F7236">
        <v>0</v>
      </c>
    </row>
    <row r="7237" spans="1:6" x14ac:dyDescent="0.25">
      <c r="A7237">
        <v>7235</v>
      </c>
      <c r="B7237">
        <v>2</v>
      </c>
      <c r="C7237">
        <v>34</v>
      </c>
      <c r="D7237">
        <v>4</v>
      </c>
      <c r="E7237">
        <v>5</v>
      </c>
      <c r="F7237">
        <v>0</v>
      </c>
    </row>
    <row r="7238" spans="1:6" x14ac:dyDescent="0.25">
      <c r="A7238">
        <v>7236</v>
      </c>
      <c r="B7238">
        <v>2</v>
      </c>
      <c r="C7238">
        <v>34</v>
      </c>
      <c r="D7238">
        <v>4</v>
      </c>
      <c r="E7238">
        <v>5</v>
      </c>
      <c r="F7238">
        <v>0</v>
      </c>
    </row>
    <row r="7239" spans="1:6" x14ac:dyDescent="0.25">
      <c r="A7239">
        <v>7237</v>
      </c>
      <c r="B7239">
        <v>2</v>
      </c>
      <c r="C7239">
        <v>34</v>
      </c>
      <c r="D7239">
        <v>4</v>
      </c>
      <c r="E7239">
        <v>5</v>
      </c>
      <c r="F7239">
        <v>0</v>
      </c>
    </row>
    <row r="7240" spans="1:6" x14ac:dyDescent="0.25">
      <c r="A7240">
        <v>7238</v>
      </c>
      <c r="B7240">
        <v>2</v>
      </c>
      <c r="C7240">
        <v>34</v>
      </c>
      <c r="D7240">
        <v>4</v>
      </c>
      <c r="E7240">
        <v>5</v>
      </c>
      <c r="F7240">
        <v>0</v>
      </c>
    </row>
    <row r="7241" spans="1:6" x14ac:dyDescent="0.25">
      <c r="A7241">
        <v>7239</v>
      </c>
      <c r="B7241">
        <v>2</v>
      </c>
      <c r="C7241">
        <v>34</v>
      </c>
      <c r="D7241">
        <v>4</v>
      </c>
      <c r="E7241">
        <v>5</v>
      </c>
      <c r="F7241">
        <v>1</v>
      </c>
    </row>
    <row r="7242" spans="1:6" x14ac:dyDescent="0.25">
      <c r="A7242">
        <v>7240</v>
      </c>
      <c r="B7242">
        <v>2</v>
      </c>
      <c r="C7242">
        <v>34</v>
      </c>
      <c r="D7242">
        <v>4</v>
      </c>
      <c r="E7242">
        <v>5</v>
      </c>
      <c r="F7242">
        <v>1</v>
      </c>
    </row>
    <row r="7243" spans="1:6" x14ac:dyDescent="0.25">
      <c r="A7243">
        <v>7241</v>
      </c>
      <c r="B7243">
        <v>2</v>
      </c>
      <c r="C7243">
        <v>34</v>
      </c>
      <c r="D7243">
        <v>4</v>
      </c>
      <c r="E7243">
        <v>5</v>
      </c>
      <c r="F7243">
        <v>1</v>
      </c>
    </row>
    <row r="7244" spans="1:6" x14ac:dyDescent="0.25">
      <c r="A7244">
        <v>7242</v>
      </c>
      <c r="B7244">
        <v>2</v>
      </c>
      <c r="C7244">
        <v>34</v>
      </c>
      <c r="D7244">
        <v>4</v>
      </c>
      <c r="E7244">
        <v>5</v>
      </c>
      <c r="F7244">
        <v>1</v>
      </c>
    </row>
    <row r="7245" spans="1:6" x14ac:dyDescent="0.25">
      <c r="A7245">
        <v>7243</v>
      </c>
      <c r="B7245">
        <v>2</v>
      </c>
      <c r="C7245">
        <v>34</v>
      </c>
      <c r="D7245">
        <v>4</v>
      </c>
      <c r="E7245">
        <v>5</v>
      </c>
      <c r="F7245">
        <v>1</v>
      </c>
    </row>
    <row r="7246" spans="1:6" x14ac:dyDescent="0.25">
      <c r="A7246">
        <v>7244</v>
      </c>
      <c r="B7246">
        <v>2</v>
      </c>
      <c r="C7246">
        <v>34</v>
      </c>
      <c r="D7246">
        <v>4</v>
      </c>
      <c r="E7246">
        <v>6</v>
      </c>
      <c r="F7246">
        <v>0</v>
      </c>
    </row>
    <row r="7247" spans="1:6" x14ac:dyDescent="0.25">
      <c r="A7247">
        <v>7245</v>
      </c>
      <c r="B7247">
        <v>2</v>
      </c>
      <c r="C7247">
        <v>34</v>
      </c>
      <c r="D7247">
        <v>4</v>
      </c>
      <c r="E7247">
        <v>6</v>
      </c>
      <c r="F7247">
        <v>0</v>
      </c>
    </row>
    <row r="7248" spans="1:6" x14ac:dyDescent="0.25">
      <c r="A7248">
        <v>7246</v>
      </c>
      <c r="B7248">
        <v>2</v>
      </c>
      <c r="C7248">
        <v>34</v>
      </c>
      <c r="D7248">
        <v>4</v>
      </c>
      <c r="E7248">
        <v>6</v>
      </c>
      <c r="F7248">
        <v>0</v>
      </c>
    </row>
    <row r="7249" spans="1:6" x14ac:dyDescent="0.25">
      <c r="A7249">
        <v>7247</v>
      </c>
      <c r="B7249">
        <v>2</v>
      </c>
      <c r="C7249">
        <v>34</v>
      </c>
      <c r="D7249">
        <v>4</v>
      </c>
      <c r="E7249">
        <v>6</v>
      </c>
      <c r="F7249">
        <v>0</v>
      </c>
    </row>
    <row r="7250" spans="1:6" x14ac:dyDescent="0.25">
      <c r="A7250">
        <v>7248</v>
      </c>
      <c r="B7250">
        <v>2</v>
      </c>
      <c r="C7250">
        <v>34</v>
      </c>
      <c r="D7250">
        <v>4</v>
      </c>
      <c r="E7250">
        <v>6</v>
      </c>
      <c r="F7250">
        <v>0</v>
      </c>
    </row>
    <row r="7251" spans="1:6" x14ac:dyDescent="0.25">
      <c r="A7251">
        <v>7249</v>
      </c>
      <c r="B7251">
        <v>2</v>
      </c>
      <c r="C7251">
        <v>34</v>
      </c>
      <c r="D7251">
        <v>4</v>
      </c>
      <c r="E7251">
        <v>6</v>
      </c>
      <c r="F7251">
        <v>0</v>
      </c>
    </row>
    <row r="7252" spans="1:6" x14ac:dyDescent="0.25">
      <c r="A7252">
        <v>7250</v>
      </c>
      <c r="B7252">
        <v>2</v>
      </c>
      <c r="C7252">
        <v>34</v>
      </c>
      <c r="D7252">
        <v>4</v>
      </c>
      <c r="E7252">
        <v>6</v>
      </c>
      <c r="F7252">
        <v>0</v>
      </c>
    </row>
    <row r="7253" spans="1:6" x14ac:dyDescent="0.25">
      <c r="A7253">
        <v>7251</v>
      </c>
      <c r="B7253">
        <v>2</v>
      </c>
      <c r="C7253">
        <v>34</v>
      </c>
      <c r="D7253">
        <v>4</v>
      </c>
      <c r="E7253">
        <v>6</v>
      </c>
      <c r="F7253">
        <v>0</v>
      </c>
    </row>
    <row r="7254" spans="1:6" x14ac:dyDescent="0.25">
      <c r="A7254">
        <v>7252</v>
      </c>
      <c r="B7254">
        <v>2</v>
      </c>
      <c r="C7254">
        <v>34</v>
      </c>
      <c r="D7254">
        <v>4</v>
      </c>
      <c r="E7254">
        <v>6</v>
      </c>
      <c r="F7254">
        <v>1</v>
      </c>
    </row>
    <row r="7255" spans="1:6" x14ac:dyDescent="0.25">
      <c r="A7255">
        <v>7253</v>
      </c>
      <c r="B7255">
        <v>2</v>
      </c>
      <c r="C7255">
        <v>34</v>
      </c>
      <c r="D7255">
        <v>4</v>
      </c>
      <c r="E7255">
        <v>6</v>
      </c>
      <c r="F7255">
        <v>1</v>
      </c>
    </row>
    <row r="7256" spans="1:6" x14ac:dyDescent="0.25">
      <c r="A7256">
        <v>7254</v>
      </c>
      <c r="B7256">
        <v>2</v>
      </c>
      <c r="C7256">
        <v>34</v>
      </c>
      <c r="D7256">
        <v>4</v>
      </c>
      <c r="E7256">
        <v>6</v>
      </c>
      <c r="F7256">
        <v>1</v>
      </c>
    </row>
    <row r="7257" spans="1:6" x14ac:dyDescent="0.25">
      <c r="A7257">
        <v>7255</v>
      </c>
      <c r="B7257">
        <v>2</v>
      </c>
      <c r="C7257">
        <v>34</v>
      </c>
      <c r="D7257">
        <v>4</v>
      </c>
      <c r="E7257">
        <v>6</v>
      </c>
      <c r="F7257">
        <v>1</v>
      </c>
    </row>
    <row r="7258" spans="1:6" x14ac:dyDescent="0.25">
      <c r="A7258">
        <v>7256</v>
      </c>
      <c r="B7258">
        <v>2</v>
      </c>
      <c r="C7258">
        <v>34</v>
      </c>
      <c r="D7258">
        <v>4</v>
      </c>
      <c r="E7258">
        <v>7</v>
      </c>
      <c r="F7258">
        <v>0</v>
      </c>
    </row>
    <row r="7259" spans="1:6" x14ac:dyDescent="0.25">
      <c r="A7259">
        <v>7257</v>
      </c>
      <c r="B7259">
        <v>2</v>
      </c>
      <c r="C7259">
        <v>34</v>
      </c>
      <c r="D7259">
        <v>4</v>
      </c>
      <c r="E7259">
        <v>7</v>
      </c>
      <c r="F7259">
        <v>0</v>
      </c>
    </row>
    <row r="7260" spans="1:6" x14ac:dyDescent="0.25">
      <c r="A7260">
        <v>7258</v>
      </c>
      <c r="B7260">
        <v>2</v>
      </c>
      <c r="C7260">
        <v>34</v>
      </c>
      <c r="D7260">
        <v>4</v>
      </c>
      <c r="E7260">
        <v>7</v>
      </c>
      <c r="F7260">
        <v>0</v>
      </c>
    </row>
    <row r="7261" spans="1:6" x14ac:dyDescent="0.25">
      <c r="A7261">
        <v>7259</v>
      </c>
      <c r="B7261">
        <v>2</v>
      </c>
      <c r="C7261">
        <v>34</v>
      </c>
      <c r="D7261">
        <v>4</v>
      </c>
      <c r="E7261">
        <v>7</v>
      </c>
      <c r="F7261">
        <v>0</v>
      </c>
    </row>
    <row r="7262" spans="1:6" x14ac:dyDescent="0.25">
      <c r="A7262">
        <v>7260</v>
      </c>
      <c r="B7262">
        <v>2</v>
      </c>
      <c r="C7262">
        <v>34</v>
      </c>
      <c r="D7262">
        <v>4</v>
      </c>
      <c r="E7262">
        <v>7</v>
      </c>
      <c r="F7262">
        <v>0</v>
      </c>
    </row>
    <row r="7263" spans="1:6" x14ac:dyDescent="0.25">
      <c r="A7263">
        <v>7261</v>
      </c>
      <c r="B7263">
        <v>2</v>
      </c>
      <c r="C7263">
        <v>34</v>
      </c>
      <c r="D7263">
        <v>4</v>
      </c>
      <c r="E7263">
        <v>7</v>
      </c>
      <c r="F7263">
        <v>0</v>
      </c>
    </row>
    <row r="7264" spans="1:6" x14ac:dyDescent="0.25">
      <c r="A7264">
        <v>7262</v>
      </c>
      <c r="B7264">
        <v>2</v>
      </c>
      <c r="C7264">
        <v>34</v>
      </c>
      <c r="D7264">
        <v>4</v>
      </c>
      <c r="E7264">
        <v>7</v>
      </c>
      <c r="F7264">
        <v>0</v>
      </c>
    </row>
    <row r="7265" spans="1:6" x14ac:dyDescent="0.25">
      <c r="A7265">
        <v>7263</v>
      </c>
      <c r="B7265">
        <v>2</v>
      </c>
      <c r="C7265">
        <v>34</v>
      </c>
      <c r="D7265">
        <v>4</v>
      </c>
      <c r="E7265">
        <v>7</v>
      </c>
      <c r="F7265">
        <v>0</v>
      </c>
    </row>
    <row r="7266" spans="1:6" x14ac:dyDescent="0.25">
      <c r="A7266">
        <v>7264</v>
      </c>
      <c r="B7266">
        <v>2</v>
      </c>
      <c r="C7266">
        <v>34</v>
      </c>
      <c r="D7266">
        <v>4</v>
      </c>
      <c r="E7266">
        <v>7</v>
      </c>
      <c r="F7266">
        <v>1</v>
      </c>
    </row>
    <row r="7267" spans="1:6" x14ac:dyDescent="0.25">
      <c r="A7267">
        <v>7265</v>
      </c>
      <c r="B7267">
        <v>2</v>
      </c>
      <c r="C7267">
        <v>34</v>
      </c>
      <c r="D7267">
        <v>4</v>
      </c>
      <c r="E7267">
        <v>7</v>
      </c>
      <c r="F7267">
        <v>1</v>
      </c>
    </row>
    <row r="7268" spans="1:6" x14ac:dyDescent="0.25">
      <c r="A7268">
        <v>7266</v>
      </c>
      <c r="B7268">
        <v>2</v>
      </c>
      <c r="C7268">
        <v>34</v>
      </c>
      <c r="D7268">
        <v>4</v>
      </c>
      <c r="E7268">
        <v>8</v>
      </c>
      <c r="F7268">
        <v>0</v>
      </c>
    </row>
    <row r="7269" spans="1:6" x14ac:dyDescent="0.25">
      <c r="A7269">
        <v>7267</v>
      </c>
      <c r="B7269">
        <v>2</v>
      </c>
      <c r="C7269">
        <v>34</v>
      </c>
      <c r="D7269">
        <v>4</v>
      </c>
      <c r="E7269">
        <v>8</v>
      </c>
      <c r="F7269">
        <v>0</v>
      </c>
    </row>
    <row r="7270" spans="1:6" x14ac:dyDescent="0.25">
      <c r="A7270">
        <v>7268</v>
      </c>
      <c r="B7270">
        <v>2</v>
      </c>
      <c r="C7270">
        <v>34</v>
      </c>
      <c r="D7270">
        <v>4</v>
      </c>
      <c r="E7270">
        <v>8</v>
      </c>
      <c r="F7270">
        <v>0</v>
      </c>
    </row>
    <row r="7271" spans="1:6" x14ac:dyDescent="0.25">
      <c r="A7271">
        <v>7269</v>
      </c>
      <c r="B7271">
        <v>2</v>
      </c>
      <c r="C7271">
        <v>34</v>
      </c>
      <c r="D7271">
        <v>4</v>
      </c>
      <c r="E7271">
        <v>8</v>
      </c>
      <c r="F7271">
        <v>0</v>
      </c>
    </row>
    <row r="7272" spans="1:6" x14ac:dyDescent="0.25">
      <c r="A7272">
        <v>7270</v>
      </c>
      <c r="B7272">
        <v>2</v>
      </c>
      <c r="C7272">
        <v>34</v>
      </c>
      <c r="D7272">
        <v>4</v>
      </c>
      <c r="E7272">
        <v>8</v>
      </c>
      <c r="F7272">
        <v>0</v>
      </c>
    </row>
    <row r="7273" spans="1:6" x14ac:dyDescent="0.25">
      <c r="A7273">
        <v>7271</v>
      </c>
      <c r="B7273">
        <v>2</v>
      </c>
      <c r="C7273">
        <v>34</v>
      </c>
      <c r="D7273">
        <v>4</v>
      </c>
      <c r="E7273">
        <v>8</v>
      </c>
      <c r="F7273">
        <v>0</v>
      </c>
    </row>
    <row r="7274" spans="1:6" x14ac:dyDescent="0.25">
      <c r="A7274">
        <v>7272</v>
      </c>
      <c r="B7274">
        <v>2</v>
      </c>
      <c r="C7274">
        <v>34</v>
      </c>
      <c r="D7274">
        <v>4</v>
      </c>
      <c r="E7274">
        <v>8</v>
      </c>
      <c r="F7274">
        <v>0</v>
      </c>
    </row>
    <row r="7275" spans="1:6" x14ac:dyDescent="0.25">
      <c r="A7275">
        <v>7273</v>
      </c>
      <c r="B7275">
        <v>2</v>
      </c>
      <c r="C7275">
        <v>34</v>
      </c>
      <c r="D7275">
        <v>4</v>
      </c>
      <c r="E7275">
        <v>8</v>
      </c>
      <c r="F7275">
        <v>0</v>
      </c>
    </row>
    <row r="7276" spans="1:6" x14ac:dyDescent="0.25">
      <c r="A7276">
        <v>7274</v>
      </c>
      <c r="B7276">
        <v>2</v>
      </c>
      <c r="C7276">
        <v>34</v>
      </c>
      <c r="D7276">
        <v>4</v>
      </c>
      <c r="E7276">
        <v>8</v>
      </c>
      <c r="F7276">
        <v>1</v>
      </c>
    </row>
    <row r="7277" spans="1:6" x14ac:dyDescent="0.25">
      <c r="A7277">
        <v>7275</v>
      </c>
      <c r="B7277">
        <v>2</v>
      </c>
      <c r="C7277">
        <v>34</v>
      </c>
      <c r="D7277">
        <v>4</v>
      </c>
      <c r="E7277">
        <v>8</v>
      </c>
      <c r="F7277">
        <v>1</v>
      </c>
    </row>
    <row r="7278" spans="1:6" x14ac:dyDescent="0.25">
      <c r="A7278">
        <v>7276</v>
      </c>
      <c r="B7278">
        <v>2</v>
      </c>
      <c r="C7278">
        <v>34</v>
      </c>
      <c r="D7278">
        <v>4</v>
      </c>
      <c r="E7278">
        <v>8</v>
      </c>
      <c r="F7278">
        <v>1</v>
      </c>
    </row>
    <row r="7279" spans="1:6" x14ac:dyDescent="0.25">
      <c r="A7279">
        <v>7277</v>
      </c>
      <c r="B7279">
        <v>2</v>
      </c>
      <c r="C7279">
        <v>34</v>
      </c>
      <c r="D7279">
        <v>4</v>
      </c>
      <c r="E7279">
        <v>8</v>
      </c>
      <c r="F7279">
        <v>1</v>
      </c>
    </row>
    <row r="7280" spans="1:6" x14ac:dyDescent="0.25">
      <c r="A7280">
        <v>7278</v>
      </c>
      <c r="B7280">
        <v>2</v>
      </c>
      <c r="C7280">
        <v>34</v>
      </c>
      <c r="D7280">
        <v>4</v>
      </c>
      <c r="E7280">
        <v>9</v>
      </c>
      <c r="F7280">
        <v>0</v>
      </c>
    </row>
    <row r="7281" spans="1:6" x14ac:dyDescent="0.25">
      <c r="A7281">
        <v>7279</v>
      </c>
      <c r="B7281">
        <v>2</v>
      </c>
      <c r="C7281">
        <v>34</v>
      </c>
      <c r="D7281">
        <v>4</v>
      </c>
      <c r="E7281">
        <v>9</v>
      </c>
      <c r="F7281">
        <v>0</v>
      </c>
    </row>
    <row r="7282" spans="1:6" x14ac:dyDescent="0.25">
      <c r="A7282">
        <v>7280</v>
      </c>
      <c r="B7282">
        <v>2</v>
      </c>
      <c r="C7282">
        <v>34</v>
      </c>
      <c r="D7282">
        <v>4</v>
      </c>
      <c r="E7282">
        <v>9</v>
      </c>
      <c r="F7282">
        <v>0</v>
      </c>
    </row>
    <row r="7283" spans="1:6" x14ac:dyDescent="0.25">
      <c r="A7283">
        <v>7281</v>
      </c>
      <c r="B7283">
        <v>2</v>
      </c>
      <c r="C7283">
        <v>34</v>
      </c>
      <c r="D7283">
        <v>4</v>
      </c>
      <c r="E7283">
        <v>9</v>
      </c>
      <c r="F7283">
        <v>0</v>
      </c>
    </row>
    <row r="7284" spans="1:6" x14ac:dyDescent="0.25">
      <c r="A7284">
        <v>7282</v>
      </c>
      <c r="B7284">
        <v>2</v>
      </c>
      <c r="C7284">
        <v>34</v>
      </c>
      <c r="D7284">
        <v>4</v>
      </c>
      <c r="E7284">
        <v>9</v>
      </c>
      <c r="F7284">
        <v>0</v>
      </c>
    </row>
    <row r="7285" spans="1:6" x14ac:dyDescent="0.25">
      <c r="A7285">
        <v>7283</v>
      </c>
      <c r="B7285">
        <v>2</v>
      </c>
      <c r="C7285">
        <v>34</v>
      </c>
      <c r="D7285">
        <v>4</v>
      </c>
      <c r="E7285">
        <v>9</v>
      </c>
      <c r="F7285">
        <v>0</v>
      </c>
    </row>
    <row r="7286" spans="1:6" x14ac:dyDescent="0.25">
      <c r="A7286">
        <v>7284</v>
      </c>
      <c r="B7286">
        <v>2</v>
      </c>
      <c r="C7286">
        <v>34</v>
      </c>
      <c r="D7286">
        <v>4</v>
      </c>
      <c r="E7286">
        <v>9</v>
      </c>
      <c r="F7286">
        <v>0</v>
      </c>
    </row>
    <row r="7287" spans="1:6" x14ac:dyDescent="0.25">
      <c r="A7287">
        <v>7285</v>
      </c>
      <c r="B7287">
        <v>2</v>
      </c>
      <c r="C7287">
        <v>34</v>
      </c>
      <c r="D7287">
        <v>4</v>
      </c>
      <c r="E7287">
        <v>9</v>
      </c>
      <c r="F7287">
        <v>0</v>
      </c>
    </row>
    <row r="7288" spans="1:6" x14ac:dyDescent="0.25">
      <c r="A7288">
        <v>7286</v>
      </c>
      <c r="B7288">
        <v>2</v>
      </c>
      <c r="C7288">
        <v>34</v>
      </c>
      <c r="D7288">
        <v>4</v>
      </c>
      <c r="E7288">
        <v>9</v>
      </c>
      <c r="F7288">
        <v>1</v>
      </c>
    </row>
    <row r="7289" spans="1:6" x14ac:dyDescent="0.25">
      <c r="A7289">
        <v>7287</v>
      </c>
      <c r="B7289">
        <v>2</v>
      </c>
      <c r="C7289">
        <v>34</v>
      </c>
      <c r="D7289">
        <v>4</v>
      </c>
      <c r="E7289">
        <v>9</v>
      </c>
      <c r="F7289">
        <v>1</v>
      </c>
    </row>
    <row r="7290" spans="1:6" x14ac:dyDescent="0.25">
      <c r="A7290">
        <v>7288</v>
      </c>
      <c r="B7290">
        <v>2</v>
      </c>
      <c r="C7290">
        <v>34</v>
      </c>
      <c r="D7290">
        <v>4</v>
      </c>
      <c r="E7290">
        <v>9</v>
      </c>
      <c r="F7290">
        <v>1</v>
      </c>
    </row>
    <row r="7291" spans="1:6" x14ac:dyDescent="0.25">
      <c r="A7291">
        <v>7289</v>
      </c>
      <c r="B7291">
        <v>2</v>
      </c>
      <c r="C7291">
        <v>34</v>
      </c>
      <c r="D7291">
        <v>4</v>
      </c>
      <c r="E7291">
        <v>10</v>
      </c>
      <c r="F7291">
        <v>0</v>
      </c>
    </row>
    <row r="7292" spans="1:6" x14ac:dyDescent="0.25">
      <c r="A7292">
        <v>7290</v>
      </c>
      <c r="B7292">
        <v>2</v>
      </c>
      <c r="C7292">
        <v>34</v>
      </c>
      <c r="D7292">
        <v>4</v>
      </c>
      <c r="E7292">
        <v>10</v>
      </c>
      <c r="F7292">
        <v>0</v>
      </c>
    </row>
    <row r="7293" spans="1:6" x14ac:dyDescent="0.25">
      <c r="A7293">
        <v>7291</v>
      </c>
      <c r="B7293">
        <v>2</v>
      </c>
      <c r="C7293">
        <v>34</v>
      </c>
      <c r="D7293">
        <v>4</v>
      </c>
      <c r="E7293">
        <v>10</v>
      </c>
      <c r="F7293">
        <v>0</v>
      </c>
    </row>
    <row r="7294" spans="1:6" x14ac:dyDescent="0.25">
      <c r="A7294">
        <v>7292</v>
      </c>
      <c r="B7294">
        <v>2</v>
      </c>
      <c r="C7294">
        <v>34</v>
      </c>
      <c r="D7294">
        <v>4</v>
      </c>
      <c r="E7294">
        <v>10</v>
      </c>
      <c r="F7294">
        <v>0</v>
      </c>
    </row>
    <row r="7295" spans="1:6" x14ac:dyDescent="0.25">
      <c r="A7295">
        <v>7293</v>
      </c>
      <c r="B7295">
        <v>2</v>
      </c>
      <c r="C7295">
        <v>34</v>
      </c>
      <c r="D7295">
        <v>4</v>
      </c>
      <c r="E7295">
        <v>10</v>
      </c>
      <c r="F7295">
        <v>0</v>
      </c>
    </row>
    <row r="7296" spans="1:6" x14ac:dyDescent="0.25">
      <c r="A7296">
        <v>7294</v>
      </c>
      <c r="B7296">
        <v>2</v>
      </c>
      <c r="C7296">
        <v>34</v>
      </c>
      <c r="D7296">
        <v>4</v>
      </c>
      <c r="E7296">
        <v>10</v>
      </c>
      <c r="F7296">
        <v>0</v>
      </c>
    </row>
    <row r="7297" spans="1:6" x14ac:dyDescent="0.25">
      <c r="A7297">
        <v>7295</v>
      </c>
      <c r="B7297">
        <v>2</v>
      </c>
      <c r="C7297">
        <v>34</v>
      </c>
      <c r="D7297">
        <v>4</v>
      </c>
      <c r="E7297">
        <v>10</v>
      </c>
      <c r="F7297">
        <v>0</v>
      </c>
    </row>
    <row r="7298" spans="1:6" x14ac:dyDescent="0.25">
      <c r="A7298">
        <v>7296</v>
      </c>
      <c r="B7298">
        <v>2</v>
      </c>
      <c r="C7298">
        <v>34</v>
      </c>
      <c r="D7298">
        <v>4</v>
      </c>
      <c r="E7298">
        <v>10</v>
      </c>
      <c r="F7298">
        <v>0</v>
      </c>
    </row>
    <row r="7299" spans="1:6" x14ac:dyDescent="0.25">
      <c r="A7299">
        <v>7297</v>
      </c>
      <c r="B7299">
        <v>2</v>
      </c>
      <c r="C7299">
        <v>34</v>
      </c>
      <c r="D7299">
        <v>4</v>
      </c>
      <c r="E7299">
        <v>10</v>
      </c>
      <c r="F7299">
        <v>1</v>
      </c>
    </row>
    <row r="7300" spans="1:6" x14ac:dyDescent="0.25">
      <c r="A7300">
        <v>7298</v>
      </c>
      <c r="B7300">
        <v>2</v>
      </c>
      <c r="C7300">
        <v>34</v>
      </c>
      <c r="D7300">
        <v>4</v>
      </c>
      <c r="E7300">
        <v>10</v>
      </c>
      <c r="F7300">
        <v>1</v>
      </c>
    </row>
    <row r="7301" spans="1:6" x14ac:dyDescent="0.25">
      <c r="A7301">
        <v>7299</v>
      </c>
      <c r="B7301">
        <v>2</v>
      </c>
      <c r="C7301">
        <v>34</v>
      </c>
      <c r="D7301">
        <v>4</v>
      </c>
      <c r="E7301">
        <v>10</v>
      </c>
      <c r="F7301">
        <v>1</v>
      </c>
    </row>
    <row r="7302" spans="1:6" x14ac:dyDescent="0.25">
      <c r="A7302">
        <v>7300</v>
      </c>
      <c r="B7302">
        <v>2</v>
      </c>
      <c r="C7302">
        <v>34</v>
      </c>
      <c r="D7302">
        <v>4</v>
      </c>
      <c r="E7302">
        <v>10</v>
      </c>
      <c r="F7302">
        <v>1</v>
      </c>
    </row>
    <row r="7303" spans="1:6" x14ac:dyDescent="0.25">
      <c r="A7303">
        <v>7301</v>
      </c>
      <c r="B7303">
        <v>2</v>
      </c>
      <c r="C7303">
        <v>34</v>
      </c>
      <c r="D7303">
        <v>4</v>
      </c>
      <c r="E7303">
        <v>11</v>
      </c>
      <c r="F7303">
        <v>0</v>
      </c>
    </row>
    <row r="7304" spans="1:6" x14ac:dyDescent="0.25">
      <c r="A7304">
        <v>7302</v>
      </c>
      <c r="B7304">
        <v>2</v>
      </c>
      <c r="C7304">
        <v>34</v>
      </c>
      <c r="D7304">
        <v>4</v>
      </c>
      <c r="E7304">
        <v>11</v>
      </c>
      <c r="F7304">
        <v>0</v>
      </c>
    </row>
    <row r="7305" spans="1:6" x14ac:dyDescent="0.25">
      <c r="A7305">
        <v>7303</v>
      </c>
      <c r="B7305">
        <v>2</v>
      </c>
      <c r="C7305">
        <v>34</v>
      </c>
      <c r="D7305">
        <v>4</v>
      </c>
      <c r="E7305">
        <v>11</v>
      </c>
      <c r="F7305">
        <v>0</v>
      </c>
    </row>
    <row r="7306" spans="1:6" x14ac:dyDescent="0.25">
      <c r="A7306">
        <v>7304</v>
      </c>
      <c r="B7306">
        <v>2</v>
      </c>
      <c r="C7306">
        <v>34</v>
      </c>
      <c r="D7306">
        <v>4</v>
      </c>
      <c r="E7306">
        <v>11</v>
      </c>
      <c r="F7306">
        <v>0</v>
      </c>
    </row>
    <row r="7307" spans="1:6" x14ac:dyDescent="0.25">
      <c r="A7307">
        <v>7305</v>
      </c>
      <c r="B7307">
        <v>2</v>
      </c>
      <c r="C7307">
        <v>34</v>
      </c>
      <c r="D7307">
        <v>4</v>
      </c>
      <c r="E7307">
        <v>11</v>
      </c>
      <c r="F7307">
        <v>0</v>
      </c>
    </row>
    <row r="7308" spans="1:6" x14ac:dyDescent="0.25">
      <c r="A7308">
        <v>7306</v>
      </c>
      <c r="B7308">
        <v>2</v>
      </c>
      <c r="C7308">
        <v>34</v>
      </c>
      <c r="D7308">
        <v>4</v>
      </c>
      <c r="E7308">
        <v>11</v>
      </c>
      <c r="F7308">
        <v>0</v>
      </c>
    </row>
    <row r="7309" spans="1:6" x14ac:dyDescent="0.25">
      <c r="A7309">
        <v>7307</v>
      </c>
      <c r="B7309">
        <v>2</v>
      </c>
      <c r="C7309">
        <v>34</v>
      </c>
      <c r="D7309">
        <v>4</v>
      </c>
      <c r="E7309">
        <v>11</v>
      </c>
      <c r="F7309">
        <v>0</v>
      </c>
    </row>
    <row r="7310" spans="1:6" x14ac:dyDescent="0.25">
      <c r="A7310">
        <v>7308</v>
      </c>
      <c r="B7310">
        <v>2</v>
      </c>
      <c r="C7310">
        <v>34</v>
      </c>
      <c r="D7310">
        <v>4</v>
      </c>
      <c r="E7310">
        <v>11</v>
      </c>
      <c r="F7310">
        <v>0</v>
      </c>
    </row>
    <row r="7311" spans="1:6" x14ac:dyDescent="0.25">
      <c r="A7311">
        <v>7309</v>
      </c>
      <c r="B7311">
        <v>2</v>
      </c>
      <c r="C7311">
        <v>34</v>
      </c>
      <c r="D7311">
        <v>4</v>
      </c>
      <c r="E7311">
        <v>11</v>
      </c>
      <c r="F7311">
        <v>1</v>
      </c>
    </row>
    <row r="7312" spans="1:6" x14ac:dyDescent="0.25">
      <c r="A7312">
        <v>7310</v>
      </c>
      <c r="B7312">
        <v>2</v>
      </c>
      <c r="C7312">
        <v>34</v>
      </c>
      <c r="D7312">
        <v>4</v>
      </c>
      <c r="E7312">
        <v>11</v>
      </c>
      <c r="F7312">
        <v>1</v>
      </c>
    </row>
    <row r="7313" spans="1:6" x14ac:dyDescent="0.25">
      <c r="A7313">
        <v>7311</v>
      </c>
      <c r="B7313">
        <v>2</v>
      </c>
      <c r="C7313">
        <v>34</v>
      </c>
      <c r="D7313">
        <v>4</v>
      </c>
      <c r="E7313">
        <v>12</v>
      </c>
      <c r="F7313">
        <v>0</v>
      </c>
    </row>
    <row r="7314" spans="1:6" x14ac:dyDescent="0.25">
      <c r="A7314">
        <v>7312</v>
      </c>
      <c r="B7314">
        <v>2</v>
      </c>
      <c r="C7314">
        <v>34</v>
      </c>
      <c r="D7314">
        <v>4</v>
      </c>
      <c r="E7314">
        <v>12</v>
      </c>
      <c r="F7314">
        <v>0</v>
      </c>
    </row>
    <row r="7315" spans="1:6" x14ac:dyDescent="0.25">
      <c r="A7315">
        <v>7313</v>
      </c>
      <c r="B7315">
        <v>2</v>
      </c>
      <c r="C7315">
        <v>34</v>
      </c>
      <c r="D7315">
        <v>4</v>
      </c>
      <c r="E7315">
        <v>12</v>
      </c>
      <c r="F7315">
        <v>0</v>
      </c>
    </row>
    <row r="7316" spans="1:6" x14ac:dyDescent="0.25">
      <c r="A7316">
        <v>7314</v>
      </c>
      <c r="B7316">
        <v>2</v>
      </c>
      <c r="C7316">
        <v>34</v>
      </c>
      <c r="D7316">
        <v>4</v>
      </c>
      <c r="E7316">
        <v>12</v>
      </c>
      <c r="F7316">
        <v>0</v>
      </c>
    </row>
    <row r="7317" spans="1:6" x14ac:dyDescent="0.25">
      <c r="A7317">
        <v>7315</v>
      </c>
      <c r="B7317">
        <v>2</v>
      </c>
      <c r="C7317">
        <v>34</v>
      </c>
      <c r="D7317">
        <v>4</v>
      </c>
      <c r="E7317">
        <v>12</v>
      </c>
      <c r="F7317">
        <v>0</v>
      </c>
    </row>
    <row r="7318" spans="1:6" x14ac:dyDescent="0.25">
      <c r="A7318">
        <v>7316</v>
      </c>
      <c r="B7318">
        <v>2</v>
      </c>
      <c r="C7318">
        <v>34</v>
      </c>
      <c r="D7318">
        <v>4</v>
      </c>
      <c r="E7318">
        <v>12</v>
      </c>
      <c r="F7318">
        <v>0</v>
      </c>
    </row>
    <row r="7319" spans="1:6" x14ac:dyDescent="0.25">
      <c r="A7319">
        <v>7317</v>
      </c>
      <c r="B7319">
        <v>2</v>
      </c>
      <c r="C7319">
        <v>34</v>
      </c>
      <c r="D7319">
        <v>4</v>
      </c>
      <c r="E7319">
        <v>12</v>
      </c>
      <c r="F7319">
        <v>0</v>
      </c>
    </row>
    <row r="7320" spans="1:6" x14ac:dyDescent="0.25">
      <c r="A7320">
        <v>7318</v>
      </c>
      <c r="B7320">
        <v>2</v>
      </c>
      <c r="C7320">
        <v>34</v>
      </c>
      <c r="D7320">
        <v>4</v>
      </c>
      <c r="E7320">
        <v>12</v>
      </c>
      <c r="F7320">
        <v>0</v>
      </c>
    </row>
    <row r="7321" spans="1:6" x14ac:dyDescent="0.25">
      <c r="A7321">
        <v>7319</v>
      </c>
      <c r="B7321">
        <v>2</v>
      </c>
      <c r="C7321">
        <v>34</v>
      </c>
      <c r="D7321">
        <v>4</v>
      </c>
      <c r="E7321">
        <v>12</v>
      </c>
      <c r="F7321">
        <v>1</v>
      </c>
    </row>
    <row r="7322" spans="1:6" x14ac:dyDescent="0.25">
      <c r="A7322">
        <v>7320</v>
      </c>
      <c r="B7322">
        <v>2</v>
      </c>
      <c r="C7322">
        <v>34</v>
      </c>
      <c r="D7322">
        <v>4</v>
      </c>
      <c r="E7322">
        <v>12</v>
      </c>
      <c r="F7322">
        <v>1</v>
      </c>
    </row>
    <row r="7323" spans="1:6" x14ac:dyDescent="0.25">
      <c r="A7323">
        <v>7321</v>
      </c>
      <c r="B7323">
        <v>2</v>
      </c>
      <c r="C7323">
        <v>34</v>
      </c>
      <c r="D7323">
        <v>4</v>
      </c>
      <c r="E7323">
        <v>12</v>
      </c>
      <c r="F7323">
        <v>1</v>
      </c>
    </row>
    <row r="7324" spans="1:6" x14ac:dyDescent="0.25">
      <c r="A7324">
        <v>7322</v>
      </c>
      <c r="B7324">
        <v>2</v>
      </c>
      <c r="C7324">
        <v>34</v>
      </c>
      <c r="D7324">
        <v>4</v>
      </c>
      <c r="E7324">
        <v>12</v>
      </c>
      <c r="F7324">
        <v>1</v>
      </c>
    </row>
    <row r="7325" spans="1:6" x14ac:dyDescent="0.25">
      <c r="A7325">
        <v>7323</v>
      </c>
      <c r="B7325">
        <v>2</v>
      </c>
      <c r="C7325">
        <v>34</v>
      </c>
      <c r="D7325">
        <v>4</v>
      </c>
      <c r="E7325">
        <v>13</v>
      </c>
      <c r="F7325">
        <v>1</v>
      </c>
    </row>
    <row r="7326" spans="1:6" x14ac:dyDescent="0.25">
      <c r="A7326">
        <v>7324</v>
      </c>
      <c r="B7326">
        <v>2</v>
      </c>
      <c r="C7326">
        <v>34</v>
      </c>
      <c r="D7326">
        <v>4</v>
      </c>
      <c r="E7326">
        <v>13</v>
      </c>
      <c r="F7326">
        <v>1</v>
      </c>
    </row>
    <row r="7327" spans="1:6" x14ac:dyDescent="0.25">
      <c r="A7327">
        <v>7325</v>
      </c>
      <c r="B7327">
        <v>2</v>
      </c>
      <c r="C7327">
        <v>34</v>
      </c>
      <c r="D7327">
        <v>4</v>
      </c>
      <c r="E7327">
        <v>13</v>
      </c>
      <c r="F7327">
        <v>1</v>
      </c>
    </row>
    <row r="7328" spans="1:6" x14ac:dyDescent="0.25">
      <c r="A7328">
        <v>7326</v>
      </c>
      <c r="B7328">
        <v>2</v>
      </c>
      <c r="C7328">
        <v>34</v>
      </c>
      <c r="D7328">
        <v>4</v>
      </c>
      <c r="E7328">
        <v>13</v>
      </c>
      <c r="F7328">
        <v>1</v>
      </c>
    </row>
    <row r="7329" spans="1:6" x14ac:dyDescent="0.25">
      <c r="A7329">
        <v>7327</v>
      </c>
      <c r="B7329">
        <v>2</v>
      </c>
      <c r="C7329">
        <v>34</v>
      </c>
      <c r="D7329">
        <v>4</v>
      </c>
      <c r="E7329">
        <v>13</v>
      </c>
      <c r="F7329">
        <v>1</v>
      </c>
    </row>
    <row r="7330" spans="1:6" x14ac:dyDescent="0.25">
      <c r="A7330">
        <v>7328</v>
      </c>
      <c r="B7330">
        <v>2</v>
      </c>
      <c r="C7330">
        <v>34</v>
      </c>
      <c r="D7330">
        <v>4</v>
      </c>
      <c r="E7330">
        <v>13</v>
      </c>
      <c r="F7330">
        <v>1</v>
      </c>
    </row>
    <row r="7331" spans="1:6" x14ac:dyDescent="0.25">
      <c r="A7331">
        <v>7329</v>
      </c>
      <c r="B7331">
        <v>2</v>
      </c>
      <c r="C7331">
        <v>34</v>
      </c>
      <c r="D7331">
        <v>4</v>
      </c>
      <c r="E7331">
        <v>13</v>
      </c>
      <c r="F7331">
        <v>1</v>
      </c>
    </row>
    <row r="7332" spans="1:6" x14ac:dyDescent="0.25">
      <c r="A7332">
        <v>7330</v>
      </c>
      <c r="B7332">
        <v>2</v>
      </c>
      <c r="C7332">
        <v>34</v>
      </c>
      <c r="D7332">
        <v>4</v>
      </c>
      <c r="E7332">
        <v>14</v>
      </c>
      <c r="F7332">
        <v>0</v>
      </c>
    </row>
    <row r="7333" spans="1:6" x14ac:dyDescent="0.25">
      <c r="A7333">
        <v>7331</v>
      </c>
      <c r="B7333">
        <v>2</v>
      </c>
      <c r="C7333">
        <v>34</v>
      </c>
      <c r="D7333">
        <v>4</v>
      </c>
      <c r="E7333">
        <v>14</v>
      </c>
      <c r="F7333">
        <v>0</v>
      </c>
    </row>
    <row r="7334" spans="1:6" x14ac:dyDescent="0.25">
      <c r="A7334">
        <v>7332</v>
      </c>
      <c r="B7334">
        <v>2</v>
      </c>
      <c r="C7334">
        <v>34</v>
      </c>
      <c r="D7334">
        <v>4</v>
      </c>
      <c r="E7334">
        <v>14</v>
      </c>
      <c r="F7334">
        <v>0</v>
      </c>
    </row>
    <row r="7335" spans="1:6" x14ac:dyDescent="0.25">
      <c r="A7335">
        <v>7333</v>
      </c>
      <c r="B7335">
        <v>2</v>
      </c>
      <c r="C7335">
        <v>34</v>
      </c>
      <c r="D7335">
        <v>4</v>
      </c>
      <c r="E7335">
        <v>14</v>
      </c>
      <c r="F7335">
        <v>0</v>
      </c>
    </row>
    <row r="7336" spans="1:6" x14ac:dyDescent="0.25">
      <c r="A7336">
        <v>7334</v>
      </c>
      <c r="B7336">
        <v>2</v>
      </c>
      <c r="C7336">
        <v>34</v>
      </c>
      <c r="D7336">
        <v>4</v>
      </c>
      <c r="E7336">
        <v>14</v>
      </c>
      <c r="F7336">
        <v>0</v>
      </c>
    </row>
    <row r="7337" spans="1:6" x14ac:dyDescent="0.25">
      <c r="A7337">
        <v>7335</v>
      </c>
      <c r="B7337">
        <v>2</v>
      </c>
      <c r="C7337">
        <v>34</v>
      </c>
      <c r="D7337">
        <v>4</v>
      </c>
      <c r="E7337">
        <v>14</v>
      </c>
      <c r="F7337">
        <v>0</v>
      </c>
    </row>
    <row r="7338" spans="1:6" x14ac:dyDescent="0.25">
      <c r="A7338">
        <v>7336</v>
      </c>
      <c r="B7338">
        <v>2</v>
      </c>
      <c r="C7338">
        <v>34</v>
      </c>
      <c r="D7338">
        <v>4</v>
      </c>
      <c r="E7338">
        <v>14</v>
      </c>
      <c r="F7338">
        <v>0</v>
      </c>
    </row>
    <row r="7339" spans="1:6" x14ac:dyDescent="0.25">
      <c r="A7339">
        <v>7337</v>
      </c>
      <c r="B7339">
        <v>2</v>
      </c>
      <c r="C7339">
        <v>34</v>
      </c>
      <c r="D7339">
        <v>4</v>
      </c>
      <c r="E7339">
        <v>14</v>
      </c>
      <c r="F7339">
        <v>0</v>
      </c>
    </row>
    <row r="7340" spans="1:6" x14ac:dyDescent="0.25">
      <c r="A7340">
        <v>7338</v>
      </c>
      <c r="B7340">
        <v>2</v>
      </c>
      <c r="C7340">
        <v>34</v>
      </c>
      <c r="D7340">
        <v>4</v>
      </c>
      <c r="E7340">
        <v>14</v>
      </c>
      <c r="F7340">
        <v>1</v>
      </c>
    </row>
    <row r="7341" spans="1:6" x14ac:dyDescent="0.25">
      <c r="A7341">
        <v>7339</v>
      </c>
      <c r="B7341">
        <v>2</v>
      </c>
      <c r="C7341">
        <v>34</v>
      </c>
      <c r="D7341">
        <v>4</v>
      </c>
      <c r="E7341">
        <v>14</v>
      </c>
      <c r="F7341">
        <v>1</v>
      </c>
    </row>
    <row r="7342" spans="1:6" x14ac:dyDescent="0.25">
      <c r="A7342">
        <v>7340</v>
      </c>
      <c r="B7342">
        <v>2</v>
      </c>
      <c r="C7342">
        <v>34</v>
      </c>
      <c r="D7342">
        <v>4</v>
      </c>
      <c r="E7342">
        <v>14</v>
      </c>
      <c r="F7342">
        <v>1</v>
      </c>
    </row>
    <row r="7343" spans="1:6" x14ac:dyDescent="0.25">
      <c r="A7343">
        <v>7341</v>
      </c>
      <c r="B7343">
        <v>2</v>
      </c>
      <c r="C7343">
        <v>34</v>
      </c>
      <c r="D7343">
        <v>4</v>
      </c>
      <c r="E7343">
        <v>14</v>
      </c>
      <c r="F7343">
        <v>1</v>
      </c>
    </row>
    <row r="7344" spans="1:6" x14ac:dyDescent="0.25">
      <c r="A7344">
        <v>7342</v>
      </c>
      <c r="B7344">
        <v>2</v>
      </c>
      <c r="C7344">
        <v>34</v>
      </c>
      <c r="D7344">
        <v>4</v>
      </c>
      <c r="E7344">
        <v>15</v>
      </c>
      <c r="F7344">
        <v>1</v>
      </c>
    </row>
    <row r="7345" spans="1:6" x14ac:dyDescent="0.25">
      <c r="A7345">
        <v>7343</v>
      </c>
      <c r="B7345">
        <v>2</v>
      </c>
      <c r="C7345">
        <v>34</v>
      </c>
      <c r="D7345">
        <v>4</v>
      </c>
      <c r="E7345">
        <v>15</v>
      </c>
      <c r="F7345">
        <v>1</v>
      </c>
    </row>
    <row r="7346" spans="1:6" x14ac:dyDescent="0.25">
      <c r="A7346">
        <v>7344</v>
      </c>
      <c r="B7346">
        <v>2</v>
      </c>
      <c r="C7346">
        <v>34</v>
      </c>
      <c r="D7346">
        <v>4</v>
      </c>
      <c r="E7346">
        <v>15</v>
      </c>
      <c r="F7346">
        <v>1</v>
      </c>
    </row>
    <row r="7347" spans="1:6" x14ac:dyDescent="0.25">
      <c r="A7347">
        <v>7345</v>
      </c>
      <c r="B7347">
        <v>2</v>
      </c>
      <c r="C7347">
        <v>34</v>
      </c>
      <c r="D7347">
        <v>4</v>
      </c>
      <c r="E7347">
        <v>15</v>
      </c>
      <c r="F7347">
        <v>1</v>
      </c>
    </row>
    <row r="7348" spans="1:6" x14ac:dyDescent="0.25">
      <c r="A7348">
        <v>7346</v>
      </c>
      <c r="B7348">
        <v>2</v>
      </c>
      <c r="C7348">
        <v>34</v>
      </c>
      <c r="D7348">
        <v>4</v>
      </c>
      <c r="E7348">
        <v>16</v>
      </c>
      <c r="F7348">
        <v>0</v>
      </c>
    </row>
    <row r="7349" spans="1:6" x14ac:dyDescent="0.25">
      <c r="A7349">
        <v>7347</v>
      </c>
      <c r="B7349">
        <v>2</v>
      </c>
      <c r="C7349">
        <v>34</v>
      </c>
      <c r="D7349">
        <v>4</v>
      </c>
      <c r="E7349">
        <v>16</v>
      </c>
      <c r="F7349">
        <v>0</v>
      </c>
    </row>
    <row r="7350" spans="1:6" x14ac:dyDescent="0.25">
      <c r="A7350">
        <v>7348</v>
      </c>
      <c r="B7350">
        <v>2</v>
      </c>
      <c r="C7350">
        <v>34</v>
      </c>
      <c r="D7350">
        <v>4</v>
      </c>
      <c r="E7350">
        <v>16</v>
      </c>
      <c r="F7350">
        <v>0</v>
      </c>
    </row>
    <row r="7351" spans="1:6" x14ac:dyDescent="0.25">
      <c r="A7351">
        <v>7349</v>
      </c>
      <c r="B7351">
        <v>2</v>
      </c>
      <c r="C7351">
        <v>34</v>
      </c>
      <c r="D7351">
        <v>4</v>
      </c>
      <c r="E7351">
        <v>16</v>
      </c>
      <c r="F7351">
        <v>0</v>
      </c>
    </row>
    <row r="7352" spans="1:6" x14ac:dyDescent="0.25">
      <c r="A7352">
        <v>7350</v>
      </c>
      <c r="B7352">
        <v>2</v>
      </c>
      <c r="C7352">
        <v>34</v>
      </c>
      <c r="D7352">
        <v>4</v>
      </c>
      <c r="E7352">
        <v>16</v>
      </c>
      <c r="F7352">
        <v>0</v>
      </c>
    </row>
    <row r="7353" spans="1:6" x14ac:dyDescent="0.25">
      <c r="A7353">
        <v>7351</v>
      </c>
      <c r="B7353">
        <v>2</v>
      </c>
      <c r="C7353">
        <v>34</v>
      </c>
      <c r="D7353">
        <v>4</v>
      </c>
      <c r="E7353">
        <v>16</v>
      </c>
      <c r="F7353">
        <v>0</v>
      </c>
    </row>
    <row r="7354" spans="1:6" x14ac:dyDescent="0.25">
      <c r="A7354">
        <v>7352</v>
      </c>
      <c r="B7354">
        <v>2</v>
      </c>
      <c r="C7354">
        <v>34</v>
      </c>
      <c r="D7354">
        <v>4</v>
      </c>
      <c r="E7354">
        <v>16</v>
      </c>
      <c r="F7354">
        <v>0</v>
      </c>
    </row>
    <row r="7355" spans="1:6" x14ac:dyDescent="0.25">
      <c r="A7355">
        <v>7353</v>
      </c>
      <c r="B7355">
        <v>2</v>
      </c>
      <c r="C7355">
        <v>34</v>
      </c>
      <c r="D7355">
        <v>4</v>
      </c>
      <c r="E7355">
        <v>16</v>
      </c>
      <c r="F7355">
        <v>1</v>
      </c>
    </row>
    <row r="7356" spans="1:6" x14ac:dyDescent="0.25">
      <c r="A7356">
        <v>7354</v>
      </c>
      <c r="B7356">
        <v>2</v>
      </c>
      <c r="C7356">
        <v>34</v>
      </c>
      <c r="D7356">
        <v>4</v>
      </c>
      <c r="E7356">
        <v>16</v>
      </c>
      <c r="F7356">
        <v>1</v>
      </c>
    </row>
    <row r="7357" spans="1:6" x14ac:dyDescent="0.25">
      <c r="A7357">
        <v>7355</v>
      </c>
      <c r="B7357">
        <v>2</v>
      </c>
      <c r="C7357">
        <v>34</v>
      </c>
      <c r="D7357">
        <v>4</v>
      </c>
      <c r="E7357">
        <v>16</v>
      </c>
      <c r="F7357">
        <v>1</v>
      </c>
    </row>
    <row r="7358" spans="1:6" x14ac:dyDescent="0.25">
      <c r="A7358">
        <v>7356</v>
      </c>
      <c r="B7358">
        <v>2</v>
      </c>
      <c r="C7358">
        <v>34</v>
      </c>
      <c r="D7358">
        <v>4</v>
      </c>
      <c r="E7358">
        <v>16</v>
      </c>
      <c r="F7358">
        <v>1</v>
      </c>
    </row>
    <row r="7359" spans="1:6" x14ac:dyDescent="0.25">
      <c r="A7359">
        <v>7357</v>
      </c>
      <c r="B7359">
        <v>2</v>
      </c>
      <c r="C7359">
        <v>34</v>
      </c>
      <c r="D7359">
        <v>4</v>
      </c>
      <c r="E7359">
        <v>16</v>
      </c>
      <c r="F7359">
        <v>1</v>
      </c>
    </row>
    <row r="7360" spans="1:6" x14ac:dyDescent="0.25">
      <c r="A7360">
        <v>7358</v>
      </c>
      <c r="B7360">
        <v>2</v>
      </c>
      <c r="C7360">
        <v>34</v>
      </c>
      <c r="D7360">
        <v>4</v>
      </c>
      <c r="E7360">
        <v>16</v>
      </c>
      <c r="F7360">
        <v>1</v>
      </c>
    </row>
    <row r="7361" spans="1:6" x14ac:dyDescent="0.25">
      <c r="A7361">
        <v>7359</v>
      </c>
      <c r="B7361">
        <v>2</v>
      </c>
      <c r="C7361">
        <v>34</v>
      </c>
      <c r="D7361">
        <v>4</v>
      </c>
      <c r="E7361">
        <v>16</v>
      </c>
      <c r="F7361">
        <v>1</v>
      </c>
    </row>
    <row r="7362" spans="1:6" x14ac:dyDescent="0.25">
      <c r="A7362">
        <v>7360</v>
      </c>
      <c r="B7362">
        <v>2</v>
      </c>
      <c r="C7362">
        <v>34</v>
      </c>
      <c r="D7362">
        <v>4</v>
      </c>
      <c r="E7362">
        <v>16</v>
      </c>
      <c r="F7362">
        <v>1</v>
      </c>
    </row>
    <row r="7363" spans="1:6" x14ac:dyDescent="0.25">
      <c r="A7363">
        <v>7361</v>
      </c>
      <c r="B7363">
        <v>2</v>
      </c>
      <c r="C7363">
        <v>34</v>
      </c>
      <c r="D7363">
        <v>4</v>
      </c>
      <c r="E7363">
        <v>17</v>
      </c>
      <c r="F7363">
        <v>1</v>
      </c>
    </row>
    <row r="7364" spans="1:6" x14ac:dyDescent="0.25">
      <c r="A7364">
        <v>7362</v>
      </c>
      <c r="B7364">
        <v>2</v>
      </c>
      <c r="C7364">
        <v>34</v>
      </c>
      <c r="D7364">
        <v>4</v>
      </c>
      <c r="E7364">
        <v>17</v>
      </c>
      <c r="F7364">
        <v>1</v>
      </c>
    </row>
    <row r="7365" spans="1:6" x14ac:dyDescent="0.25">
      <c r="A7365">
        <v>7363</v>
      </c>
      <c r="B7365">
        <v>2</v>
      </c>
      <c r="C7365">
        <v>34</v>
      </c>
      <c r="D7365">
        <v>4</v>
      </c>
      <c r="E7365">
        <v>17</v>
      </c>
      <c r="F7365">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6"/>
  <sheetViews>
    <sheetView workbookViewId="0">
      <selection activeCell="E61" sqref="E61"/>
    </sheetView>
  </sheetViews>
  <sheetFormatPr baseColWidth="10" defaultRowHeight="21" x14ac:dyDescent="0.25"/>
  <cols>
    <col min="2" max="2" width="12.21875" customWidth="1"/>
    <col min="3" max="3" width="23.5546875" style="3" customWidth="1"/>
    <col min="4" max="4" width="12.44140625" customWidth="1"/>
    <col min="5" max="5" width="21.6640625" style="3" customWidth="1"/>
    <col min="6" max="6" width="12.6640625" style="3" customWidth="1"/>
    <col min="7" max="7" width="22.109375" style="3" customWidth="1"/>
    <col min="8" max="8" width="13" style="3" customWidth="1"/>
    <col min="9" max="9" width="23.6640625" style="3" customWidth="1"/>
    <col min="10" max="10" width="13.44140625" style="3" customWidth="1"/>
    <col min="11" max="11" width="22.21875" style="3" customWidth="1"/>
    <col min="12" max="12" width="13.6640625" style="3" customWidth="1"/>
    <col min="13" max="13" width="23.88671875" style="3" customWidth="1"/>
    <col min="14" max="14" width="13" style="3" customWidth="1"/>
    <col min="15" max="15" width="22" style="3" customWidth="1"/>
    <col min="16" max="16" width="13.44140625" style="3" customWidth="1"/>
    <col min="17" max="17" width="22" style="3" customWidth="1"/>
    <col min="18" max="18" width="13" style="3" customWidth="1"/>
    <col min="19" max="19" width="23.77734375" style="3" customWidth="1"/>
    <col min="20" max="20" width="12.77734375" style="3" customWidth="1"/>
    <col min="21" max="21" width="23.109375" style="3" customWidth="1"/>
    <col min="22" max="22" width="13.109375" customWidth="1"/>
    <col min="23" max="23" width="21.44140625" style="3" customWidth="1"/>
    <col min="24" max="24" width="13.5546875" style="3" customWidth="1"/>
    <col min="25" max="25" width="21.44140625" style="3" customWidth="1"/>
  </cols>
  <sheetData>
    <row r="1" spans="1:25" ht="26" x14ac:dyDescent="0.3">
      <c r="A1" s="1" t="s">
        <v>5</v>
      </c>
      <c r="B1" s="1"/>
      <c r="I1" s="8"/>
    </row>
    <row r="2" spans="1:25" x14ac:dyDescent="0.25">
      <c r="B2" s="6" t="s">
        <v>4</v>
      </c>
      <c r="D2" s="6" t="s">
        <v>6</v>
      </c>
      <c r="F2" s="7" t="s">
        <v>8</v>
      </c>
      <c r="H2" s="7" t="s">
        <v>9</v>
      </c>
      <c r="J2" s="7" t="s">
        <v>17</v>
      </c>
      <c r="L2" s="7" t="s">
        <v>18</v>
      </c>
      <c r="N2" s="7" t="s">
        <v>19</v>
      </c>
      <c r="P2" s="7" t="s">
        <v>20</v>
      </c>
      <c r="R2" s="7" t="s">
        <v>26</v>
      </c>
      <c r="T2" s="7" t="s">
        <v>25</v>
      </c>
      <c r="V2" s="6" t="s">
        <v>24</v>
      </c>
      <c r="X2" s="7" t="s">
        <v>23</v>
      </c>
    </row>
    <row r="3" spans="1:25" ht="63" x14ac:dyDescent="0.25">
      <c r="B3" s="2" t="s">
        <v>2</v>
      </c>
      <c r="C3" s="2" t="s">
        <v>7</v>
      </c>
      <c r="D3" s="2" t="s">
        <v>2</v>
      </c>
      <c r="E3" s="2" t="s">
        <v>7</v>
      </c>
      <c r="F3" s="2" t="s">
        <v>2</v>
      </c>
      <c r="G3" s="2" t="s">
        <v>7</v>
      </c>
      <c r="H3" s="2" t="s">
        <v>2</v>
      </c>
      <c r="I3" s="2" t="s">
        <v>7</v>
      </c>
      <c r="J3" s="2" t="s">
        <v>2</v>
      </c>
      <c r="K3" s="2" t="s">
        <v>7</v>
      </c>
      <c r="L3" s="2" t="s">
        <v>2</v>
      </c>
      <c r="M3" s="2" t="s">
        <v>7</v>
      </c>
      <c r="N3" s="2" t="s">
        <v>2</v>
      </c>
      <c r="O3" s="2" t="s">
        <v>7</v>
      </c>
      <c r="P3" s="2" t="s">
        <v>2</v>
      </c>
      <c r="Q3" s="2" t="s">
        <v>7</v>
      </c>
      <c r="R3" s="2" t="s">
        <v>2</v>
      </c>
      <c r="S3" s="2" t="s">
        <v>7</v>
      </c>
      <c r="T3" s="2" t="s">
        <v>2</v>
      </c>
      <c r="U3" s="2" t="s">
        <v>7</v>
      </c>
      <c r="V3" s="2" t="s">
        <v>2</v>
      </c>
      <c r="W3" s="2" t="s">
        <v>7</v>
      </c>
      <c r="X3" s="2" t="s">
        <v>2</v>
      </c>
      <c r="Y3" s="2" t="s">
        <v>7</v>
      </c>
    </row>
    <row r="4" spans="1:25" ht="42" x14ac:dyDescent="0.25">
      <c r="A4" t="s">
        <v>10</v>
      </c>
      <c r="B4" s="2"/>
      <c r="C4" s="2" t="s">
        <v>13</v>
      </c>
      <c r="D4" s="2"/>
      <c r="E4" s="2" t="s">
        <v>14</v>
      </c>
      <c r="F4" s="2"/>
      <c r="G4" s="2" t="s">
        <v>15</v>
      </c>
      <c r="H4" s="2"/>
      <c r="I4" s="2" t="s">
        <v>16</v>
      </c>
      <c r="K4" s="2" t="s">
        <v>21</v>
      </c>
      <c r="M4" s="2" t="s">
        <v>22</v>
      </c>
      <c r="O4" s="2" t="s">
        <v>27</v>
      </c>
      <c r="Q4" s="2" t="s">
        <v>28</v>
      </c>
      <c r="S4" s="2" t="s">
        <v>29</v>
      </c>
      <c r="U4" s="2" t="s">
        <v>30</v>
      </c>
      <c r="W4" s="2" t="s">
        <v>31</v>
      </c>
      <c r="Y4" s="2" t="s">
        <v>32</v>
      </c>
    </row>
    <row r="5" spans="1:25" ht="42" x14ac:dyDescent="0.25">
      <c r="A5" t="s">
        <v>3</v>
      </c>
      <c r="B5" s="2" t="s">
        <v>11</v>
      </c>
      <c r="C5" s="2" t="s">
        <v>12</v>
      </c>
      <c r="D5" s="2" t="s">
        <v>11</v>
      </c>
      <c r="E5" s="2" t="s">
        <v>12</v>
      </c>
      <c r="F5" s="2" t="s">
        <v>11</v>
      </c>
      <c r="G5" s="2" t="s">
        <v>12</v>
      </c>
      <c r="H5" s="2" t="s">
        <v>11</v>
      </c>
      <c r="I5" s="2" t="s">
        <v>12</v>
      </c>
      <c r="J5" s="2" t="s">
        <v>11</v>
      </c>
      <c r="K5" s="2" t="s">
        <v>12</v>
      </c>
      <c r="L5" s="2" t="s">
        <v>11</v>
      </c>
      <c r="M5" s="2" t="s">
        <v>12</v>
      </c>
      <c r="N5" s="2" t="s">
        <v>12</v>
      </c>
      <c r="O5" s="2" t="s">
        <v>12</v>
      </c>
      <c r="P5" s="2" t="s">
        <v>12</v>
      </c>
      <c r="Q5" s="2" t="s">
        <v>12</v>
      </c>
      <c r="R5" s="2" t="s">
        <v>12</v>
      </c>
      <c r="S5" s="2" t="s">
        <v>12</v>
      </c>
      <c r="T5" s="2" t="s">
        <v>12</v>
      </c>
      <c r="U5" s="2" t="s">
        <v>12</v>
      </c>
      <c r="V5" s="2" t="s">
        <v>12</v>
      </c>
      <c r="W5" s="2" t="s">
        <v>12</v>
      </c>
      <c r="X5" s="2" t="s">
        <v>12</v>
      </c>
      <c r="Y5" s="2" t="s">
        <v>12</v>
      </c>
    </row>
    <row r="6" spans="1:25" x14ac:dyDescent="0.25">
      <c r="A6">
        <v>0</v>
      </c>
      <c r="B6" s="2">
        <v>1</v>
      </c>
      <c r="C6" s="3">
        <v>1</v>
      </c>
      <c r="D6" s="2">
        <v>1</v>
      </c>
      <c r="E6" s="3">
        <v>1</v>
      </c>
      <c r="F6" s="3">
        <v>1</v>
      </c>
      <c r="G6" s="3">
        <v>1</v>
      </c>
      <c r="H6" s="2">
        <v>1</v>
      </c>
      <c r="I6" s="3">
        <v>1</v>
      </c>
      <c r="J6" s="3">
        <v>1</v>
      </c>
      <c r="K6" s="3">
        <v>1</v>
      </c>
      <c r="L6" s="3">
        <v>1</v>
      </c>
      <c r="M6" s="3">
        <v>1</v>
      </c>
      <c r="N6" s="3">
        <v>1</v>
      </c>
      <c r="O6" s="3">
        <v>1</v>
      </c>
      <c r="P6" s="3">
        <v>1</v>
      </c>
      <c r="Q6" s="3">
        <v>1</v>
      </c>
      <c r="R6" s="3">
        <v>1</v>
      </c>
      <c r="S6" s="3">
        <v>1</v>
      </c>
      <c r="T6" s="3">
        <v>1</v>
      </c>
      <c r="U6" s="3">
        <v>1</v>
      </c>
      <c r="V6" s="3">
        <v>1</v>
      </c>
      <c r="W6" s="3">
        <v>1</v>
      </c>
      <c r="X6" s="3">
        <v>1</v>
      </c>
      <c r="Y6" s="3">
        <v>1</v>
      </c>
    </row>
    <row r="7" spans="1:25" x14ac:dyDescent="0.25">
      <c r="A7">
        <v>1</v>
      </c>
      <c r="B7" s="3">
        <v>0.97499999999999998</v>
      </c>
      <c r="C7" s="3">
        <v>0.98681430228312261</v>
      </c>
      <c r="D7" s="3">
        <v>0.98899999999999999</v>
      </c>
      <c r="E7" s="3">
        <v>0.99342701134667522</v>
      </c>
      <c r="F7" s="3">
        <v>0.96</v>
      </c>
      <c r="G7" s="3">
        <v>0.98462741167590562</v>
      </c>
      <c r="H7" s="3">
        <v>0.98399999999999999</v>
      </c>
      <c r="I7" s="3">
        <v>0.99095534078228253</v>
      </c>
      <c r="J7" s="3">
        <v>0.96699999999999997</v>
      </c>
      <c r="K7" s="3">
        <v>0.98506494320150995</v>
      </c>
      <c r="L7" s="3">
        <v>0.97299999999999998</v>
      </c>
      <c r="M7" s="3">
        <v>0.98918697619272999</v>
      </c>
      <c r="N7" s="3">
        <v>0.95699999999999996</v>
      </c>
      <c r="O7" s="3">
        <v>0.97579516742293659</v>
      </c>
      <c r="P7" s="3">
        <v>0.96799999999999997</v>
      </c>
      <c r="Q7" s="3">
        <v>0.98410932684269226</v>
      </c>
      <c r="R7" s="3">
        <v>0.95399999999999996</v>
      </c>
      <c r="S7" s="3">
        <v>0.97332506098894744</v>
      </c>
      <c r="T7" s="3">
        <v>0.95599999999999996</v>
      </c>
      <c r="U7" s="3">
        <v>0.98305474862384534</v>
      </c>
      <c r="V7" s="3">
        <v>0.94099999999999995</v>
      </c>
      <c r="W7" s="3">
        <v>0.96736251691057829</v>
      </c>
      <c r="X7" s="3">
        <v>0.9587</v>
      </c>
      <c r="Y7" s="3">
        <v>0.98148918464933521</v>
      </c>
    </row>
    <row r="8" spans="1:25" x14ac:dyDescent="0.25">
      <c r="A8">
        <v>2</v>
      </c>
      <c r="B8" s="3">
        <v>0.95099999999999996</v>
      </c>
      <c r="C8" s="3">
        <v>0.97294180534588826</v>
      </c>
      <c r="D8" s="3">
        <v>0.97499999999999998</v>
      </c>
      <c r="E8" s="3">
        <v>0.98621197633978797</v>
      </c>
      <c r="F8" s="3">
        <v>0.92800000000000005</v>
      </c>
      <c r="G8" s="3">
        <v>0.96849578491244837</v>
      </c>
      <c r="H8" s="3">
        <v>0.96699999999999997</v>
      </c>
      <c r="I8" s="3">
        <v>0.98112359294896989</v>
      </c>
      <c r="J8" s="3">
        <v>0.94299999999999995</v>
      </c>
      <c r="K8" s="3">
        <v>0.96893344928503888</v>
      </c>
      <c r="L8" s="3">
        <v>0.95499999999999996</v>
      </c>
      <c r="M8" s="3">
        <v>0.97737856855560612</v>
      </c>
      <c r="N8" s="3">
        <v>0.92700000000000005</v>
      </c>
      <c r="O8" s="3">
        <v>0.95037088172096118</v>
      </c>
      <c r="P8" s="3">
        <v>0.94399999999999995</v>
      </c>
      <c r="Q8" s="3">
        <v>0.96677291549710198</v>
      </c>
      <c r="R8" s="3">
        <v>0.92</v>
      </c>
      <c r="S8" s="3">
        <v>0.94465471354201525</v>
      </c>
      <c r="T8" s="3">
        <v>0.93100000000000005</v>
      </c>
      <c r="U8" s="3">
        <v>0.96434846364474835</v>
      </c>
      <c r="V8" s="3">
        <v>0.88800000000000001</v>
      </c>
      <c r="W8" s="3">
        <v>0.932379442433387</v>
      </c>
      <c r="X8" s="3">
        <v>0.91900000000000004</v>
      </c>
      <c r="Y8" s="3">
        <v>0.9602283100038006</v>
      </c>
    </row>
    <row r="9" spans="1:25" x14ac:dyDescent="0.25">
      <c r="A9">
        <v>3</v>
      </c>
      <c r="B9" s="3">
        <v>0.92400000000000004</v>
      </c>
      <c r="C9" s="3">
        <v>0.95836006286689768</v>
      </c>
      <c r="D9" s="3">
        <v>0.96399999999999997</v>
      </c>
      <c r="E9" s="3">
        <v>0.97829796808695357</v>
      </c>
      <c r="F9" s="3">
        <v>0.90500000000000003</v>
      </c>
      <c r="G9" s="3">
        <v>0.95158559380749363</v>
      </c>
      <c r="H9" s="3">
        <v>0.95799999999999996</v>
      </c>
      <c r="I9" s="3">
        <v>0.97044617746975703</v>
      </c>
      <c r="J9" s="3">
        <v>0.91800000000000004</v>
      </c>
      <c r="K9" s="3">
        <v>0.95153639314739591</v>
      </c>
      <c r="L9" s="3">
        <v>0.93400000000000005</v>
      </c>
      <c r="M9" s="3">
        <v>0.96449857007603423</v>
      </c>
      <c r="N9" s="3">
        <v>0.89400000000000002</v>
      </c>
      <c r="O9" s="3">
        <v>0.92371828084591223</v>
      </c>
      <c r="P9" s="3">
        <v>0.91700000000000004</v>
      </c>
      <c r="Q9" s="3">
        <v>0.94789420262827906</v>
      </c>
      <c r="R9" s="3">
        <v>0.876</v>
      </c>
      <c r="S9" s="3">
        <v>0.91393234760984376</v>
      </c>
      <c r="T9" s="3">
        <v>0.90200000000000002</v>
      </c>
      <c r="U9" s="3">
        <v>0.94374459212228523</v>
      </c>
      <c r="V9" s="3">
        <v>0.85</v>
      </c>
      <c r="W9" s="3">
        <v>0.89502628770609027</v>
      </c>
      <c r="X9" s="3">
        <v>0.89370000000000005</v>
      </c>
      <c r="Y9" s="3">
        <v>0.93589389651573107</v>
      </c>
    </row>
    <row r="10" spans="1:25" x14ac:dyDescent="0.25">
      <c r="A10">
        <v>4</v>
      </c>
      <c r="B10" s="3">
        <v>0.90300000000000002</v>
      </c>
      <c r="C10" s="3">
        <v>0.94304774096073074</v>
      </c>
      <c r="D10" s="3">
        <v>0.95299999999999996</v>
      </c>
      <c r="E10" s="3">
        <v>0.96962428371622555</v>
      </c>
      <c r="F10" s="3">
        <v>0.88600000000000001</v>
      </c>
      <c r="G10" s="3">
        <v>0.93387930681093723</v>
      </c>
      <c r="H10" s="3">
        <v>0.94799999999999995</v>
      </c>
      <c r="I10" s="3">
        <v>0.95886216080271314</v>
      </c>
      <c r="J10" s="3">
        <v>0.89200000000000002</v>
      </c>
      <c r="K10" s="3">
        <v>0.93280605660277216</v>
      </c>
      <c r="L10" s="3">
        <v>0.91400000000000003</v>
      </c>
      <c r="M10" s="3">
        <v>0.95046829373643171</v>
      </c>
      <c r="N10" s="3">
        <v>0.86</v>
      </c>
      <c r="O10" s="3">
        <v>0.89583728218945868</v>
      </c>
      <c r="P10" s="3">
        <v>0.89</v>
      </c>
      <c r="Q10" s="3">
        <v>0.92737815033578275</v>
      </c>
      <c r="R10" s="3">
        <v>0.84199999999999997</v>
      </c>
      <c r="S10" s="3">
        <v>0.88112053633476484</v>
      </c>
      <c r="T10" s="3">
        <v>0.88</v>
      </c>
      <c r="U10" s="3">
        <v>0.9211080291343553</v>
      </c>
      <c r="V10" s="3">
        <v>0.81299999999999994</v>
      </c>
      <c r="W10" s="3">
        <v>0.85531255275910945</v>
      </c>
      <c r="X10" s="3">
        <v>0.85399999999999998</v>
      </c>
      <c r="Y10" s="3">
        <v>0.90815532335954408</v>
      </c>
    </row>
    <row r="11" spans="1:25" x14ac:dyDescent="0.25">
      <c r="A11">
        <v>5</v>
      </c>
      <c r="B11" s="3">
        <v>0.88800000000000001</v>
      </c>
      <c r="C11" s="3">
        <v>0.92698493795875636</v>
      </c>
      <c r="D11" s="3">
        <v>0.94299999999999995</v>
      </c>
      <c r="E11" s="3">
        <v>0.96012648783402477</v>
      </c>
      <c r="F11" s="3">
        <v>0.873</v>
      </c>
      <c r="G11" s="3">
        <v>0.91536179875330204</v>
      </c>
      <c r="H11" s="3">
        <v>0.93100000000000005</v>
      </c>
      <c r="I11" s="3">
        <v>0.946308605709687</v>
      </c>
      <c r="J11" s="3">
        <v>0.872</v>
      </c>
      <c r="K11" s="3">
        <v>0.91267748730242682</v>
      </c>
      <c r="L11" s="3">
        <v>0.89500000000000002</v>
      </c>
      <c r="M11" s="3">
        <v>0.93520730985145906</v>
      </c>
      <c r="N11" s="3">
        <v>0.83499999999999996</v>
      </c>
      <c r="O11" s="3">
        <v>0.86673791419028934</v>
      </c>
      <c r="P11" s="3">
        <v>0.86899999999999999</v>
      </c>
      <c r="Q11" s="3">
        <v>0.90513348989568143</v>
      </c>
      <c r="R11" s="3">
        <v>0.81200000000000006</v>
      </c>
      <c r="S11" s="3">
        <v>0.84620597104410711</v>
      </c>
      <c r="T11" s="3">
        <v>0.85799999999999998</v>
      </c>
      <c r="U11" s="3">
        <v>0.89630892107628213</v>
      </c>
      <c r="V11" s="3">
        <v>0.77900000000000003</v>
      </c>
      <c r="W11" s="3">
        <v>0.81328885666087791</v>
      </c>
      <c r="X11" s="3">
        <v>0.8175</v>
      </c>
      <c r="Y11" s="3">
        <v>0.87668759960406828</v>
      </c>
    </row>
    <row r="12" spans="1:25" x14ac:dyDescent="0.25">
      <c r="A12">
        <v>6</v>
      </c>
      <c r="B12" s="3">
        <v>0.88</v>
      </c>
      <c r="C12" s="3">
        <v>0.91015353912672692</v>
      </c>
      <c r="D12" s="3">
        <v>0.92800000000000005</v>
      </c>
      <c r="E12" s="3">
        <v>0.94973654154892717</v>
      </c>
      <c r="F12" s="3">
        <v>0.85899999999999999</v>
      </c>
      <c r="G12" s="3">
        <v>0.896020799334588</v>
      </c>
      <c r="H12" s="3">
        <v>0.91500000000000004</v>
      </c>
      <c r="I12" s="3">
        <v>0.93272104396915656</v>
      </c>
      <c r="J12" s="3">
        <v>0.85399999999999998</v>
      </c>
      <c r="K12" s="3">
        <v>0.89109011909045177</v>
      </c>
      <c r="L12" s="3">
        <v>0.88200000000000001</v>
      </c>
      <c r="M12" s="3">
        <v>0.9186344133964166</v>
      </c>
      <c r="N12" s="3">
        <v>0.81</v>
      </c>
      <c r="O12" s="3">
        <v>0.83644169936122337</v>
      </c>
      <c r="P12" s="3">
        <v>0.85599999999999998</v>
      </c>
      <c r="Q12" s="3">
        <v>0.88107546512515023</v>
      </c>
      <c r="R12" s="3">
        <v>0.79400000000000004</v>
      </c>
      <c r="S12" s="3">
        <v>0.80920485407859832</v>
      </c>
      <c r="T12" s="3">
        <v>0.84</v>
      </c>
      <c r="U12" s="3">
        <v>0.86922745391922662</v>
      </c>
      <c r="V12" s="3">
        <v>0.746</v>
      </c>
      <c r="W12" s="3">
        <v>0.769054334056537</v>
      </c>
      <c r="X12" s="3">
        <v>0.79200000000000004</v>
      </c>
      <c r="Y12" s="3">
        <v>0.84118938342150695</v>
      </c>
    </row>
    <row r="13" spans="1:25" x14ac:dyDescent="0.25">
      <c r="A13">
        <v>7</v>
      </c>
      <c r="B13" s="3">
        <v>0.87</v>
      </c>
      <c r="C13" s="3">
        <v>0.89253760725816722</v>
      </c>
      <c r="D13" s="3">
        <v>0.91800000000000004</v>
      </c>
      <c r="E13" s="3">
        <v>0.93838303863320971</v>
      </c>
      <c r="F13" s="3">
        <v>0.83899999999999997</v>
      </c>
      <c r="G13" s="3">
        <v>0.87584737734128437</v>
      </c>
      <c r="H13" s="3">
        <v>0.90200000000000002</v>
      </c>
      <c r="I13" s="3">
        <v>0.91803409209225628</v>
      </c>
      <c r="J13" s="3">
        <v>0.84</v>
      </c>
      <c r="K13" s="3">
        <v>0.8679896752080265</v>
      </c>
      <c r="L13" s="3">
        <v>0.86799999999999999</v>
      </c>
      <c r="M13" s="3">
        <v>0.90066885919390527</v>
      </c>
      <c r="N13" s="3">
        <v>0.78900000000000003</v>
      </c>
      <c r="O13" s="3">
        <v>0.80498306252203233</v>
      </c>
      <c r="P13" s="3">
        <v>0.84099999999999997</v>
      </c>
      <c r="Q13" s="3">
        <v>0.85512912349089298</v>
      </c>
      <c r="R13" s="3">
        <v>0.76900000000000002</v>
      </c>
      <c r="S13" s="3">
        <v>0.77016863099270305</v>
      </c>
      <c r="T13" s="3">
        <v>0.82099999999999995</v>
      </c>
      <c r="U13" s="3">
        <v>0.83975973726796127</v>
      </c>
      <c r="V13" s="3">
        <v>0.71199999999999997</v>
      </c>
      <c r="W13" s="3">
        <v>0.72276396285789013</v>
      </c>
      <c r="X13" s="3">
        <v>0.77190000000000003</v>
      </c>
      <c r="Y13" s="3">
        <v>0.80140723367866129</v>
      </c>
    </row>
    <row r="14" spans="1:25" x14ac:dyDescent="0.25">
      <c r="A14">
        <v>8</v>
      </c>
      <c r="B14" s="3">
        <v>0.85199999999999998</v>
      </c>
      <c r="C14" s="3">
        <v>0.87412380951769286</v>
      </c>
      <c r="D14" s="3">
        <v>0.90700000000000003</v>
      </c>
      <c r="E14" s="3">
        <v>0.92599157379187857</v>
      </c>
      <c r="F14" s="3">
        <v>0.82699999999999996</v>
      </c>
      <c r="G14" s="3">
        <v>0.85483645887693949</v>
      </c>
      <c r="H14" s="3">
        <v>0.88700000000000001</v>
      </c>
      <c r="I14" s="3">
        <v>0.90218223280041465</v>
      </c>
      <c r="J14" s="3">
        <v>0.82399999999999995</v>
      </c>
      <c r="K14" s="3">
        <v>0.84333037043393599</v>
      </c>
      <c r="L14" s="3">
        <v>0.86199999999999999</v>
      </c>
      <c r="M14" s="3">
        <v>0.8812319043928114</v>
      </c>
      <c r="N14" s="3">
        <v>0.76800000000000002</v>
      </c>
      <c r="O14" s="3">
        <v>0.77241073009487915</v>
      </c>
      <c r="P14" s="3">
        <v>0.82099999999999995</v>
      </c>
      <c r="Q14" s="3">
        <v>0.82723319070376877</v>
      </c>
      <c r="R14" s="3">
        <v>0.72299999999999998</v>
      </c>
      <c r="S14" s="3">
        <v>0.72918987687671255</v>
      </c>
      <c r="T14" s="3">
        <v>0.80300000000000005</v>
      </c>
      <c r="U14" s="3">
        <v>0.80782486436223722</v>
      </c>
      <c r="V14" s="3">
        <v>0.68400000000000005</v>
      </c>
      <c r="W14" s="3">
        <v>0.67463536187494877</v>
      </c>
      <c r="X14" s="3">
        <v>0.73440000000000005</v>
      </c>
      <c r="Y14" s="3">
        <v>0.75716683930413531</v>
      </c>
    </row>
    <row r="15" spans="1:25" x14ac:dyDescent="0.25">
      <c r="A15">
        <v>9</v>
      </c>
      <c r="B15" s="3">
        <v>0.84099999999999997</v>
      </c>
      <c r="C15" s="3">
        <v>0.85490188018739299</v>
      </c>
      <c r="D15" s="3">
        <v>0.89500000000000002</v>
      </c>
      <c r="E15" s="3">
        <v>0.91248527153866776</v>
      </c>
      <c r="F15" s="3">
        <v>0.81699999999999995</v>
      </c>
      <c r="G15" s="3">
        <v>0.83298737670502976</v>
      </c>
      <c r="H15" s="3">
        <v>0.876</v>
      </c>
      <c r="I15" s="3">
        <v>0.88510078622124189</v>
      </c>
      <c r="J15" s="3">
        <v>0.81200000000000006</v>
      </c>
      <c r="K15" s="3">
        <v>0.81707741993780891</v>
      </c>
      <c r="L15" s="3">
        <v>0.84599999999999997</v>
      </c>
      <c r="M15" s="3">
        <v>0.86024869761293499</v>
      </c>
      <c r="N15" s="3">
        <v>0.73499999999999999</v>
      </c>
      <c r="O15" s="3">
        <v>0.73878907752916767</v>
      </c>
      <c r="P15" s="3">
        <v>0.79</v>
      </c>
      <c r="Q15" s="3">
        <v>0.79734454406856103</v>
      </c>
      <c r="R15" s="3">
        <v>0.69699999999999995</v>
      </c>
      <c r="S15" s="3">
        <v>0.68640807141282667</v>
      </c>
      <c r="T15" s="3">
        <v>0.77100000000000002</v>
      </c>
      <c r="U15" s="3">
        <v>0.7733731742211053</v>
      </c>
      <c r="V15" s="3">
        <v>0.64400000000000002</v>
      </c>
      <c r="W15" s="3">
        <v>0.62495445977745268</v>
      </c>
      <c r="X15" s="3">
        <v>0.70420000000000005</v>
      </c>
      <c r="Y15" s="3">
        <v>0.70841141812453612</v>
      </c>
    </row>
    <row r="16" spans="1:25" x14ac:dyDescent="0.25">
      <c r="A16">
        <v>10</v>
      </c>
      <c r="B16" s="3">
        <v>0.83199999999999996</v>
      </c>
      <c r="C16" s="3">
        <v>0.83486511807157859</v>
      </c>
      <c r="D16" s="3">
        <v>0.88400000000000001</v>
      </c>
      <c r="E16" s="3">
        <v>0.89778550768412002</v>
      </c>
      <c r="F16" s="3">
        <v>0.79700000000000004</v>
      </c>
      <c r="G16" s="3">
        <v>0.81030444639542054</v>
      </c>
      <c r="H16" s="3">
        <v>0.85199999999999998</v>
      </c>
      <c r="I16" s="3">
        <v>0.86672709523947611</v>
      </c>
      <c r="J16" s="3">
        <v>0.78800000000000003</v>
      </c>
      <c r="K16" s="3">
        <v>0.78920985060664472</v>
      </c>
      <c r="L16" s="3">
        <v>0.82699999999999996</v>
      </c>
      <c r="M16" s="3">
        <v>0.83765055168748936</v>
      </c>
      <c r="N16" s="3">
        <v>0.71</v>
      </c>
      <c r="O16" s="3">
        <v>0.70419937247857245</v>
      </c>
      <c r="P16" s="3">
        <v>0.76400000000000001</v>
      </c>
      <c r="Q16" s="3">
        <v>0.76544326909495364</v>
      </c>
      <c r="R16" s="3">
        <v>0.65900000000000003</v>
      </c>
      <c r="S16" s="3">
        <v>0.64201490573555131</v>
      </c>
      <c r="T16" s="3">
        <v>0.747</v>
      </c>
      <c r="U16" s="3">
        <v>0.73639565786649819</v>
      </c>
      <c r="V16" s="3">
        <v>0.60399999999999998</v>
      </c>
      <c r="W16" s="3">
        <v>0.57407929923786716</v>
      </c>
      <c r="X16" s="3">
        <v>0.67310000000000003</v>
      </c>
      <c r="Y16" s="3">
        <v>0.65524647012058546</v>
      </c>
    </row>
    <row r="17" spans="1:25" x14ac:dyDescent="0.25">
      <c r="A17">
        <v>11</v>
      </c>
      <c r="B17" s="3">
        <v>0.81899999999999995</v>
      </c>
      <c r="C17" s="3">
        <v>0.81401091622043076</v>
      </c>
      <c r="D17" s="3">
        <v>0.876</v>
      </c>
      <c r="E17" s="3">
        <v>0.88181285868994996</v>
      </c>
      <c r="F17" s="3">
        <v>0.78200000000000003</v>
      </c>
      <c r="G17" s="3">
        <v>0.7867975633251395</v>
      </c>
      <c r="H17" s="3">
        <v>0.82899999999999996</v>
      </c>
      <c r="I17" s="3">
        <v>0.84700194886565217</v>
      </c>
      <c r="J17" s="3">
        <v>0.77200000000000002</v>
      </c>
      <c r="K17" s="3">
        <v>0.75972359414029711</v>
      </c>
      <c r="L17" s="3">
        <v>0.81399999999999995</v>
      </c>
      <c r="M17" s="3">
        <v>0.81337763118185813</v>
      </c>
      <c r="N17" s="3">
        <v>0.67900000000000005</v>
      </c>
      <c r="O17" s="3">
        <v>0.66874085159044061</v>
      </c>
      <c r="P17" s="3">
        <v>0.73899999999999999</v>
      </c>
      <c r="Q17" s="3">
        <v>0.73153824055717298</v>
      </c>
      <c r="R17" s="3">
        <v>0.624</v>
      </c>
      <c r="S17" s="3">
        <v>0.59625866576926956</v>
      </c>
      <c r="T17" s="3">
        <v>0.71299999999999997</v>
      </c>
      <c r="U17" s="3">
        <v>0.69693432879300676</v>
      </c>
      <c r="V17" s="3">
        <v>0.56299999999999994</v>
      </c>
      <c r="W17" s="3">
        <v>0.52244112040419977</v>
      </c>
      <c r="X17" s="3">
        <v>0.64049999999999996</v>
      </c>
      <c r="Y17" s="3">
        <v>0.59798847298553781</v>
      </c>
    </row>
    <row r="18" spans="1:25" x14ac:dyDescent="0.25">
      <c r="A18">
        <v>12</v>
      </c>
      <c r="B18" s="3">
        <v>0.79400000000000004</v>
      </c>
      <c r="C18" s="3">
        <v>0.79234132032323246</v>
      </c>
      <c r="D18" s="3">
        <v>0.85899999999999999</v>
      </c>
      <c r="E18" s="3">
        <v>0.86448831680645211</v>
      </c>
      <c r="F18" s="3">
        <v>0.77300000000000002</v>
      </c>
      <c r="G18" s="3">
        <v>0.76248281270466778</v>
      </c>
      <c r="H18" s="3">
        <v>0.81699999999999995</v>
      </c>
      <c r="I18" s="3">
        <v>0.82587126543919198</v>
      </c>
      <c r="J18" s="3">
        <v>0.73499999999999999</v>
      </c>
      <c r="K18" s="3">
        <v>0.72863481959215093</v>
      </c>
      <c r="L18" s="3">
        <v>0.79400000000000004</v>
      </c>
      <c r="M18" s="3">
        <v>0.787382075685373</v>
      </c>
      <c r="N18" s="3">
        <v>0.64900000000000002</v>
      </c>
      <c r="O18" s="3">
        <v>0.63253155917748249</v>
      </c>
      <c r="P18" s="3">
        <v>0.70599999999999996</v>
      </c>
      <c r="Q18" s="3">
        <v>0.69567311124825693</v>
      </c>
      <c r="R18" s="3">
        <v>0.56100000000000005</v>
      </c>
      <c r="S18" s="3">
        <v>0.54944713951560198</v>
      </c>
      <c r="T18" s="3">
        <v>0.68300000000000005</v>
      </c>
      <c r="U18" s="3">
        <v>0.65509321249925323</v>
      </c>
      <c r="V18" s="3">
        <v>0.50600000000000001</v>
      </c>
      <c r="W18" s="3">
        <v>0.47054179161524345</v>
      </c>
      <c r="X18" s="3">
        <v>0.60609999999999997</v>
      </c>
      <c r="Y18" s="3">
        <v>0.53721283682248477</v>
      </c>
    </row>
    <row r="19" spans="1:25" x14ac:dyDescent="0.25">
      <c r="A19">
        <v>13</v>
      </c>
      <c r="B19" s="3">
        <v>0.77500000000000002</v>
      </c>
      <c r="C19" s="3">
        <v>0.76986361058227226</v>
      </c>
      <c r="D19" s="3">
        <v>0.84299999999999997</v>
      </c>
      <c r="E19" s="3">
        <v>0.84573481053460764</v>
      </c>
      <c r="F19" s="3">
        <v>0.753</v>
      </c>
      <c r="G19" s="3">
        <v>0.73738308268592245</v>
      </c>
      <c r="H19" s="3">
        <v>0.78700000000000003</v>
      </c>
      <c r="I19" s="3">
        <v>0.80328805346103371</v>
      </c>
      <c r="J19" s="3">
        <v>0.71799999999999997</v>
      </c>
      <c r="K19" s="3">
        <v>0.69598343569134569</v>
      </c>
      <c r="L19" s="3">
        <v>0.76900000000000002</v>
      </c>
      <c r="M19" s="3">
        <v>0.75963156398503562</v>
      </c>
      <c r="N19" s="3">
        <v>0.61799999999999999</v>
      </c>
      <c r="O19" s="3">
        <v>0.59570886729515526</v>
      </c>
      <c r="P19" s="3">
        <v>0.65900000000000003</v>
      </c>
      <c r="Q19" s="3">
        <v>0.65793251767038796</v>
      </c>
      <c r="R19" s="3">
        <v>0.52100000000000002</v>
      </c>
      <c r="S19" s="3">
        <v>0.50194841216914277</v>
      </c>
      <c r="T19" s="3">
        <v>0.63700000000000001</v>
      </c>
      <c r="U19" s="3">
        <v>0.61104939799686553</v>
      </c>
      <c r="V19" s="3">
        <v>0.41699999999999998</v>
      </c>
      <c r="W19" s="3">
        <v>0.41894665578496859</v>
      </c>
      <c r="X19" s="3">
        <v>0.52659999999999996</v>
      </c>
      <c r="Y19" s="3">
        <v>0.47379355325373507</v>
      </c>
    </row>
    <row r="20" spans="1:25" x14ac:dyDescent="0.25">
      <c r="A20">
        <v>14</v>
      </c>
      <c r="B20" s="3">
        <v>0.75800000000000001</v>
      </c>
      <c r="C20" s="3">
        <v>0.74659090010010454</v>
      </c>
      <c r="D20" s="3">
        <v>0.82699999999999996</v>
      </c>
      <c r="E20" s="3">
        <v>0.82547906994489439</v>
      </c>
      <c r="F20" s="3">
        <v>0.73</v>
      </c>
      <c r="G20" s="3">
        <v>0.71152866827335548</v>
      </c>
      <c r="H20" s="3">
        <v>0.77300000000000002</v>
      </c>
      <c r="I20" s="3">
        <v>0.77921466126536676</v>
      </c>
      <c r="J20" s="3">
        <v>0.69299999999999995</v>
      </c>
      <c r="K20" s="3">
        <v>0.66183665993993746</v>
      </c>
      <c r="L20" s="3">
        <v>0.74399999999999999</v>
      </c>
      <c r="M20" s="3">
        <v>0.7301133012482186</v>
      </c>
      <c r="N20" s="3">
        <v>0.58399999999999996</v>
      </c>
      <c r="O20" s="3">
        <v>0.55842958971584788</v>
      </c>
      <c r="P20" s="3">
        <v>0.63300000000000001</v>
      </c>
      <c r="Q20" s="3">
        <v>0.61844822164465474</v>
      </c>
      <c r="R20" s="3">
        <v>0.46200000000000002</v>
      </c>
      <c r="S20" s="3">
        <v>0.45418886028800792</v>
      </c>
      <c r="T20" s="3">
        <v>0.57799999999999996</v>
      </c>
      <c r="U20" s="3">
        <v>0.5650633388422116</v>
      </c>
      <c r="V20" s="3">
        <v>0.30399999999999999</v>
      </c>
      <c r="W20" s="3">
        <v>0.36827197723551192</v>
      </c>
      <c r="X20" s="3">
        <v>0.46600000000000003</v>
      </c>
      <c r="Y20" s="3">
        <v>0.40892383155961853</v>
      </c>
    </row>
    <row r="21" spans="1:25" x14ac:dyDescent="0.25">
      <c r="A21">
        <v>15</v>
      </c>
      <c r="B21" s="3">
        <v>0.73899999999999999</v>
      </c>
      <c r="C21" s="3">
        <v>0.72254274079469416</v>
      </c>
      <c r="D21" s="3">
        <v>0.80500000000000005</v>
      </c>
      <c r="E21" s="3">
        <v>0.80365387397543064</v>
      </c>
      <c r="F21" s="3">
        <v>0.71199999999999997</v>
      </c>
      <c r="G21" s="3">
        <v>0.68495785123695518</v>
      </c>
      <c r="H21" s="3">
        <v>0.75900000000000001</v>
      </c>
      <c r="I21" s="3">
        <v>0.7536253169297914</v>
      </c>
      <c r="J21" s="3">
        <v>0.65600000000000003</v>
      </c>
      <c r="K21" s="3">
        <v>0.62629251232647443</v>
      </c>
      <c r="L21" s="3">
        <v>0.73099999999999998</v>
      </c>
      <c r="M21" s="3">
        <v>0.69883837987327846</v>
      </c>
      <c r="N21" s="3">
        <v>0.53400000000000003</v>
      </c>
      <c r="O21" s="3">
        <v>0.52086959804821364</v>
      </c>
      <c r="P21" s="3">
        <v>0.60499999999999998</v>
      </c>
      <c r="Q21" s="3">
        <v>0.57740480221131241</v>
      </c>
      <c r="R21" s="3">
        <v>0.35199999999999998</v>
      </c>
      <c r="S21" s="3">
        <v>0.40664765673256553</v>
      </c>
      <c r="T21" s="3">
        <v>0.53300000000000003</v>
      </c>
      <c r="U21" s="3">
        <v>0.51748730542198806</v>
      </c>
      <c r="V21" s="3">
        <v>0.20300000000000001</v>
      </c>
      <c r="W21" s="3">
        <v>0.31916644621917184</v>
      </c>
      <c r="X21" s="3">
        <v>0.34689999999999999</v>
      </c>
      <c r="Y21" s="3">
        <v>0.34410441136148096</v>
      </c>
    </row>
    <row r="22" spans="1:25" x14ac:dyDescent="0.25">
      <c r="A22">
        <v>16</v>
      </c>
      <c r="B22" s="3">
        <v>0.71099999999999997</v>
      </c>
      <c r="C22" s="3">
        <v>0.69774572560922232</v>
      </c>
      <c r="D22" s="3">
        <v>0.78500000000000003</v>
      </c>
      <c r="E22" s="3">
        <v>0.78020071107303968</v>
      </c>
      <c r="F22" s="3">
        <v>0.68799999999999994</v>
      </c>
      <c r="G22" s="3">
        <v>0.65771743856724363</v>
      </c>
      <c r="H22" s="3">
        <v>0.72599999999999998</v>
      </c>
      <c r="I22" s="3">
        <v>0.72650894608335237</v>
      </c>
      <c r="J22" s="3">
        <v>0.61899999999999999</v>
      </c>
      <c r="K22" s="3">
        <v>0.58948304745253532</v>
      </c>
      <c r="L22" s="3">
        <v>0.69599999999999995</v>
      </c>
      <c r="M22" s="3">
        <v>0.66584642349154521</v>
      </c>
      <c r="N22" s="3">
        <v>0.46800000000000003</v>
      </c>
      <c r="O22" s="3">
        <v>0.48322284806291665</v>
      </c>
      <c r="P22" s="3">
        <v>0.57399999999999995</v>
      </c>
      <c r="Q22" s="3">
        <v>0.53504439826237005</v>
      </c>
      <c r="S22" s="3">
        <v>0.3598471775964146</v>
      </c>
      <c r="T22" s="3">
        <v>0.46400000000000002</v>
      </c>
      <c r="U22" s="3">
        <v>0.46877060159977407</v>
      </c>
      <c r="W22" s="3">
        <v>0.27228666009692831</v>
      </c>
      <c r="X22" s="3">
        <v>0.23300000000000001</v>
      </c>
      <c r="Y22" s="3">
        <v>0.28108555395678925</v>
      </c>
    </row>
    <row r="23" spans="1:25" x14ac:dyDescent="0.25">
      <c r="A23">
        <v>17</v>
      </c>
      <c r="B23" s="3">
        <v>0.68300000000000005</v>
      </c>
      <c r="C23" s="3">
        <v>0.67223407333081919</v>
      </c>
      <c r="D23" s="3">
        <v>0.77100000000000002</v>
      </c>
      <c r="E23" s="3">
        <v>0.75507287429415715</v>
      </c>
      <c r="F23" s="3">
        <v>0.66800000000000004</v>
      </c>
      <c r="G23" s="3">
        <v>0.62986323929370491</v>
      </c>
      <c r="H23" s="3">
        <v>0.70599999999999996</v>
      </c>
      <c r="I23" s="3">
        <v>0.69787223690397482</v>
      </c>
      <c r="J23" s="3">
        <v>0.57899999999999996</v>
      </c>
      <c r="K23" s="3">
        <v>0.55157709185894155</v>
      </c>
      <c r="L23" s="3">
        <v>0.66300000000000003</v>
      </c>
      <c r="M23" s="3">
        <v>0.63121037193752105</v>
      </c>
      <c r="N23" s="3">
        <v>0.39</v>
      </c>
      <c r="O23" s="3">
        <v>0.44569972956891823</v>
      </c>
      <c r="P23" s="3">
        <v>0.51100000000000001</v>
      </c>
      <c r="Q23" s="3">
        <v>0.49166988846158549</v>
      </c>
      <c r="S23" s="3">
        <v>0.3143388876264131</v>
      </c>
      <c r="T23" s="3">
        <v>0.40699999999999997</v>
      </c>
      <c r="U23" s="3">
        <v>0.41945991430427765</v>
      </c>
      <c r="W23" s="3">
        <v>0.22826716481949019</v>
      </c>
      <c r="Y23" s="3">
        <v>0.2217518360518238</v>
      </c>
    </row>
    <row r="24" spans="1:25" x14ac:dyDescent="0.25">
      <c r="A24">
        <v>18</v>
      </c>
      <c r="B24" s="3">
        <v>0.64100000000000001</v>
      </c>
      <c r="C24" s="3">
        <v>0.64605017971857126</v>
      </c>
      <c r="D24" s="3">
        <v>0.754</v>
      </c>
      <c r="E24" s="3">
        <v>0.72823899594179764</v>
      </c>
      <c r="F24" s="3">
        <v>0.63100000000000001</v>
      </c>
      <c r="G24" s="3">
        <v>0.60146045681394955</v>
      </c>
      <c r="H24" s="3">
        <v>0.68899999999999995</v>
      </c>
      <c r="I24" s="3">
        <v>0.66774289798954234</v>
      </c>
      <c r="J24" s="3">
        <v>0.51500000000000001</v>
      </c>
      <c r="K24" s="3">
        <v>0.51278220661912</v>
      </c>
      <c r="L24" s="3">
        <v>0.625</v>
      </c>
      <c r="M24" s="3">
        <v>0.59504120287569751</v>
      </c>
      <c r="O24" s="3">
        <v>0.40852466541863619</v>
      </c>
      <c r="P24" s="3">
        <v>0.42599999999999999</v>
      </c>
      <c r="Q24" s="3">
        <v>0.44764579599458804</v>
      </c>
      <c r="S24" s="3">
        <v>0.27068459425114538</v>
      </c>
      <c r="T24" s="3">
        <v>0.32900000000000001</v>
      </c>
      <c r="U24" s="3">
        <v>0.37019303359970224</v>
      </c>
      <c r="W24" s="3">
        <v>0.18768648648123892</v>
      </c>
      <c r="Y24" s="3">
        <v>0.16794775422643282</v>
      </c>
    </row>
    <row r="25" spans="1:25" x14ac:dyDescent="0.25">
      <c r="A25">
        <v>19</v>
      </c>
      <c r="B25" s="3">
        <v>0.61499999999999999</v>
      </c>
      <c r="C25" s="3">
        <v>0.61924511593203935</v>
      </c>
      <c r="D25" s="3">
        <v>0.73199999999999998</v>
      </c>
      <c r="E25" s="3">
        <v>0.69968700356091074</v>
      </c>
      <c r="F25" s="3">
        <v>0.60599999999999998</v>
      </c>
      <c r="G25" s="3">
        <v>0.57258397138809136</v>
      </c>
      <c r="H25" s="3">
        <v>0.64800000000000002</v>
      </c>
      <c r="I25" s="3">
        <v>0.636173025534847</v>
      </c>
      <c r="J25" s="3">
        <v>0.45300000000000001</v>
      </c>
      <c r="K25" s="3">
        <v>0.47334555372096454</v>
      </c>
      <c r="L25" s="3">
        <v>0.59199999999999997</v>
      </c>
      <c r="M25" s="3">
        <v>0.55749231452010295</v>
      </c>
      <c r="O25" s="3">
        <v>0.37193290582610788</v>
      </c>
      <c r="P25" s="3">
        <v>0.373</v>
      </c>
      <c r="Q25" s="3">
        <v>0.40339614266487106</v>
      </c>
      <c r="S25" s="3">
        <v>0.22943341331941922</v>
      </c>
      <c r="T25" s="3">
        <v>0.26300000000000001</v>
      </c>
      <c r="U25" s="3">
        <v>0.32168425439456499</v>
      </c>
      <c r="W25" s="3">
        <v>0.15103153710855735</v>
      </c>
      <c r="Y25" s="3">
        <v>0.12125774439450811</v>
      </c>
    </row>
    <row r="26" spans="1:25" x14ac:dyDescent="0.25">
      <c r="A26">
        <v>20</v>
      </c>
      <c r="B26" s="3">
        <v>0.60399999999999998</v>
      </c>
      <c r="C26" s="3">
        <v>0.59187905254047934</v>
      </c>
      <c r="D26" s="3">
        <v>0.68899999999999995</v>
      </c>
      <c r="E26" s="3">
        <v>0.66942844722437933</v>
      </c>
      <c r="F26" s="3">
        <v>0.56000000000000005</v>
      </c>
      <c r="G26" s="3">
        <v>0.54331848531319615</v>
      </c>
      <c r="H26" s="3">
        <v>0.61699999999999999</v>
      </c>
      <c r="I26" s="3">
        <v>0.60324246131446702</v>
      </c>
      <c r="J26" s="3">
        <v>0.40899999999999997</v>
      </c>
      <c r="K26" s="3">
        <v>0.43355331511049011</v>
      </c>
      <c r="L26" s="3">
        <v>0.54100000000000004</v>
      </c>
      <c r="M26" s="3">
        <v>0.51876321675951165</v>
      </c>
      <c r="O26" s="3">
        <v>0.33616649433629353</v>
      </c>
      <c r="P26" s="3">
        <v>0.26100000000000001</v>
      </c>
      <c r="Q26" s="3">
        <v>0.35939847718012818</v>
      </c>
      <c r="S26" s="3">
        <v>0.19109537190676099</v>
      </c>
      <c r="U26" s="3">
        <v>0.27470015414998811</v>
      </c>
      <c r="W26" s="3">
        <v>0.11866370453934488</v>
      </c>
      <c r="Y26" s="3">
        <v>8.2774810800899074E-2</v>
      </c>
    </row>
    <row r="27" spans="1:25" x14ac:dyDescent="0.25">
      <c r="A27">
        <v>21</v>
      </c>
      <c r="B27" s="3">
        <v>0.59299999999999997</v>
      </c>
      <c r="C27" s="3">
        <v>0.56402158480455356</v>
      </c>
      <c r="D27" s="3">
        <v>0.66800000000000004</v>
      </c>
      <c r="E27" s="3">
        <v>0.63750310627100026</v>
      </c>
      <c r="F27" s="3">
        <v>0.53400000000000003</v>
      </c>
      <c r="G27" s="3">
        <v>0.51375850171475546</v>
      </c>
      <c r="H27" s="3">
        <v>0.60199999999999998</v>
      </c>
      <c r="I27" s="3">
        <v>0.56906198290712784</v>
      </c>
      <c r="J27" s="3">
        <v>0.34100000000000003</v>
      </c>
      <c r="K27" s="3">
        <v>0.39372830411844012</v>
      </c>
      <c r="L27" s="3">
        <v>0.48299999999999998</v>
      </c>
      <c r="M27" s="3">
        <v>0.47910210085200639</v>
      </c>
      <c r="O27" s="3">
        <v>0.30146942218055905</v>
      </c>
      <c r="P27" s="3">
        <v>0.224</v>
      </c>
      <c r="Q27" s="3">
        <v>0.31617339828214103</v>
      </c>
      <c r="S27" s="3">
        <v>0.15611324362385498</v>
      </c>
      <c r="U27" s="3">
        <v>0.23002523320572296</v>
      </c>
      <c r="W27" s="3">
        <v>9.0790632515085679E-2</v>
      </c>
      <c r="Y27" s="3">
        <v>5.2911515963299696E-2</v>
      </c>
    </row>
    <row r="28" spans="1:25" x14ac:dyDescent="0.25">
      <c r="A28">
        <v>22</v>
      </c>
      <c r="B28" s="3">
        <v>0.54700000000000004</v>
      </c>
      <c r="C28" s="3">
        <v>0.53575193261569565</v>
      </c>
      <c r="D28" s="3">
        <v>0.625</v>
      </c>
      <c r="E28" s="3">
        <v>0.60398373121603666</v>
      </c>
      <c r="F28" s="3">
        <v>0.497</v>
      </c>
      <c r="G28" s="3">
        <v>0.48400810712004111</v>
      </c>
      <c r="H28" s="3">
        <v>0.55200000000000005</v>
      </c>
      <c r="I28" s="3">
        <v>0.53377612379199812</v>
      </c>
      <c r="K28" s="3">
        <v>0.35422543051532601</v>
      </c>
      <c r="L28" s="3">
        <v>0.42499999999999999</v>
      </c>
      <c r="M28" s="3">
        <v>0.43880678976933368</v>
      </c>
      <c r="O28" s="3">
        <v>0.26808203831861604</v>
      </c>
      <c r="Q28" s="3">
        <v>0.27426911777516549</v>
      </c>
      <c r="S28" s="3">
        <v>0.1248348886074165</v>
      </c>
      <c r="U28" s="3">
        <v>0.18841816618425977</v>
      </c>
      <c r="W28" s="3">
        <v>6.7447920686494287E-2</v>
      </c>
      <c r="Y28" s="3">
        <v>3.1315131689591227E-2</v>
      </c>
    </row>
    <row r="29" spans="1:25" x14ac:dyDescent="0.25">
      <c r="A29">
        <v>23</v>
      </c>
      <c r="B29" s="3">
        <v>0.501</v>
      </c>
      <c r="C29" s="3">
        <v>0.50715898664942494</v>
      </c>
      <c r="D29" s="3">
        <v>0.59</v>
      </c>
      <c r="E29" s="3">
        <v>0.56898071350258883</v>
      </c>
      <c r="F29" s="3">
        <v>0.44500000000000001</v>
      </c>
      <c r="G29" s="3">
        <v>0.45418052828739758</v>
      </c>
      <c r="H29" s="3">
        <v>0.51700000000000002</v>
      </c>
      <c r="I29" s="3">
        <v>0.49756537593207456</v>
      </c>
      <c r="K29" s="3">
        <v>0.31542474363253459</v>
      </c>
      <c r="L29" s="3">
        <v>0.36699999999999999</v>
      </c>
      <c r="M29" s="3">
        <v>0.39822352506557357</v>
      </c>
      <c r="O29" s="3">
        <v>0.23623484204014975</v>
      </c>
      <c r="Q29" s="3">
        <v>0.23424098886298964</v>
      </c>
      <c r="S29" s="3">
        <v>9.7488930766123749E-2</v>
      </c>
      <c r="U29" s="3">
        <v>0.15056111863905877</v>
      </c>
      <c r="W29" s="3">
        <v>4.8494489105746198E-2</v>
      </c>
      <c r="Y29" s="3">
        <v>1.693377547447273E-2</v>
      </c>
    </row>
    <row r="30" spans="1:25" x14ac:dyDescent="0.25">
      <c r="A30">
        <v>24</v>
      </c>
      <c r="B30" s="3">
        <v>0.45400000000000001</v>
      </c>
      <c r="C30" s="3">
        <v>0.4783411711706218</v>
      </c>
      <c r="D30" s="3">
        <v>0.54400000000000004</v>
      </c>
      <c r="E30" s="3">
        <v>0.53264640351983039</v>
      </c>
      <c r="F30" s="3">
        <v>0.35299999999999998</v>
      </c>
      <c r="G30" s="3">
        <v>0.42439743545425207</v>
      </c>
      <c r="H30" s="3">
        <v>0.46600000000000003</v>
      </c>
      <c r="I30" s="3">
        <v>0.46064748520244686</v>
      </c>
      <c r="K30" s="3">
        <v>0.27772189323241991</v>
      </c>
      <c r="M30" s="3">
        <v>0.35774303838686017</v>
      </c>
      <c r="O30" s="3">
        <v>0.20614185102321952</v>
      </c>
      <c r="Q30" s="3">
        <v>0.19662647307522307</v>
      </c>
      <c r="S30" s="3">
        <v>7.4166893148349969E-2</v>
      </c>
      <c r="U30" s="3">
        <v>0.11700656688444322</v>
      </c>
      <c r="W30" s="3">
        <v>3.3624007391360768E-2</v>
      </c>
      <c r="Y30" s="3">
        <v>8.2376178368986364E-3</v>
      </c>
    </row>
    <row r="31" spans="1:25" x14ac:dyDescent="0.25">
      <c r="A31">
        <v>25</v>
      </c>
      <c r="B31" s="3">
        <v>0.376</v>
      </c>
      <c r="C31" s="3">
        <v>0.44940609378790219</v>
      </c>
      <c r="D31" s="3">
        <v>0.439</v>
      </c>
      <c r="E31" s="3">
        <v>0.49517871929860419</v>
      </c>
      <c r="G31" s="3">
        <v>0.39478796754182938</v>
      </c>
      <c r="H31" s="3">
        <v>0.378</v>
      </c>
      <c r="I31" s="3">
        <v>0.42327751617763548</v>
      </c>
      <c r="K31" s="3">
        <v>0.24151602270601813</v>
      </c>
      <c r="M31" s="3">
        <v>0.31779340602954981</v>
      </c>
      <c r="O31" s="3">
        <v>0.17799380602006973</v>
      </c>
      <c r="Q31" s="3">
        <v>0.16191671742185546</v>
      </c>
      <c r="S31" s="3">
        <v>5.4814765267139944E-2</v>
      </c>
      <c r="U31" s="3">
        <v>8.8127972580591657E-2</v>
      </c>
      <c r="W31" s="3">
        <v>2.2392613124313118E-2</v>
      </c>
      <c r="Y31" s="3">
        <v>3.5398863641593593E-3</v>
      </c>
    </row>
    <row r="32" spans="1:25" x14ac:dyDescent="0.25">
      <c r="A32">
        <v>26</v>
      </c>
      <c r="C32" s="3">
        <v>0.42046995358465394</v>
      </c>
      <c r="E32" s="3">
        <v>0.45682361061921778</v>
      </c>
      <c r="G32" s="3">
        <v>0.36548746021132555</v>
      </c>
      <c r="I32" s="3">
        <v>0.38574634482337872</v>
      </c>
      <c r="K32" s="3">
        <v>0.20719534558153854</v>
      </c>
      <c r="M32" s="3">
        <v>0.27882931402130112</v>
      </c>
      <c r="O32" s="3">
        <v>0.15195153790749236</v>
      </c>
      <c r="Q32" s="3">
        <v>0.13052670318182927</v>
      </c>
      <c r="S32" s="3">
        <v>3.9236266132593671E-2</v>
      </c>
      <c r="U32" s="3">
        <v>6.4081975528797838E-2</v>
      </c>
      <c r="W32" s="3">
        <v>1.4260420408658736E-2</v>
      </c>
      <c r="Y32" s="3">
        <v>1.3153681337765596E-3</v>
      </c>
    </row>
    <row r="33" spans="1:25" x14ac:dyDescent="0.25">
      <c r="A33">
        <v>27</v>
      </c>
      <c r="C33" s="3">
        <v>0.39165668176492385</v>
      </c>
      <c r="E33" s="3">
        <v>0.41787587541439841</v>
      </c>
      <c r="G33" s="3">
        <v>0.33663586526014583</v>
      </c>
      <c r="I33" s="3">
        <v>0.34837724467938508</v>
      </c>
      <c r="K33" s="3">
        <v>0.17512094684899052</v>
      </c>
      <c r="M33" s="3">
        <v>0.24131758743321813</v>
      </c>
      <c r="O33" s="3">
        <v>0.12813987610089722</v>
      </c>
      <c r="Q33" s="3">
        <v>0.1027666977497857</v>
      </c>
      <c r="S33" s="3">
        <v>2.7108757303542622E-2</v>
      </c>
      <c r="U33" s="3">
        <v>4.4789839777202495E-2</v>
      </c>
      <c r="W33" s="3">
        <v>8.6416010746555357E-3</v>
      </c>
      <c r="Y33" s="3">
        <v>4.1220265736090727E-4</v>
      </c>
    </row>
    <row r="34" spans="1:25" x14ac:dyDescent="0.25">
      <c r="A34">
        <v>28</v>
      </c>
      <c r="C34" s="3">
        <v>0.36309679354872909</v>
      </c>
      <c r="E34" s="3">
        <v>0.37867778064903451</v>
      </c>
      <c r="G34" s="3">
        <v>0.30837585985838317</v>
      </c>
      <c r="I34" s="3">
        <v>0.31152027445428193</v>
      </c>
      <c r="K34" s="3">
        <v>0.14560967506549533</v>
      </c>
      <c r="M34" s="3">
        <v>0.20571917181832902</v>
      </c>
      <c r="O34" s="3">
        <v>0.10664251048387695</v>
      </c>
      <c r="Q34" s="3">
        <v>7.8818327645393621E-2</v>
      </c>
      <c r="S34" s="3">
        <v>1.8010961316444495E-2</v>
      </c>
      <c r="U34" s="3">
        <v>2.9944154792707661E-2</v>
      </c>
      <c r="W34" s="3">
        <v>4.9558397069273622E-3</v>
      </c>
      <c r="Y34" s="3">
        <v>1.05790097245204E-4</v>
      </c>
    </row>
    <row r="35" spans="1:25" x14ac:dyDescent="0.25">
      <c r="A35">
        <v>29</v>
      </c>
      <c r="C35" s="3">
        <v>0.33492593681025051</v>
      </c>
      <c r="E35" s="3">
        <v>0.33961493548189137</v>
      </c>
      <c r="G35" s="3">
        <v>0.28085065661874031</v>
      </c>
      <c r="I35" s="3">
        <v>0.27554426293445133</v>
      </c>
      <c r="K35" s="3">
        <v>0.11891731399729422</v>
      </c>
      <c r="M35" s="3">
        <v>0.17246819307191902</v>
      </c>
      <c r="O35" s="3">
        <v>8.7498222861948E-2</v>
      </c>
      <c r="Q35" s="3">
        <v>5.8718794798355602E-2</v>
      </c>
      <c r="S35" s="3">
        <v>1.1459638230849962E-2</v>
      </c>
      <c r="U35" s="3">
        <v>1.904303781405858E-2</v>
      </c>
      <c r="W35" s="3">
        <v>2.6734194565297708E-3</v>
      </c>
      <c r="Y35" s="3">
        <v>2.1484418200887937E-5</v>
      </c>
    </row>
    <row r="36" spans="1:25" x14ac:dyDescent="0.25">
      <c r="A36">
        <v>30</v>
      </c>
      <c r="C36" s="3">
        <v>0.30728313208857588</v>
      </c>
      <c r="E36" s="3">
        <v>0.3011089206625579</v>
      </c>
      <c r="G36" s="3">
        <v>0.25420154036689013</v>
      </c>
      <c r="I36" s="3">
        <v>0.24082632938191778</v>
      </c>
      <c r="K36" s="3">
        <v>9.5223492261518369E-2</v>
      </c>
      <c r="M36" s="3">
        <v>0.14194923858540179</v>
      </c>
      <c r="O36" s="3">
        <v>7.0698870189714005E-2</v>
      </c>
      <c r="Q36" s="3">
        <v>4.2356384199733414E-2</v>
      </c>
      <c r="S36" s="3">
        <v>6.9506061597267186E-3</v>
      </c>
      <c r="U36" s="3">
        <v>1.144872440421343E-2</v>
      </c>
      <c r="W36" s="3">
        <v>1.3474713644649708E-3</v>
      </c>
      <c r="Y36" s="3">
        <v>3.3162803493469749E-6</v>
      </c>
    </row>
    <row r="37" spans="1:25" x14ac:dyDescent="0.25">
      <c r="A37">
        <v>31</v>
      </c>
      <c r="C37" s="3">
        <v>0.28030871022656206</v>
      </c>
      <c r="E37" s="3">
        <v>0.26360631594153622</v>
      </c>
      <c r="G37" s="3">
        <v>0.22856517441947813</v>
      </c>
      <c r="I37" s="3">
        <v>0.20773907857820281</v>
      </c>
      <c r="K37" s="3">
        <v>7.4619942266856601E-2</v>
      </c>
      <c r="M37" s="3">
        <v>0.11447454213681446</v>
      </c>
      <c r="O37" s="3">
        <v>5.6189424606070605E-2</v>
      </c>
      <c r="Q37" s="3">
        <v>2.9479330612468917E-2</v>
      </c>
      <c r="S37" s="3">
        <v>3.998459864819069E-3</v>
      </c>
      <c r="U37" s="3">
        <v>6.4616763395348416E-3</v>
      </c>
      <c r="W37" s="3">
        <v>6.2983754690453908E-4</v>
      </c>
      <c r="Y37" s="3">
        <v>3.711262233617121E-7</v>
      </c>
    </row>
    <row r="38" spans="1:25" x14ac:dyDescent="0.25">
      <c r="A38">
        <v>32</v>
      </c>
      <c r="C38" s="3">
        <v>0.25414196797224531</v>
      </c>
      <c r="E38" s="3">
        <v>0.22756400514935665</v>
      </c>
      <c r="G38" s="3">
        <v>0.20407073760900854</v>
      </c>
      <c r="I38" s="3">
        <v>0.17663586636722176</v>
      </c>
      <c r="K38" s="3">
        <v>5.7103688254260605E-2</v>
      </c>
      <c r="M38" s="3">
        <v>9.0263230148849183E-2</v>
      </c>
      <c r="O38" s="3">
        <v>4.3870253103728725E-2</v>
      </c>
      <c r="Q38" s="3">
        <v>1.9718339791603895E-2</v>
      </c>
      <c r="S38" s="3">
        <v>2.1694459598165785E-3</v>
      </c>
      <c r="U38" s="3">
        <v>3.396995503937893E-3</v>
      </c>
      <c r="W38" s="3">
        <v>2.7076397419409273E-4</v>
      </c>
      <c r="Y38" s="3">
        <v>2.8490450215459192E-8</v>
      </c>
    </row>
    <row r="39" spans="1:25" x14ac:dyDescent="0.25">
      <c r="A39">
        <v>33</v>
      </c>
      <c r="C39" s="3">
        <v>0.22891857817311115</v>
      </c>
      <c r="E39" s="3">
        <v>0.19343098652449003</v>
      </c>
      <c r="G39" s="3">
        <v>0.18083697234745988</v>
      </c>
      <c r="I39" s="3">
        <v>0.14783483009982723</v>
      </c>
      <c r="K39" s="3">
        <v>4.2576470784187012E-2</v>
      </c>
      <c r="M39" s="3">
        <v>6.9425082647096376E-2</v>
      </c>
      <c r="O39" s="3">
        <v>3.3601656940370275E-2</v>
      </c>
      <c r="Q39" s="3">
        <v>1.2620816949293196E-2</v>
      </c>
      <c r="S39" s="3">
        <v>1.1033195152622512E-3</v>
      </c>
      <c r="U39" s="3">
        <v>1.648838372498554E-3</v>
      </c>
      <c r="W39" s="3">
        <v>1.0607347500306142E-4</v>
      </c>
      <c r="Y39" s="3">
        <v>1.406086875144101E-9</v>
      </c>
    </row>
    <row r="40" spans="1:25" x14ac:dyDescent="0.25">
      <c r="A40">
        <v>34</v>
      </c>
      <c r="C40" s="3">
        <v>0.20476780922219723</v>
      </c>
      <c r="E40" s="3">
        <v>0.16162736815548878</v>
      </c>
      <c r="G40" s="3">
        <v>0.15896924250789232</v>
      </c>
      <c r="I40" s="3">
        <v>0.12160269104922582</v>
      </c>
      <c r="K40" s="3">
        <v>3.0851175005803748E-2</v>
      </c>
      <c r="M40" s="3">
        <v>5.1951251379360415E-2</v>
      </c>
      <c r="O40" s="3">
        <v>2.5210499372682209E-2</v>
      </c>
      <c r="Q40" s="3">
        <v>7.692585790705116E-3</v>
      </c>
      <c r="S40" s="3">
        <v>5.2236708724925809E-4</v>
      </c>
      <c r="U40" s="3">
        <v>7.3162907721181075E-4</v>
      </c>
      <c r="W40" s="3">
        <v>3.7483177614399974E-5</v>
      </c>
      <c r="Y40" s="3">
        <v>4.1346576914479909E-11</v>
      </c>
    </row>
    <row r="41" spans="1:25" x14ac:dyDescent="0.25">
      <c r="A41">
        <v>35</v>
      </c>
      <c r="C41" s="3">
        <v>0.18180962740219203</v>
      </c>
      <c r="E41" s="3">
        <v>0.13252175564443247</v>
      </c>
      <c r="G41" s="3">
        <v>0.13855671633658684</v>
      </c>
      <c r="I41" s="3">
        <v>9.8139619614282442E-2</v>
      </c>
      <c r="K41" s="3">
        <v>2.1665246046392216E-2</v>
      </c>
      <c r="M41" s="3">
        <v>3.771395008411265E-2</v>
      </c>
      <c r="O41" s="3">
        <v>1.849854906494133E-2</v>
      </c>
      <c r="Q41" s="3">
        <v>4.4411826171909911E-3</v>
      </c>
      <c r="S41" s="3">
        <v>2.2849844130931347E-4</v>
      </c>
      <c r="U41" s="3">
        <v>2.9349164724239022E-4</v>
      </c>
      <c r="W41" s="3">
        <v>1.1812755365084666E-5</v>
      </c>
      <c r="Y41" s="3">
        <v>6.6264047235978101E-13</v>
      </c>
    </row>
    <row r="42" spans="1:25" x14ac:dyDescent="0.25">
      <c r="A42">
        <v>36</v>
      </c>
      <c r="C42" s="3">
        <v>0.16015177462940844</v>
      </c>
      <c r="E42" s="3">
        <v>0.10640878133740199</v>
      </c>
      <c r="G42" s="3">
        <v>0.11966980224633472</v>
      </c>
      <c r="I42" s="3">
        <v>7.7566652235944389E-2</v>
      </c>
      <c r="K42" s="3">
        <v>1.4700135248642261E-2</v>
      </c>
      <c r="M42" s="3">
        <v>2.6476235177424225E-2</v>
      </c>
      <c r="O42" s="3">
        <v>1.3251980794700276E-2</v>
      </c>
      <c r="Q42" s="3">
        <v>2.4142657197957608E-3</v>
      </c>
      <c r="S42" s="3">
        <v>9.1576996786365612E-5</v>
      </c>
      <c r="U42" s="3">
        <v>1.051124192838206E-4</v>
      </c>
      <c r="W42" s="3">
        <v>3.2785392739623981E-6</v>
      </c>
      <c r="Y42" s="3">
        <v>5.2139007088659837E-15</v>
      </c>
    </row>
    <row r="43" spans="1:25" x14ac:dyDescent="0.25">
      <c r="A43">
        <v>37</v>
      </c>
      <c r="C43" s="3">
        <v>0.13988693141817404</v>
      </c>
      <c r="E43" s="3">
        <v>8.3488988693459151E-2</v>
      </c>
      <c r="G43" s="3">
        <v>0.10235797229165926</v>
      </c>
      <c r="I43" s="3">
        <v>5.991719715894378E-2</v>
      </c>
      <c r="K43" s="3">
        <v>9.6048797526350118E-3</v>
      </c>
      <c r="M43" s="3">
        <v>1.791167705925437E-2</v>
      </c>
      <c r="O43" s="3">
        <v>9.2513331094215834E-3</v>
      </c>
      <c r="Q43" s="3">
        <v>1.2276302719808419E-3</v>
      </c>
      <c r="S43" s="3">
        <v>3.33167873901327E-5</v>
      </c>
      <c r="U43" s="3">
        <v>3.3139981458538514E-5</v>
      </c>
      <c r="W43" s="3">
        <v>7.9022556113440342E-7</v>
      </c>
      <c r="Y43" s="3">
        <v>1.7820585096187328E-17</v>
      </c>
    </row>
    <row r="44" spans="1:25" x14ac:dyDescent="0.25">
      <c r="A44">
        <v>38</v>
      </c>
      <c r="C44" s="3">
        <v>0.12109008898407993</v>
      </c>
      <c r="E44" s="3">
        <v>6.3853551325469188E-2</v>
      </c>
      <c r="G44" s="3">
        <v>8.6648107500714361E-2</v>
      </c>
      <c r="I44" s="3">
        <v>4.5134004320443323E-2</v>
      </c>
      <c r="K44" s="3">
        <v>6.0211742015251306E-3</v>
      </c>
      <c r="M44" s="3">
        <v>1.1632161576985517E-2</v>
      </c>
      <c r="O44" s="3">
        <v>6.281151014845345E-3</v>
      </c>
      <c r="Q44" s="3">
        <v>5.7965330734618958E-4</v>
      </c>
      <c r="S44" s="3">
        <v>1.0890945084792044E-5</v>
      </c>
      <c r="U44" s="3">
        <v>9.053529681264864E-6</v>
      </c>
      <c r="W44" s="3">
        <v>1.6286287820215977E-7</v>
      </c>
      <c r="Y44" s="3">
        <v>2.2920943053189252E-20</v>
      </c>
    </row>
    <row r="45" spans="1:25" x14ac:dyDescent="0.25">
      <c r="A45">
        <v>39</v>
      </c>
      <c r="C45" s="3">
        <v>0.10381626340461408</v>
      </c>
      <c r="E45" s="3">
        <v>4.7476244379218588E-2</v>
      </c>
      <c r="G45" s="3">
        <v>7.2543489364116906E-2</v>
      </c>
      <c r="I45" s="3">
        <v>3.3072563504252597E-2</v>
      </c>
      <c r="K45" s="3">
        <v>3.6069471175500661E-3</v>
      </c>
      <c r="M45" s="3">
        <v>7.2205647651426997E-3</v>
      </c>
      <c r="O45" s="3">
        <v>4.1385599168520639E-3</v>
      </c>
      <c r="Q45" s="3">
        <v>2.5209323260044823E-4</v>
      </c>
      <c r="S45" s="3">
        <v>3.1628251341519322E-6</v>
      </c>
      <c r="U45" s="3">
        <v>2.1053551587802533E-6</v>
      </c>
      <c r="W45" s="3">
        <v>2.8210482034269898E-8</v>
      </c>
      <c r="Y45" s="3">
        <v>9.3765963727539153E-24</v>
      </c>
    </row>
    <row r="46" spans="1:25" x14ac:dyDescent="0.25">
      <c r="A46">
        <v>40</v>
      </c>
      <c r="C46" s="3">
        <v>8.8098686727994049E-2</v>
      </c>
      <c r="E46" s="3">
        <v>3.4214589138989122E-2</v>
      </c>
      <c r="G46" s="3">
        <v>6.0023541459798234E-2</v>
      </c>
      <c r="I46" s="3">
        <v>2.3511235639959823E-2</v>
      </c>
      <c r="K46" s="3">
        <v>2.0556452026045434E-3</v>
      </c>
      <c r="M46" s="3">
        <v>4.2639936362972048E-3</v>
      </c>
      <c r="O46" s="3">
        <v>2.6401313614431098E-3</v>
      </c>
      <c r="Q46" s="3">
        <v>1.0007688691439717E-4</v>
      </c>
      <c r="S46" s="3">
        <v>8.0584745002182576E-7</v>
      </c>
      <c r="U46" s="3">
        <v>4.0849790159253115E-7</v>
      </c>
      <c r="W46" s="3">
        <v>4.0291166226834778E-9</v>
      </c>
      <c r="Y46" s="3">
        <v>1.0017032120695453E-27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41"/>
  <sheetViews>
    <sheetView workbookViewId="0"/>
  </sheetViews>
  <sheetFormatPr baseColWidth="10" defaultRowHeight="21" x14ac:dyDescent="0.25"/>
  <sheetData>
    <row r="1" spans="1:5" ht="26" x14ac:dyDescent="0.3">
      <c r="A1" s="13" t="s">
        <v>169</v>
      </c>
    </row>
    <row r="2" spans="1:5" x14ac:dyDescent="0.25">
      <c r="A2" t="s">
        <v>81</v>
      </c>
      <c r="B2" t="s">
        <v>33</v>
      </c>
      <c r="C2" t="s">
        <v>3</v>
      </c>
      <c r="D2" t="s">
        <v>80</v>
      </c>
      <c r="E2" t="s">
        <v>79</v>
      </c>
    </row>
    <row r="3" spans="1:5" x14ac:dyDescent="0.25">
      <c r="A3">
        <v>0</v>
      </c>
      <c r="B3">
        <v>21</v>
      </c>
      <c r="C3">
        <v>10</v>
      </c>
      <c r="D3">
        <v>1</v>
      </c>
      <c r="E3">
        <v>0</v>
      </c>
    </row>
    <row r="4" spans="1:5" x14ac:dyDescent="0.25">
      <c r="A4">
        <v>0</v>
      </c>
      <c r="B4">
        <v>21</v>
      </c>
      <c r="C4">
        <v>10</v>
      </c>
      <c r="D4">
        <v>1</v>
      </c>
      <c r="E4">
        <v>0</v>
      </c>
    </row>
    <row r="5" spans="1:5" x14ac:dyDescent="0.25">
      <c r="A5">
        <v>0</v>
      </c>
      <c r="B5">
        <v>21</v>
      </c>
      <c r="C5">
        <v>10</v>
      </c>
      <c r="D5">
        <v>1</v>
      </c>
      <c r="E5">
        <v>0</v>
      </c>
    </row>
    <row r="6" spans="1:5" x14ac:dyDescent="0.25">
      <c r="A6">
        <v>0</v>
      </c>
      <c r="B6">
        <v>21</v>
      </c>
      <c r="C6">
        <v>10</v>
      </c>
      <c r="D6">
        <v>1</v>
      </c>
      <c r="E6">
        <v>0</v>
      </c>
    </row>
    <row r="7" spans="1:5" x14ac:dyDescent="0.25">
      <c r="A7">
        <v>0</v>
      </c>
      <c r="B7">
        <v>21</v>
      </c>
      <c r="C7">
        <v>10</v>
      </c>
      <c r="D7">
        <v>1</v>
      </c>
      <c r="E7">
        <v>0</v>
      </c>
    </row>
    <row r="8" spans="1:5" x14ac:dyDescent="0.25">
      <c r="A8">
        <v>0</v>
      </c>
      <c r="B8">
        <v>21</v>
      </c>
      <c r="C8">
        <v>10</v>
      </c>
      <c r="D8">
        <v>1</v>
      </c>
      <c r="E8">
        <v>0</v>
      </c>
    </row>
    <row r="9" spans="1:5" x14ac:dyDescent="0.25">
      <c r="A9">
        <v>0</v>
      </c>
      <c r="B9">
        <v>21</v>
      </c>
      <c r="C9">
        <v>10</v>
      </c>
      <c r="D9">
        <v>1</v>
      </c>
      <c r="E9">
        <v>0</v>
      </c>
    </row>
    <row r="10" spans="1:5" x14ac:dyDescent="0.25">
      <c r="A10">
        <v>0</v>
      </c>
      <c r="B10">
        <v>21</v>
      </c>
      <c r="C10">
        <v>10</v>
      </c>
      <c r="D10">
        <v>1</v>
      </c>
      <c r="E10">
        <v>0</v>
      </c>
    </row>
    <row r="11" spans="1:5" x14ac:dyDescent="0.25">
      <c r="A11">
        <v>0</v>
      </c>
      <c r="B11">
        <v>21</v>
      </c>
      <c r="C11">
        <v>10</v>
      </c>
      <c r="D11">
        <v>2</v>
      </c>
      <c r="E11">
        <v>0</v>
      </c>
    </row>
    <row r="12" spans="1:5" x14ac:dyDescent="0.25">
      <c r="A12">
        <v>0</v>
      </c>
      <c r="B12">
        <v>21</v>
      </c>
      <c r="C12">
        <v>10</v>
      </c>
      <c r="D12">
        <v>2</v>
      </c>
      <c r="E12">
        <v>0</v>
      </c>
    </row>
    <row r="13" spans="1:5" x14ac:dyDescent="0.25">
      <c r="A13">
        <v>0</v>
      </c>
      <c r="B13">
        <v>21</v>
      </c>
      <c r="C13">
        <v>10</v>
      </c>
      <c r="D13">
        <v>2</v>
      </c>
      <c r="E13">
        <v>0</v>
      </c>
    </row>
    <row r="14" spans="1:5" x14ac:dyDescent="0.25">
      <c r="A14">
        <v>0</v>
      </c>
      <c r="B14">
        <v>21</v>
      </c>
      <c r="C14">
        <v>10</v>
      </c>
      <c r="D14">
        <v>2</v>
      </c>
      <c r="E14">
        <v>0</v>
      </c>
    </row>
    <row r="15" spans="1:5" x14ac:dyDescent="0.25">
      <c r="A15">
        <v>0</v>
      </c>
      <c r="B15">
        <v>21</v>
      </c>
      <c r="C15">
        <v>10</v>
      </c>
      <c r="D15">
        <v>2</v>
      </c>
      <c r="E15">
        <v>0</v>
      </c>
    </row>
    <row r="16" spans="1:5" x14ac:dyDescent="0.25">
      <c r="A16">
        <v>0</v>
      </c>
      <c r="B16">
        <v>21</v>
      </c>
      <c r="C16">
        <v>10</v>
      </c>
      <c r="D16">
        <v>2</v>
      </c>
      <c r="E16">
        <v>0</v>
      </c>
    </row>
    <row r="17" spans="1:5" x14ac:dyDescent="0.25">
      <c r="A17">
        <v>0</v>
      </c>
      <c r="B17">
        <v>21</v>
      </c>
      <c r="C17">
        <v>10</v>
      </c>
      <c r="D17">
        <v>2</v>
      </c>
      <c r="E17">
        <v>0</v>
      </c>
    </row>
    <row r="18" spans="1:5" x14ac:dyDescent="0.25">
      <c r="A18">
        <v>0</v>
      </c>
      <c r="B18">
        <v>21</v>
      </c>
      <c r="C18">
        <v>10</v>
      </c>
      <c r="D18">
        <v>3</v>
      </c>
      <c r="E18">
        <v>0</v>
      </c>
    </row>
    <row r="19" spans="1:5" x14ac:dyDescent="0.25">
      <c r="A19">
        <v>0</v>
      </c>
      <c r="B19">
        <v>21</v>
      </c>
      <c r="C19">
        <v>10</v>
      </c>
      <c r="D19">
        <v>3</v>
      </c>
      <c r="E19">
        <v>0</v>
      </c>
    </row>
    <row r="20" spans="1:5" x14ac:dyDescent="0.25">
      <c r="A20">
        <v>0</v>
      </c>
      <c r="B20">
        <v>21</v>
      </c>
      <c r="C20">
        <v>10</v>
      </c>
      <c r="D20">
        <v>3</v>
      </c>
      <c r="E20">
        <v>0</v>
      </c>
    </row>
    <row r="21" spans="1:5" x14ac:dyDescent="0.25">
      <c r="A21">
        <v>0</v>
      </c>
      <c r="B21">
        <v>21</v>
      </c>
      <c r="C21">
        <v>10</v>
      </c>
      <c r="D21">
        <v>3</v>
      </c>
      <c r="E21">
        <v>0</v>
      </c>
    </row>
    <row r="22" spans="1:5" x14ac:dyDescent="0.25">
      <c r="A22">
        <v>0</v>
      </c>
      <c r="B22">
        <v>21</v>
      </c>
      <c r="C22">
        <v>10</v>
      </c>
      <c r="D22">
        <v>3</v>
      </c>
      <c r="E22">
        <v>0</v>
      </c>
    </row>
    <row r="23" spans="1:5" x14ac:dyDescent="0.25">
      <c r="A23">
        <v>0</v>
      </c>
      <c r="B23">
        <v>21</v>
      </c>
      <c r="C23">
        <v>10</v>
      </c>
      <c r="D23">
        <v>3</v>
      </c>
      <c r="E23">
        <v>0</v>
      </c>
    </row>
    <row r="24" spans="1:5" x14ac:dyDescent="0.25">
      <c r="A24">
        <v>0</v>
      </c>
      <c r="B24">
        <v>21</v>
      </c>
      <c r="C24">
        <v>10</v>
      </c>
      <c r="D24">
        <v>3</v>
      </c>
      <c r="E24">
        <v>0</v>
      </c>
    </row>
    <row r="25" spans="1:5" x14ac:dyDescent="0.25">
      <c r="A25">
        <v>0</v>
      </c>
      <c r="B25">
        <v>21</v>
      </c>
      <c r="C25">
        <v>10</v>
      </c>
      <c r="D25">
        <v>3</v>
      </c>
      <c r="E25">
        <v>0</v>
      </c>
    </row>
    <row r="26" spans="1:5" x14ac:dyDescent="0.25">
      <c r="A26">
        <v>0</v>
      </c>
      <c r="B26">
        <v>21</v>
      </c>
      <c r="C26">
        <v>10</v>
      </c>
      <c r="D26">
        <v>4</v>
      </c>
      <c r="E26">
        <v>0</v>
      </c>
    </row>
    <row r="27" spans="1:5" x14ac:dyDescent="0.25">
      <c r="A27">
        <v>0</v>
      </c>
      <c r="B27">
        <v>21</v>
      </c>
      <c r="C27">
        <v>10</v>
      </c>
      <c r="D27">
        <v>4</v>
      </c>
      <c r="E27">
        <v>0</v>
      </c>
    </row>
    <row r="28" spans="1:5" x14ac:dyDescent="0.25">
      <c r="A28">
        <v>0</v>
      </c>
      <c r="B28">
        <v>21</v>
      </c>
      <c r="C28">
        <v>10</v>
      </c>
      <c r="D28">
        <v>4</v>
      </c>
      <c r="E28">
        <v>0</v>
      </c>
    </row>
    <row r="29" spans="1:5" x14ac:dyDescent="0.25">
      <c r="A29">
        <v>0</v>
      </c>
      <c r="B29">
        <v>21</v>
      </c>
      <c r="C29">
        <v>10</v>
      </c>
      <c r="D29">
        <v>4</v>
      </c>
      <c r="E29">
        <v>0</v>
      </c>
    </row>
    <row r="30" spans="1:5" x14ac:dyDescent="0.25">
      <c r="A30">
        <v>0</v>
      </c>
      <c r="B30">
        <v>21</v>
      </c>
      <c r="C30">
        <v>10</v>
      </c>
      <c r="D30">
        <v>4</v>
      </c>
      <c r="E30">
        <v>0</v>
      </c>
    </row>
    <row r="31" spans="1:5" x14ac:dyDescent="0.25">
      <c r="A31">
        <v>0</v>
      </c>
      <c r="B31">
        <v>21</v>
      </c>
      <c r="C31">
        <v>10</v>
      </c>
      <c r="D31">
        <v>4</v>
      </c>
      <c r="E31">
        <v>0</v>
      </c>
    </row>
    <row r="32" spans="1:5" x14ac:dyDescent="0.25">
      <c r="A32">
        <v>0</v>
      </c>
      <c r="B32">
        <v>21</v>
      </c>
      <c r="C32">
        <v>10</v>
      </c>
      <c r="D32">
        <v>4</v>
      </c>
      <c r="E32">
        <v>0</v>
      </c>
    </row>
    <row r="33" spans="1:5" x14ac:dyDescent="0.25">
      <c r="A33">
        <v>0</v>
      </c>
      <c r="B33">
        <v>21</v>
      </c>
      <c r="C33">
        <v>10</v>
      </c>
      <c r="D33">
        <v>4</v>
      </c>
      <c r="E33">
        <v>0</v>
      </c>
    </row>
    <row r="34" spans="1:5" x14ac:dyDescent="0.25">
      <c r="A34">
        <v>1</v>
      </c>
      <c r="B34">
        <v>21</v>
      </c>
      <c r="C34">
        <v>10</v>
      </c>
      <c r="D34">
        <v>1</v>
      </c>
      <c r="E34">
        <v>0</v>
      </c>
    </row>
    <row r="35" spans="1:5" x14ac:dyDescent="0.25">
      <c r="A35">
        <v>1</v>
      </c>
      <c r="B35">
        <v>21</v>
      </c>
      <c r="C35">
        <v>10</v>
      </c>
      <c r="D35">
        <v>1</v>
      </c>
      <c r="E35">
        <v>0</v>
      </c>
    </row>
    <row r="36" spans="1:5" x14ac:dyDescent="0.25">
      <c r="A36">
        <v>1</v>
      </c>
      <c r="B36">
        <v>21</v>
      </c>
      <c r="C36">
        <v>10</v>
      </c>
      <c r="D36">
        <v>1</v>
      </c>
      <c r="E36">
        <v>0</v>
      </c>
    </row>
    <row r="37" spans="1:5" x14ac:dyDescent="0.25">
      <c r="A37">
        <v>1</v>
      </c>
      <c r="B37">
        <v>21</v>
      </c>
      <c r="C37">
        <v>10</v>
      </c>
      <c r="D37">
        <v>1</v>
      </c>
      <c r="E37">
        <v>0</v>
      </c>
    </row>
    <row r="38" spans="1:5" x14ac:dyDescent="0.25">
      <c r="A38">
        <v>1</v>
      </c>
      <c r="B38">
        <v>21</v>
      </c>
      <c r="C38">
        <v>10</v>
      </c>
      <c r="D38">
        <v>1</v>
      </c>
      <c r="E38">
        <v>0</v>
      </c>
    </row>
    <row r="39" spans="1:5" x14ac:dyDescent="0.25">
      <c r="A39">
        <v>1</v>
      </c>
      <c r="B39">
        <v>21</v>
      </c>
      <c r="C39">
        <v>10</v>
      </c>
      <c r="D39">
        <v>1</v>
      </c>
      <c r="E39">
        <v>0</v>
      </c>
    </row>
    <row r="40" spans="1:5" x14ac:dyDescent="0.25">
      <c r="A40">
        <v>1</v>
      </c>
      <c r="B40">
        <v>21</v>
      </c>
      <c r="C40">
        <v>10</v>
      </c>
      <c r="D40">
        <v>1</v>
      </c>
      <c r="E40">
        <v>0</v>
      </c>
    </row>
    <row r="41" spans="1:5" x14ac:dyDescent="0.25">
      <c r="A41">
        <v>1</v>
      </c>
      <c r="B41">
        <v>21</v>
      </c>
      <c r="C41">
        <v>10</v>
      </c>
      <c r="D41">
        <v>2</v>
      </c>
      <c r="E41">
        <v>0</v>
      </c>
    </row>
    <row r="42" spans="1:5" x14ac:dyDescent="0.25">
      <c r="A42">
        <v>1</v>
      </c>
      <c r="B42">
        <v>21</v>
      </c>
      <c r="C42">
        <v>10</v>
      </c>
      <c r="D42">
        <v>2</v>
      </c>
      <c r="E42">
        <v>0</v>
      </c>
    </row>
    <row r="43" spans="1:5" x14ac:dyDescent="0.25">
      <c r="A43">
        <v>1</v>
      </c>
      <c r="B43">
        <v>21</v>
      </c>
      <c r="C43">
        <v>10</v>
      </c>
      <c r="D43">
        <v>2</v>
      </c>
      <c r="E43">
        <v>0</v>
      </c>
    </row>
    <row r="44" spans="1:5" x14ac:dyDescent="0.25">
      <c r="A44">
        <v>1</v>
      </c>
      <c r="B44">
        <v>21</v>
      </c>
      <c r="C44">
        <v>10</v>
      </c>
      <c r="D44">
        <v>2</v>
      </c>
      <c r="E44">
        <v>0</v>
      </c>
    </row>
    <row r="45" spans="1:5" x14ac:dyDescent="0.25">
      <c r="A45">
        <v>1</v>
      </c>
      <c r="B45">
        <v>21</v>
      </c>
      <c r="C45">
        <v>10</v>
      </c>
      <c r="D45">
        <v>2</v>
      </c>
      <c r="E45">
        <v>0</v>
      </c>
    </row>
    <row r="46" spans="1:5" x14ac:dyDescent="0.25">
      <c r="A46">
        <v>1</v>
      </c>
      <c r="B46">
        <v>21</v>
      </c>
      <c r="C46">
        <v>10</v>
      </c>
      <c r="D46">
        <v>2</v>
      </c>
      <c r="E46">
        <v>0</v>
      </c>
    </row>
    <row r="47" spans="1:5" x14ac:dyDescent="0.25">
      <c r="A47">
        <v>1</v>
      </c>
      <c r="B47">
        <v>21</v>
      </c>
      <c r="C47">
        <v>10</v>
      </c>
      <c r="D47">
        <v>2</v>
      </c>
      <c r="E47">
        <v>0</v>
      </c>
    </row>
    <row r="48" spans="1:5" x14ac:dyDescent="0.25">
      <c r="A48">
        <v>1</v>
      </c>
      <c r="B48">
        <v>21</v>
      </c>
      <c r="C48">
        <v>10</v>
      </c>
      <c r="D48">
        <v>2</v>
      </c>
      <c r="E48">
        <v>0</v>
      </c>
    </row>
    <row r="49" spans="1:5" x14ac:dyDescent="0.25">
      <c r="A49">
        <v>1</v>
      </c>
      <c r="B49">
        <v>21</v>
      </c>
      <c r="C49">
        <v>10</v>
      </c>
      <c r="D49">
        <v>3</v>
      </c>
      <c r="E49">
        <v>0</v>
      </c>
    </row>
    <row r="50" spans="1:5" x14ac:dyDescent="0.25">
      <c r="A50">
        <v>1</v>
      </c>
      <c r="B50">
        <v>21</v>
      </c>
      <c r="C50">
        <v>10</v>
      </c>
      <c r="D50">
        <v>3</v>
      </c>
      <c r="E50">
        <v>0</v>
      </c>
    </row>
    <row r="51" spans="1:5" x14ac:dyDescent="0.25">
      <c r="A51">
        <v>1</v>
      </c>
      <c r="B51">
        <v>21</v>
      </c>
      <c r="C51">
        <v>10</v>
      </c>
      <c r="D51">
        <v>3</v>
      </c>
      <c r="E51">
        <v>0</v>
      </c>
    </row>
    <row r="52" spans="1:5" x14ac:dyDescent="0.25">
      <c r="A52">
        <v>1</v>
      </c>
      <c r="B52">
        <v>21</v>
      </c>
      <c r="C52">
        <v>10</v>
      </c>
      <c r="D52">
        <v>3</v>
      </c>
      <c r="E52">
        <v>0</v>
      </c>
    </row>
    <row r="53" spans="1:5" x14ac:dyDescent="0.25">
      <c r="A53">
        <v>1</v>
      </c>
      <c r="B53">
        <v>21</v>
      </c>
      <c r="C53">
        <v>10</v>
      </c>
      <c r="D53">
        <v>3</v>
      </c>
      <c r="E53">
        <v>0</v>
      </c>
    </row>
    <row r="54" spans="1:5" x14ac:dyDescent="0.25">
      <c r="A54">
        <v>1</v>
      </c>
      <c r="B54">
        <v>21</v>
      </c>
      <c r="C54">
        <v>10</v>
      </c>
      <c r="D54">
        <v>3</v>
      </c>
      <c r="E54">
        <v>0</v>
      </c>
    </row>
    <row r="55" spans="1:5" x14ac:dyDescent="0.25">
      <c r="A55">
        <v>1</v>
      </c>
      <c r="B55">
        <v>21</v>
      </c>
      <c r="C55">
        <v>10</v>
      </c>
      <c r="D55">
        <v>3</v>
      </c>
      <c r="E55">
        <v>0</v>
      </c>
    </row>
    <row r="56" spans="1:5" x14ac:dyDescent="0.25">
      <c r="A56">
        <v>1</v>
      </c>
      <c r="B56">
        <v>21</v>
      </c>
      <c r="C56">
        <v>10</v>
      </c>
      <c r="D56">
        <v>3</v>
      </c>
      <c r="E56">
        <v>0</v>
      </c>
    </row>
    <row r="57" spans="1:5" x14ac:dyDescent="0.25">
      <c r="A57">
        <v>1</v>
      </c>
      <c r="B57">
        <v>21</v>
      </c>
      <c r="C57">
        <v>10</v>
      </c>
      <c r="D57">
        <v>4</v>
      </c>
      <c r="E57">
        <v>0</v>
      </c>
    </row>
    <row r="58" spans="1:5" x14ac:dyDescent="0.25">
      <c r="A58">
        <v>1</v>
      </c>
      <c r="B58">
        <v>21</v>
      </c>
      <c r="C58">
        <v>10</v>
      </c>
      <c r="D58">
        <v>4</v>
      </c>
      <c r="E58">
        <v>0</v>
      </c>
    </row>
    <row r="59" spans="1:5" x14ac:dyDescent="0.25">
      <c r="A59">
        <v>1</v>
      </c>
      <c r="B59">
        <v>21</v>
      </c>
      <c r="C59">
        <v>10</v>
      </c>
      <c r="D59">
        <v>4</v>
      </c>
      <c r="E59">
        <v>0</v>
      </c>
    </row>
    <row r="60" spans="1:5" x14ac:dyDescent="0.25">
      <c r="A60">
        <v>1</v>
      </c>
      <c r="B60">
        <v>21</v>
      </c>
      <c r="C60">
        <v>10</v>
      </c>
      <c r="D60">
        <v>4</v>
      </c>
      <c r="E60">
        <v>0</v>
      </c>
    </row>
    <row r="61" spans="1:5" x14ac:dyDescent="0.25">
      <c r="A61">
        <v>1</v>
      </c>
      <c r="B61">
        <v>21</v>
      </c>
      <c r="C61">
        <v>10</v>
      </c>
      <c r="D61">
        <v>4</v>
      </c>
      <c r="E61">
        <v>0</v>
      </c>
    </row>
    <row r="62" spans="1:5" x14ac:dyDescent="0.25">
      <c r="A62">
        <v>1</v>
      </c>
      <c r="B62">
        <v>21</v>
      </c>
      <c r="C62">
        <v>10</v>
      </c>
      <c r="D62">
        <v>4</v>
      </c>
      <c r="E62">
        <v>0</v>
      </c>
    </row>
    <row r="63" spans="1:5" x14ac:dyDescent="0.25">
      <c r="A63">
        <v>1</v>
      </c>
      <c r="B63">
        <v>21</v>
      </c>
      <c r="C63">
        <v>10</v>
      </c>
      <c r="D63">
        <v>4</v>
      </c>
      <c r="E63">
        <v>0</v>
      </c>
    </row>
    <row r="64" spans="1:5" x14ac:dyDescent="0.25">
      <c r="A64">
        <v>1</v>
      </c>
      <c r="B64">
        <v>21</v>
      </c>
      <c r="C64">
        <v>10</v>
      </c>
      <c r="D64">
        <v>4</v>
      </c>
      <c r="E64">
        <v>0</v>
      </c>
    </row>
    <row r="65" spans="1:5" x14ac:dyDescent="0.25">
      <c r="A65">
        <v>0</v>
      </c>
      <c r="B65">
        <v>21</v>
      </c>
      <c r="C65">
        <v>11</v>
      </c>
      <c r="D65">
        <v>1</v>
      </c>
      <c r="E65">
        <v>0</v>
      </c>
    </row>
    <row r="66" spans="1:5" x14ac:dyDescent="0.25">
      <c r="A66">
        <v>0</v>
      </c>
      <c r="B66">
        <v>21</v>
      </c>
      <c r="C66">
        <v>11</v>
      </c>
      <c r="D66">
        <v>1</v>
      </c>
      <c r="E66">
        <v>0</v>
      </c>
    </row>
    <row r="67" spans="1:5" x14ac:dyDescent="0.25">
      <c r="A67">
        <v>0</v>
      </c>
      <c r="B67">
        <v>21</v>
      </c>
      <c r="C67">
        <v>11</v>
      </c>
      <c r="D67">
        <v>1</v>
      </c>
      <c r="E67">
        <v>0</v>
      </c>
    </row>
    <row r="68" spans="1:5" x14ac:dyDescent="0.25">
      <c r="A68">
        <v>0</v>
      </c>
      <c r="B68">
        <v>21</v>
      </c>
      <c r="C68">
        <v>11</v>
      </c>
      <c r="D68">
        <v>1</v>
      </c>
      <c r="E68">
        <v>0</v>
      </c>
    </row>
    <row r="69" spans="1:5" x14ac:dyDescent="0.25">
      <c r="A69">
        <v>0</v>
      </c>
      <c r="B69">
        <v>21</v>
      </c>
      <c r="C69">
        <v>11</v>
      </c>
      <c r="D69">
        <v>1</v>
      </c>
      <c r="E69">
        <v>0</v>
      </c>
    </row>
    <row r="70" spans="1:5" x14ac:dyDescent="0.25">
      <c r="A70">
        <v>0</v>
      </c>
      <c r="B70">
        <v>21</v>
      </c>
      <c r="C70">
        <v>11</v>
      </c>
      <c r="D70">
        <v>1</v>
      </c>
      <c r="E70">
        <v>0</v>
      </c>
    </row>
    <row r="71" spans="1:5" x14ac:dyDescent="0.25">
      <c r="A71">
        <v>0</v>
      </c>
      <c r="B71">
        <v>21</v>
      </c>
      <c r="C71">
        <v>11</v>
      </c>
      <c r="D71">
        <v>1</v>
      </c>
      <c r="E71">
        <v>0</v>
      </c>
    </row>
    <row r="72" spans="1:5" x14ac:dyDescent="0.25">
      <c r="A72">
        <v>0</v>
      </c>
      <c r="B72">
        <v>21</v>
      </c>
      <c r="C72">
        <v>11</v>
      </c>
      <c r="D72">
        <v>1</v>
      </c>
      <c r="E72">
        <v>0</v>
      </c>
    </row>
    <row r="73" spans="1:5" x14ac:dyDescent="0.25">
      <c r="A73">
        <v>0</v>
      </c>
      <c r="B73">
        <v>21</v>
      </c>
      <c r="C73">
        <v>11</v>
      </c>
      <c r="D73">
        <v>2</v>
      </c>
      <c r="E73">
        <v>0</v>
      </c>
    </row>
    <row r="74" spans="1:5" x14ac:dyDescent="0.25">
      <c r="A74">
        <v>0</v>
      </c>
      <c r="B74">
        <v>21</v>
      </c>
      <c r="C74">
        <v>11</v>
      </c>
      <c r="D74">
        <v>2</v>
      </c>
      <c r="E74">
        <v>0</v>
      </c>
    </row>
    <row r="75" spans="1:5" x14ac:dyDescent="0.25">
      <c r="A75">
        <v>0</v>
      </c>
      <c r="B75">
        <v>21</v>
      </c>
      <c r="C75">
        <v>11</v>
      </c>
      <c r="D75">
        <v>2</v>
      </c>
      <c r="E75">
        <v>0</v>
      </c>
    </row>
    <row r="76" spans="1:5" x14ac:dyDescent="0.25">
      <c r="A76">
        <v>0</v>
      </c>
      <c r="B76">
        <v>21</v>
      </c>
      <c r="C76">
        <v>11</v>
      </c>
      <c r="D76">
        <v>2</v>
      </c>
      <c r="E76">
        <v>0</v>
      </c>
    </row>
    <row r="77" spans="1:5" x14ac:dyDescent="0.25">
      <c r="A77">
        <v>0</v>
      </c>
      <c r="B77">
        <v>21</v>
      </c>
      <c r="C77">
        <v>11</v>
      </c>
      <c r="D77">
        <v>2</v>
      </c>
      <c r="E77">
        <v>0</v>
      </c>
    </row>
    <row r="78" spans="1:5" x14ac:dyDescent="0.25">
      <c r="A78">
        <v>0</v>
      </c>
      <c r="B78">
        <v>21</v>
      </c>
      <c r="C78">
        <v>11</v>
      </c>
      <c r="D78">
        <v>2</v>
      </c>
      <c r="E78">
        <v>0</v>
      </c>
    </row>
    <row r="79" spans="1:5" x14ac:dyDescent="0.25">
      <c r="A79">
        <v>0</v>
      </c>
      <c r="B79">
        <v>21</v>
      </c>
      <c r="C79">
        <v>11</v>
      </c>
      <c r="D79">
        <v>2</v>
      </c>
      <c r="E79">
        <v>0</v>
      </c>
    </row>
    <row r="80" spans="1:5" x14ac:dyDescent="0.25">
      <c r="A80">
        <v>0</v>
      </c>
      <c r="B80">
        <v>21</v>
      </c>
      <c r="C80">
        <v>11</v>
      </c>
      <c r="D80">
        <v>2</v>
      </c>
      <c r="E80">
        <v>0</v>
      </c>
    </row>
    <row r="81" spans="1:5" x14ac:dyDescent="0.25">
      <c r="A81">
        <v>0</v>
      </c>
      <c r="B81">
        <v>21</v>
      </c>
      <c r="C81">
        <v>11</v>
      </c>
      <c r="D81">
        <v>2</v>
      </c>
      <c r="E81">
        <v>0</v>
      </c>
    </row>
    <row r="82" spans="1:5" x14ac:dyDescent="0.25">
      <c r="A82">
        <v>0</v>
      </c>
      <c r="B82">
        <v>21</v>
      </c>
      <c r="C82">
        <v>11</v>
      </c>
      <c r="D82">
        <v>3</v>
      </c>
      <c r="E82">
        <v>0</v>
      </c>
    </row>
    <row r="83" spans="1:5" x14ac:dyDescent="0.25">
      <c r="A83">
        <v>0</v>
      </c>
      <c r="B83">
        <v>21</v>
      </c>
      <c r="C83">
        <v>11</v>
      </c>
      <c r="D83">
        <v>3</v>
      </c>
      <c r="E83">
        <v>0</v>
      </c>
    </row>
    <row r="84" spans="1:5" x14ac:dyDescent="0.25">
      <c r="A84">
        <v>0</v>
      </c>
      <c r="B84">
        <v>21</v>
      </c>
      <c r="C84">
        <v>11</v>
      </c>
      <c r="D84">
        <v>3</v>
      </c>
      <c r="E84">
        <v>0</v>
      </c>
    </row>
    <row r="85" spans="1:5" x14ac:dyDescent="0.25">
      <c r="A85">
        <v>0</v>
      </c>
      <c r="B85">
        <v>21</v>
      </c>
      <c r="C85">
        <v>11</v>
      </c>
      <c r="D85">
        <v>3</v>
      </c>
      <c r="E85">
        <v>0</v>
      </c>
    </row>
    <row r="86" spans="1:5" x14ac:dyDescent="0.25">
      <c r="A86">
        <v>0</v>
      </c>
      <c r="B86">
        <v>21</v>
      </c>
      <c r="C86">
        <v>11</v>
      </c>
      <c r="D86">
        <v>3</v>
      </c>
      <c r="E86">
        <v>0</v>
      </c>
    </row>
    <row r="87" spans="1:5" x14ac:dyDescent="0.25">
      <c r="A87">
        <v>0</v>
      </c>
      <c r="B87">
        <v>21</v>
      </c>
      <c r="C87">
        <v>11</v>
      </c>
      <c r="D87">
        <v>3</v>
      </c>
      <c r="E87">
        <v>0</v>
      </c>
    </row>
    <row r="88" spans="1:5" x14ac:dyDescent="0.25">
      <c r="A88">
        <v>0</v>
      </c>
      <c r="B88">
        <v>21</v>
      </c>
      <c r="C88">
        <v>11</v>
      </c>
      <c r="D88">
        <v>3</v>
      </c>
      <c r="E88">
        <v>0</v>
      </c>
    </row>
    <row r="89" spans="1:5" x14ac:dyDescent="0.25">
      <c r="A89">
        <v>0</v>
      </c>
      <c r="B89">
        <v>21</v>
      </c>
      <c r="C89">
        <v>11</v>
      </c>
      <c r="D89">
        <v>3</v>
      </c>
      <c r="E89">
        <v>0</v>
      </c>
    </row>
    <row r="90" spans="1:5" x14ac:dyDescent="0.25">
      <c r="A90">
        <v>0</v>
      </c>
      <c r="B90">
        <v>21</v>
      </c>
      <c r="C90">
        <v>11</v>
      </c>
      <c r="D90">
        <v>4</v>
      </c>
      <c r="E90">
        <v>0</v>
      </c>
    </row>
    <row r="91" spans="1:5" x14ac:dyDescent="0.25">
      <c r="A91">
        <v>0</v>
      </c>
      <c r="B91">
        <v>21</v>
      </c>
      <c r="C91">
        <v>11</v>
      </c>
      <c r="D91">
        <v>4</v>
      </c>
      <c r="E91">
        <v>0</v>
      </c>
    </row>
    <row r="92" spans="1:5" x14ac:dyDescent="0.25">
      <c r="A92">
        <v>0</v>
      </c>
      <c r="B92">
        <v>21</v>
      </c>
      <c r="C92">
        <v>11</v>
      </c>
      <c r="D92">
        <v>4</v>
      </c>
      <c r="E92">
        <v>0</v>
      </c>
    </row>
    <row r="93" spans="1:5" x14ac:dyDescent="0.25">
      <c r="A93">
        <v>0</v>
      </c>
      <c r="B93">
        <v>21</v>
      </c>
      <c r="C93">
        <v>11</v>
      </c>
      <c r="D93">
        <v>4</v>
      </c>
      <c r="E93">
        <v>0</v>
      </c>
    </row>
    <row r="94" spans="1:5" x14ac:dyDescent="0.25">
      <c r="A94">
        <v>0</v>
      </c>
      <c r="B94">
        <v>21</v>
      </c>
      <c r="C94">
        <v>11</v>
      </c>
      <c r="D94">
        <v>4</v>
      </c>
      <c r="E94">
        <v>0</v>
      </c>
    </row>
    <row r="95" spans="1:5" x14ac:dyDescent="0.25">
      <c r="A95">
        <v>0</v>
      </c>
      <c r="B95">
        <v>21</v>
      </c>
      <c r="C95">
        <v>11</v>
      </c>
      <c r="D95">
        <v>4</v>
      </c>
      <c r="E95">
        <v>0</v>
      </c>
    </row>
    <row r="96" spans="1:5" x14ac:dyDescent="0.25">
      <c r="A96">
        <v>0</v>
      </c>
      <c r="B96">
        <v>21</v>
      </c>
      <c r="C96">
        <v>11</v>
      </c>
      <c r="D96">
        <v>4</v>
      </c>
      <c r="E96">
        <v>0</v>
      </c>
    </row>
    <row r="97" spans="1:5" x14ac:dyDescent="0.25">
      <c r="A97">
        <v>0</v>
      </c>
      <c r="B97">
        <v>21</v>
      </c>
      <c r="C97">
        <v>11</v>
      </c>
      <c r="D97">
        <v>4</v>
      </c>
      <c r="E97">
        <v>0</v>
      </c>
    </row>
    <row r="98" spans="1:5" x14ac:dyDescent="0.25">
      <c r="A98">
        <v>1</v>
      </c>
      <c r="B98">
        <v>21</v>
      </c>
      <c r="C98">
        <v>11</v>
      </c>
      <c r="D98">
        <v>1</v>
      </c>
      <c r="E98">
        <v>0</v>
      </c>
    </row>
    <row r="99" spans="1:5" x14ac:dyDescent="0.25">
      <c r="A99">
        <v>1</v>
      </c>
      <c r="B99">
        <v>21</v>
      </c>
      <c r="C99">
        <v>11</v>
      </c>
      <c r="D99">
        <v>1</v>
      </c>
      <c r="E99">
        <v>0</v>
      </c>
    </row>
    <row r="100" spans="1:5" x14ac:dyDescent="0.25">
      <c r="A100">
        <v>1</v>
      </c>
      <c r="B100">
        <v>21</v>
      </c>
      <c r="C100">
        <v>11</v>
      </c>
      <c r="D100">
        <v>1</v>
      </c>
      <c r="E100">
        <v>0</v>
      </c>
    </row>
    <row r="101" spans="1:5" x14ac:dyDescent="0.25">
      <c r="A101">
        <v>1</v>
      </c>
      <c r="B101">
        <v>21</v>
      </c>
      <c r="C101">
        <v>11</v>
      </c>
      <c r="D101">
        <v>1</v>
      </c>
      <c r="E101">
        <v>0</v>
      </c>
    </row>
    <row r="102" spans="1:5" x14ac:dyDescent="0.25">
      <c r="A102">
        <v>1</v>
      </c>
      <c r="B102">
        <v>21</v>
      </c>
      <c r="C102">
        <v>11</v>
      </c>
      <c r="D102">
        <v>1</v>
      </c>
      <c r="E102">
        <v>0</v>
      </c>
    </row>
    <row r="103" spans="1:5" x14ac:dyDescent="0.25">
      <c r="A103">
        <v>1</v>
      </c>
      <c r="B103">
        <v>21</v>
      </c>
      <c r="C103">
        <v>11</v>
      </c>
      <c r="D103">
        <v>1</v>
      </c>
      <c r="E103">
        <v>0</v>
      </c>
    </row>
    <row r="104" spans="1:5" x14ac:dyDescent="0.25">
      <c r="A104">
        <v>1</v>
      </c>
      <c r="B104">
        <v>21</v>
      </c>
      <c r="C104">
        <v>11</v>
      </c>
      <c r="D104">
        <v>1</v>
      </c>
      <c r="E104">
        <v>0</v>
      </c>
    </row>
    <row r="105" spans="1:5" x14ac:dyDescent="0.25">
      <c r="A105">
        <v>1</v>
      </c>
      <c r="B105">
        <v>21</v>
      </c>
      <c r="C105">
        <v>11</v>
      </c>
      <c r="D105">
        <v>1</v>
      </c>
      <c r="E105">
        <v>0</v>
      </c>
    </row>
    <row r="106" spans="1:5" x14ac:dyDescent="0.25">
      <c r="A106">
        <v>1</v>
      </c>
      <c r="B106">
        <v>21</v>
      </c>
      <c r="C106">
        <v>11</v>
      </c>
      <c r="D106">
        <v>1</v>
      </c>
      <c r="E106">
        <v>0</v>
      </c>
    </row>
    <row r="107" spans="1:5" x14ac:dyDescent="0.25">
      <c r="A107">
        <v>1</v>
      </c>
      <c r="B107">
        <v>21</v>
      </c>
      <c r="C107">
        <v>11</v>
      </c>
      <c r="D107">
        <v>2</v>
      </c>
      <c r="E107">
        <v>0</v>
      </c>
    </row>
    <row r="108" spans="1:5" x14ac:dyDescent="0.25">
      <c r="A108">
        <v>1</v>
      </c>
      <c r="B108">
        <v>21</v>
      </c>
      <c r="C108">
        <v>11</v>
      </c>
      <c r="D108">
        <v>2</v>
      </c>
      <c r="E108">
        <v>0</v>
      </c>
    </row>
    <row r="109" spans="1:5" x14ac:dyDescent="0.25">
      <c r="A109">
        <v>1</v>
      </c>
      <c r="B109">
        <v>21</v>
      </c>
      <c r="C109">
        <v>11</v>
      </c>
      <c r="D109">
        <v>2</v>
      </c>
      <c r="E109">
        <v>0</v>
      </c>
    </row>
    <row r="110" spans="1:5" x14ac:dyDescent="0.25">
      <c r="A110">
        <v>1</v>
      </c>
      <c r="B110">
        <v>21</v>
      </c>
      <c r="C110">
        <v>11</v>
      </c>
      <c r="D110">
        <v>2</v>
      </c>
      <c r="E110">
        <v>0</v>
      </c>
    </row>
    <row r="111" spans="1:5" x14ac:dyDescent="0.25">
      <c r="A111">
        <v>1</v>
      </c>
      <c r="B111">
        <v>21</v>
      </c>
      <c r="C111">
        <v>11</v>
      </c>
      <c r="D111">
        <v>2</v>
      </c>
      <c r="E111">
        <v>0</v>
      </c>
    </row>
    <row r="112" spans="1:5" x14ac:dyDescent="0.25">
      <c r="A112">
        <v>1</v>
      </c>
      <c r="B112">
        <v>21</v>
      </c>
      <c r="C112">
        <v>11</v>
      </c>
      <c r="D112">
        <v>2</v>
      </c>
      <c r="E112">
        <v>0</v>
      </c>
    </row>
    <row r="113" spans="1:5" x14ac:dyDescent="0.25">
      <c r="A113">
        <v>1</v>
      </c>
      <c r="B113">
        <v>21</v>
      </c>
      <c r="C113">
        <v>11</v>
      </c>
      <c r="D113">
        <v>2</v>
      </c>
      <c r="E113">
        <v>0</v>
      </c>
    </row>
    <row r="114" spans="1:5" x14ac:dyDescent="0.25">
      <c r="A114">
        <v>1</v>
      </c>
      <c r="B114">
        <v>21</v>
      </c>
      <c r="C114">
        <v>11</v>
      </c>
      <c r="D114">
        <v>2</v>
      </c>
      <c r="E114">
        <v>0</v>
      </c>
    </row>
    <row r="115" spans="1:5" x14ac:dyDescent="0.25">
      <c r="A115">
        <v>1</v>
      </c>
      <c r="B115">
        <v>21</v>
      </c>
      <c r="C115">
        <v>11</v>
      </c>
      <c r="D115">
        <v>3</v>
      </c>
      <c r="E115">
        <v>0</v>
      </c>
    </row>
    <row r="116" spans="1:5" x14ac:dyDescent="0.25">
      <c r="A116">
        <v>1</v>
      </c>
      <c r="B116">
        <v>21</v>
      </c>
      <c r="C116">
        <v>11</v>
      </c>
      <c r="D116">
        <v>3</v>
      </c>
      <c r="E116">
        <v>0</v>
      </c>
    </row>
    <row r="117" spans="1:5" x14ac:dyDescent="0.25">
      <c r="A117">
        <v>1</v>
      </c>
      <c r="B117">
        <v>21</v>
      </c>
      <c r="C117">
        <v>11</v>
      </c>
      <c r="D117">
        <v>3</v>
      </c>
      <c r="E117">
        <v>0</v>
      </c>
    </row>
    <row r="118" spans="1:5" x14ac:dyDescent="0.25">
      <c r="A118">
        <v>1</v>
      </c>
      <c r="B118">
        <v>21</v>
      </c>
      <c r="C118">
        <v>11</v>
      </c>
      <c r="D118">
        <v>3</v>
      </c>
      <c r="E118">
        <v>0</v>
      </c>
    </row>
    <row r="119" spans="1:5" x14ac:dyDescent="0.25">
      <c r="A119">
        <v>1</v>
      </c>
      <c r="B119">
        <v>21</v>
      </c>
      <c r="C119">
        <v>11</v>
      </c>
      <c r="D119">
        <v>3</v>
      </c>
      <c r="E119">
        <v>0</v>
      </c>
    </row>
    <row r="120" spans="1:5" x14ac:dyDescent="0.25">
      <c r="A120">
        <v>1</v>
      </c>
      <c r="B120">
        <v>21</v>
      </c>
      <c r="C120">
        <v>11</v>
      </c>
      <c r="D120">
        <v>3</v>
      </c>
      <c r="E120">
        <v>0</v>
      </c>
    </row>
    <row r="121" spans="1:5" x14ac:dyDescent="0.25">
      <c r="A121">
        <v>1</v>
      </c>
      <c r="B121">
        <v>21</v>
      </c>
      <c r="C121">
        <v>11</v>
      </c>
      <c r="D121">
        <v>3</v>
      </c>
      <c r="E121">
        <v>0</v>
      </c>
    </row>
    <row r="122" spans="1:5" x14ac:dyDescent="0.25">
      <c r="A122">
        <v>1</v>
      </c>
      <c r="B122">
        <v>21</v>
      </c>
      <c r="C122">
        <v>11</v>
      </c>
      <c r="D122">
        <v>3</v>
      </c>
      <c r="E122">
        <v>0</v>
      </c>
    </row>
    <row r="123" spans="1:5" x14ac:dyDescent="0.25">
      <c r="A123">
        <v>1</v>
      </c>
      <c r="B123">
        <v>21</v>
      </c>
      <c r="C123">
        <v>11</v>
      </c>
      <c r="D123">
        <v>4</v>
      </c>
      <c r="E123">
        <v>0</v>
      </c>
    </row>
    <row r="124" spans="1:5" x14ac:dyDescent="0.25">
      <c r="A124">
        <v>1</v>
      </c>
      <c r="B124">
        <v>21</v>
      </c>
      <c r="C124">
        <v>11</v>
      </c>
      <c r="D124">
        <v>4</v>
      </c>
      <c r="E124">
        <v>0</v>
      </c>
    </row>
    <row r="125" spans="1:5" x14ac:dyDescent="0.25">
      <c r="A125">
        <v>1</v>
      </c>
      <c r="B125">
        <v>21</v>
      </c>
      <c r="C125">
        <v>11</v>
      </c>
      <c r="D125">
        <v>4</v>
      </c>
      <c r="E125">
        <v>0</v>
      </c>
    </row>
    <row r="126" spans="1:5" x14ac:dyDescent="0.25">
      <c r="A126">
        <v>1</v>
      </c>
      <c r="B126">
        <v>21</v>
      </c>
      <c r="C126">
        <v>11</v>
      </c>
      <c r="D126">
        <v>4</v>
      </c>
      <c r="E126">
        <v>0</v>
      </c>
    </row>
    <row r="127" spans="1:5" x14ac:dyDescent="0.25">
      <c r="A127">
        <v>1</v>
      </c>
      <c r="B127">
        <v>21</v>
      </c>
      <c r="C127">
        <v>11</v>
      </c>
      <c r="D127">
        <v>4</v>
      </c>
      <c r="E127">
        <v>0</v>
      </c>
    </row>
    <row r="128" spans="1:5" x14ac:dyDescent="0.25">
      <c r="A128">
        <v>1</v>
      </c>
      <c r="B128">
        <v>21</v>
      </c>
      <c r="C128">
        <v>11</v>
      </c>
      <c r="D128">
        <v>4</v>
      </c>
      <c r="E128">
        <v>0</v>
      </c>
    </row>
    <row r="129" spans="1:5" x14ac:dyDescent="0.25">
      <c r="A129">
        <v>1</v>
      </c>
      <c r="B129">
        <v>21</v>
      </c>
      <c r="C129">
        <v>11</v>
      </c>
      <c r="D129">
        <v>4</v>
      </c>
      <c r="E129">
        <v>0</v>
      </c>
    </row>
    <row r="130" spans="1:5" x14ac:dyDescent="0.25">
      <c r="A130">
        <v>1</v>
      </c>
      <c r="B130">
        <v>21</v>
      </c>
      <c r="C130">
        <v>11</v>
      </c>
      <c r="D130">
        <v>4</v>
      </c>
      <c r="E130">
        <v>0</v>
      </c>
    </row>
    <row r="131" spans="1:5" x14ac:dyDescent="0.25">
      <c r="A131">
        <v>0</v>
      </c>
      <c r="B131">
        <v>21</v>
      </c>
      <c r="C131">
        <v>12</v>
      </c>
      <c r="D131">
        <v>1</v>
      </c>
      <c r="E131">
        <v>0</v>
      </c>
    </row>
    <row r="132" spans="1:5" x14ac:dyDescent="0.25">
      <c r="A132">
        <v>0</v>
      </c>
      <c r="B132">
        <v>21</v>
      </c>
      <c r="C132">
        <v>12</v>
      </c>
      <c r="D132">
        <v>1</v>
      </c>
      <c r="E132">
        <v>0</v>
      </c>
    </row>
    <row r="133" spans="1:5" x14ac:dyDescent="0.25">
      <c r="A133">
        <v>0</v>
      </c>
      <c r="B133">
        <v>21</v>
      </c>
      <c r="C133">
        <v>12</v>
      </c>
      <c r="D133">
        <v>1</v>
      </c>
      <c r="E133">
        <v>0</v>
      </c>
    </row>
    <row r="134" spans="1:5" x14ac:dyDescent="0.25">
      <c r="A134">
        <v>0</v>
      </c>
      <c r="B134">
        <v>21</v>
      </c>
      <c r="C134">
        <v>12</v>
      </c>
      <c r="D134">
        <v>1</v>
      </c>
      <c r="E134">
        <v>0</v>
      </c>
    </row>
    <row r="135" spans="1:5" x14ac:dyDescent="0.25">
      <c r="A135">
        <v>0</v>
      </c>
      <c r="B135">
        <v>21</v>
      </c>
      <c r="C135">
        <v>12</v>
      </c>
      <c r="D135">
        <v>1</v>
      </c>
      <c r="E135">
        <v>0</v>
      </c>
    </row>
    <row r="136" spans="1:5" x14ac:dyDescent="0.25">
      <c r="A136">
        <v>0</v>
      </c>
      <c r="B136">
        <v>21</v>
      </c>
      <c r="C136">
        <v>12</v>
      </c>
      <c r="D136">
        <v>1</v>
      </c>
      <c r="E136">
        <v>0</v>
      </c>
    </row>
    <row r="137" spans="1:5" x14ac:dyDescent="0.25">
      <c r="A137">
        <v>0</v>
      </c>
      <c r="B137">
        <v>21</v>
      </c>
      <c r="C137">
        <v>12</v>
      </c>
      <c r="D137">
        <v>1</v>
      </c>
      <c r="E137">
        <v>1</v>
      </c>
    </row>
    <row r="138" spans="1:5" x14ac:dyDescent="0.25">
      <c r="A138">
        <v>0</v>
      </c>
      <c r="B138">
        <v>21</v>
      </c>
      <c r="C138">
        <v>12</v>
      </c>
      <c r="D138">
        <v>1</v>
      </c>
      <c r="E138">
        <v>0</v>
      </c>
    </row>
    <row r="139" spans="1:5" x14ac:dyDescent="0.25">
      <c r="A139">
        <v>0</v>
      </c>
      <c r="B139">
        <v>21</v>
      </c>
      <c r="C139">
        <v>12</v>
      </c>
      <c r="D139">
        <v>2</v>
      </c>
      <c r="E139">
        <v>0</v>
      </c>
    </row>
    <row r="140" spans="1:5" x14ac:dyDescent="0.25">
      <c r="A140">
        <v>0</v>
      </c>
      <c r="B140">
        <v>21</v>
      </c>
      <c r="C140">
        <v>12</v>
      </c>
      <c r="D140">
        <v>2</v>
      </c>
      <c r="E140">
        <v>0</v>
      </c>
    </row>
    <row r="141" spans="1:5" x14ac:dyDescent="0.25">
      <c r="A141">
        <v>0</v>
      </c>
      <c r="B141">
        <v>21</v>
      </c>
      <c r="C141">
        <v>12</v>
      </c>
      <c r="D141">
        <v>2</v>
      </c>
      <c r="E141">
        <v>0</v>
      </c>
    </row>
    <row r="142" spans="1:5" x14ac:dyDescent="0.25">
      <c r="A142">
        <v>0</v>
      </c>
      <c r="B142">
        <v>21</v>
      </c>
      <c r="C142">
        <v>12</v>
      </c>
      <c r="D142">
        <v>2</v>
      </c>
      <c r="E142">
        <v>1</v>
      </c>
    </row>
    <row r="143" spans="1:5" x14ac:dyDescent="0.25">
      <c r="A143">
        <v>0</v>
      </c>
      <c r="B143">
        <v>21</v>
      </c>
      <c r="C143">
        <v>12</v>
      </c>
      <c r="D143">
        <v>2</v>
      </c>
      <c r="E143">
        <v>0</v>
      </c>
    </row>
    <row r="144" spans="1:5" x14ac:dyDescent="0.25">
      <c r="A144">
        <v>0</v>
      </c>
      <c r="B144">
        <v>21</v>
      </c>
      <c r="C144">
        <v>12</v>
      </c>
      <c r="D144">
        <v>2</v>
      </c>
      <c r="E144">
        <v>0</v>
      </c>
    </row>
    <row r="145" spans="1:5" x14ac:dyDescent="0.25">
      <c r="A145">
        <v>0</v>
      </c>
      <c r="B145">
        <v>21</v>
      </c>
      <c r="C145">
        <v>12</v>
      </c>
      <c r="D145">
        <v>2</v>
      </c>
      <c r="E145">
        <v>0</v>
      </c>
    </row>
    <row r="146" spans="1:5" x14ac:dyDescent="0.25">
      <c r="A146">
        <v>0</v>
      </c>
      <c r="B146">
        <v>21</v>
      </c>
      <c r="C146">
        <v>12</v>
      </c>
      <c r="D146">
        <v>2</v>
      </c>
      <c r="E146">
        <v>0</v>
      </c>
    </row>
    <row r="147" spans="1:5" x14ac:dyDescent="0.25">
      <c r="A147">
        <v>0</v>
      </c>
      <c r="B147">
        <v>21</v>
      </c>
      <c r="C147">
        <v>12</v>
      </c>
      <c r="D147">
        <v>2</v>
      </c>
      <c r="E147">
        <v>1</v>
      </c>
    </row>
    <row r="148" spans="1:5" x14ac:dyDescent="0.25">
      <c r="A148">
        <v>0</v>
      </c>
      <c r="B148">
        <v>21</v>
      </c>
      <c r="C148">
        <v>12</v>
      </c>
      <c r="D148">
        <v>3</v>
      </c>
      <c r="E148">
        <v>0</v>
      </c>
    </row>
    <row r="149" spans="1:5" x14ac:dyDescent="0.25">
      <c r="A149">
        <v>0</v>
      </c>
      <c r="B149">
        <v>21</v>
      </c>
      <c r="C149">
        <v>12</v>
      </c>
      <c r="D149">
        <v>3</v>
      </c>
      <c r="E149">
        <v>0</v>
      </c>
    </row>
    <row r="150" spans="1:5" x14ac:dyDescent="0.25">
      <c r="A150">
        <v>0</v>
      </c>
      <c r="B150">
        <v>21</v>
      </c>
      <c r="C150">
        <v>12</v>
      </c>
      <c r="D150">
        <v>3</v>
      </c>
      <c r="E150">
        <v>0</v>
      </c>
    </row>
    <row r="151" spans="1:5" x14ac:dyDescent="0.25">
      <c r="A151">
        <v>0</v>
      </c>
      <c r="B151">
        <v>21</v>
      </c>
      <c r="C151">
        <v>12</v>
      </c>
      <c r="D151">
        <v>3</v>
      </c>
      <c r="E151">
        <v>0</v>
      </c>
    </row>
    <row r="152" spans="1:5" x14ac:dyDescent="0.25">
      <c r="A152">
        <v>0</v>
      </c>
      <c r="B152">
        <v>21</v>
      </c>
      <c r="C152">
        <v>12</v>
      </c>
      <c r="D152">
        <v>3</v>
      </c>
      <c r="E152">
        <v>0</v>
      </c>
    </row>
    <row r="153" spans="1:5" x14ac:dyDescent="0.25">
      <c r="A153">
        <v>0</v>
      </c>
      <c r="B153">
        <v>21</v>
      </c>
      <c r="C153">
        <v>12</v>
      </c>
      <c r="D153">
        <v>3</v>
      </c>
      <c r="E153">
        <v>0</v>
      </c>
    </row>
    <row r="154" spans="1:5" x14ac:dyDescent="0.25">
      <c r="A154">
        <v>0</v>
      </c>
      <c r="B154">
        <v>21</v>
      </c>
      <c r="C154">
        <v>12</v>
      </c>
      <c r="D154">
        <v>3</v>
      </c>
      <c r="E154">
        <v>0</v>
      </c>
    </row>
    <row r="155" spans="1:5" x14ac:dyDescent="0.25">
      <c r="A155">
        <v>0</v>
      </c>
      <c r="B155">
        <v>21</v>
      </c>
      <c r="C155">
        <v>12</v>
      </c>
      <c r="D155">
        <v>3</v>
      </c>
      <c r="E155">
        <v>0</v>
      </c>
    </row>
    <row r="156" spans="1:5" x14ac:dyDescent="0.25">
      <c r="A156">
        <v>0</v>
      </c>
      <c r="B156">
        <v>21</v>
      </c>
      <c r="C156">
        <v>12</v>
      </c>
      <c r="D156">
        <v>3</v>
      </c>
      <c r="E156">
        <v>0</v>
      </c>
    </row>
    <row r="157" spans="1:5" x14ac:dyDescent="0.25">
      <c r="A157">
        <v>0</v>
      </c>
      <c r="B157">
        <v>21</v>
      </c>
      <c r="C157">
        <v>12</v>
      </c>
      <c r="D157">
        <v>4</v>
      </c>
      <c r="E157">
        <v>0</v>
      </c>
    </row>
    <row r="158" spans="1:5" x14ac:dyDescent="0.25">
      <c r="A158">
        <v>0</v>
      </c>
      <c r="B158">
        <v>21</v>
      </c>
      <c r="C158">
        <v>12</v>
      </c>
      <c r="D158">
        <v>4</v>
      </c>
      <c r="E158">
        <v>0</v>
      </c>
    </row>
    <row r="159" spans="1:5" x14ac:dyDescent="0.25">
      <c r="A159">
        <v>0</v>
      </c>
      <c r="B159">
        <v>21</v>
      </c>
      <c r="C159">
        <v>12</v>
      </c>
      <c r="D159">
        <v>4</v>
      </c>
      <c r="E159">
        <v>0</v>
      </c>
    </row>
    <row r="160" spans="1:5" x14ac:dyDescent="0.25">
      <c r="A160">
        <v>0</v>
      </c>
      <c r="B160">
        <v>21</v>
      </c>
      <c r="C160">
        <v>12</v>
      </c>
      <c r="D160">
        <v>4</v>
      </c>
      <c r="E160">
        <v>1</v>
      </c>
    </row>
    <row r="161" spans="1:5" x14ac:dyDescent="0.25">
      <c r="A161">
        <v>0</v>
      </c>
      <c r="B161">
        <v>21</v>
      </c>
      <c r="C161">
        <v>12</v>
      </c>
      <c r="D161">
        <v>4</v>
      </c>
      <c r="E161">
        <v>0</v>
      </c>
    </row>
    <row r="162" spans="1:5" x14ac:dyDescent="0.25">
      <c r="A162">
        <v>0</v>
      </c>
      <c r="B162">
        <v>21</v>
      </c>
      <c r="C162">
        <v>12</v>
      </c>
      <c r="D162">
        <v>4</v>
      </c>
      <c r="E162">
        <v>0</v>
      </c>
    </row>
    <row r="163" spans="1:5" x14ac:dyDescent="0.25">
      <c r="A163">
        <v>0</v>
      </c>
      <c r="B163">
        <v>21</v>
      </c>
      <c r="C163">
        <v>12</v>
      </c>
      <c r="D163">
        <v>4</v>
      </c>
      <c r="E163">
        <v>0</v>
      </c>
    </row>
    <row r="164" spans="1:5" x14ac:dyDescent="0.25">
      <c r="A164">
        <v>0</v>
      </c>
      <c r="B164">
        <v>21</v>
      </c>
      <c r="C164">
        <v>12</v>
      </c>
      <c r="D164">
        <v>4</v>
      </c>
      <c r="E164">
        <v>0</v>
      </c>
    </row>
    <row r="165" spans="1:5" x14ac:dyDescent="0.25">
      <c r="A165">
        <v>1</v>
      </c>
      <c r="B165">
        <v>21</v>
      </c>
      <c r="C165">
        <v>12</v>
      </c>
      <c r="D165">
        <v>1</v>
      </c>
      <c r="E165">
        <v>0</v>
      </c>
    </row>
    <row r="166" spans="1:5" x14ac:dyDescent="0.25">
      <c r="A166">
        <v>1</v>
      </c>
      <c r="B166">
        <v>21</v>
      </c>
      <c r="C166">
        <v>12</v>
      </c>
      <c r="D166">
        <v>1</v>
      </c>
      <c r="E166">
        <v>0</v>
      </c>
    </row>
    <row r="167" spans="1:5" x14ac:dyDescent="0.25">
      <c r="A167">
        <v>1</v>
      </c>
      <c r="B167">
        <v>21</v>
      </c>
      <c r="C167">
        <v>12</v>
      </c>
      <c r="D167">
        <v>1</v>
      </c>
      <c r="E167">
        <v>0</v>
      </c>
    </row>
    <row r="168" spans="1:5" x14ac:dyDescent="0.25">
      <c r="A168">
        <v>1</v>
      </c>
      <c r="B168">
        <v>21</v>
      </c>
      <c r="C168">
        <v>12</v>
      </c>
      <c r="D168">
        <v>1</v>
      </c>
      <c r="E168">
        <v>0</v>
      </c>
    </row>
    <row r="169" spans="1:5" x14ac:dyDescent="0.25">
      <c r="A169">
        <v>1</v>
      </c>
      <c r="B169">
        <v>21</v>
      </c>
      <c r="C169">
        <v>12</v>
      </c>
      <c r="D169">
        <v>1</v>
      </c>
      <c r="E169">
        <v>1</v>
      </c>
    </row>
    <row r="170" spans="1:5" x14ac:dyDescent="0.25">
      <c r="A170">
        <v>1</v>
      </c>
      <c r="B170">
        <v>21</v>
      </c>
      <c r="C170">
        <v>12</v>
      </c>
      <c r="D170">
        <v>1</v>
      </c>
      <c r="E170">
        <v>0</v>
      </c>
    </row>
    <row r="171" spans="1:5" x14ac:dyDescent="0.25">
      <c r="A171">
        <v>1</v>
      </c>
      <c r="B171">
        <v>21</v>
      </c>
      <c r="C171">
        <v>12</v>
      </c>
      <c r="D171">
        <v>1</v>
      </c>
      <c r="E171">
        <v>0</v>
      </c>
    </row>
    <row r="172" spans="1:5" x14ac:dyDescent="0.25">
      <c r="A172">
        <v>1</v>
      </c>
      <c r="B172">
        <v>21</v>
      </c>
      <c r="C172">
        <v>12</v>
      </c>
      <c r="D172">
        <v>1</v>
      </c>
      <c r="E172">
        <v>0</v>
      </c>
    </row>
    <row r="173" spans="1:5" x14ac:dyDescent="0.25">
      <c r="A173">
        <v>1</v>
      </c>
      <c r="B173">
        <v>21</v>
      </c>
      <c r="C173">
        <v>12</v>
      </c>
      <c r="D173">
        <v>1</v>
      </c>
      <c r="E173">
        <v>0</v>
      </c>
    </row>
    <row r="174" spans="1:5" x14ac:dyDescent="0.25">
      <c r="A174">
        <v>1</v>
      </c>
      <c r="B174">
        <v>21</v>
      </c>
      <c r="C174">
        <v>12</v>
      </c>
      <c r="D174">
        <v>2</v>
      </c>
      <c r="E174">
        <v>0</v>
      </c>
    </row>
    <row r="175" spans="1:5" x14ac:dyDescent="0.25">
      <c r="A175">
        <v>1</v>
      </c>
      <c r="B175">
        <v>21</v>
      </c>
      <c r="C175">
        <v>12</v>
      </c>
      <c r="D175">
        <v>2</v>
      </c>
      <c r="E175">
        <v>0</v>
      </c>
    </row>
    <row r="176" spans="1:5" x14ac:dyDescent="0.25">
      <c r="A176">
        <v>1</v>
      </c>
      <c r="B176">
        <v>21</v>
      </c>
      <c r="C176">
        <v>12</v>
      </c>
      <c r="D176">
        <v>2</v>
      </c>
      <c r="E176">
        <v>0</v>
      </c>
    </row>
    <row r="177" spans="1:5" x14ac:dyDescent="0.25">
      <c r="A177">
        <v>1</v>
      </c>
      <c r="B177">
        <v>21</v>
      </c>
      <c r="C177">
        <v>12</v>
      </c>
      <c r="D177">
        <v>2</v>
      </c>
      <c r="E177">
        <v>0</v>
      </c>
    </row>
    <row r="178" spans="1:5" x14ac:dyDescent="0.25">
      <c r="A178">
        <v>1</v>
      </c>
      <c r="B178">
        <v>21</v>
      </c>
      <c r="C178">
        <v>12</v>
      </c>
      <c r="D178">
        <v>2</v>
      </c>
      <c r="E178">
        <v>0</v>
      </c>
    </row>
    <row r="179" spans="1:5" x14ac:dyDescent="0.25">
      <c r="A179">
        <v>1</v>
      </c>
      <c r="B179">
        <v>21</v>
      </c>
      <c r="C179">
        <v>12</v>
      </c>
      <c r="D179">
        <v>2</v>
      </c>
      <c r="E179">
        <v>0</v>
      </c>
    </row>
    <row r="180" spans="1:5" x14ac:dyDescent="0.25">
      <c r="A180">
        <v>1</v>
      </c>
      <c r="B180">
        <v>21</v>
      </c>
      <c r="C180">
        <v>12</v>
      </c>
      <c r="D180">
        <v>2</v>
      </c>
      <c r="E180">
        <v>0</v>
      </c>
    </row>
    <row r="181" spans="1:5" x14ac:dyDescent="0.25">
      <c r="A181">
        <v>1</v>
      </c>
      <c r="B181">
        <v>21</v>
      </c>
      <c r="C181">
        <v>12</v>
      </c>
      <c r="D181">
        <v>2</v>
      </c>
      <c r="E181">
        <v>0</v>
      </c>
    </row>
    <row r="182" spans="1:5" x14ac:dyDescent="0.25">
      <c r="A182">
        <v>1</v>
      </c>
      <c r="B182">
        <v>21</v>
      </c>
      <c r="C182">
        <v>12</v>
      </c>
      <c r="D182">
        <v>3</v>
      </c>
      <c r="E182">
        <v>0</v>
      </c>
    </row>
    <row r="183" spans="1:5" x14ac:dyDescent="0.25">
      <c r="A183">
        <v>1</v>
      </c>
      <c r="B183">
        <v>21</v>
      </c>
      <c r="C183">
        <v>12</v>
      </c>
      <c r="D183">
        <v>3</v>
      </c>
      <c r="E183">
        <v>0</v>
      </c>
    </row>
    <row r="184" spans="1:5" x14ac:dyDescent="0.25">
      <c r="A184">
        <v>1</v>
      </c>
      <c r="B184">
        <v>21</v>
      </c>
      <c r="C184">
        <v>12</v>
      </c>
      <c r="D184">
        <v>3</v>
      </c>
      <c r="E184">
        <v>0</v>
      </c>
    </row>
    <row r="185" spans="1:5" x14ac:dyDescent="0.25">
      <c r="A185">
        <v>1</v>
      </c>
      <c r="B185">
        <v>21</v>
      </c>
      <c r="C185">
        <v>12</v>
      </c>
      <c r="D185">
        <v>3</v>
      </c>
      <c r="E185">
        <v>0</v>
      </c>
    </row>
    <row r="186" spans="1:5" x14ac:dyDescent="0.25">
      <c r="A186">
        <v>1</v>
      </c>
      <c r="B186">
        <v>21</v>
      </c>
      <c r="C186">
        <v>12</v>
      </c>
      <c r="D186">
        <v>3</v>
      </c>
      <c r="E186">
        <v>0</v>
      </c>
    </row>
    <row r="187" spans="1:5" x14ac:dyDescent="0.25">
      <c r="A187">
        <v>1</v>
      </c>
      <c r="B187">
        <v>21</v>
      </c>
      <c r="C187">
        <v>12</v>
      </c>
      <c r="D187">
        <v>3</v>
      </c>
      <c r="E187">
        <v>0</v>
      </c>
    </row>
    <row r="188" spans="1:5" x14ac:dyDescent="0.25">
      <c r="A188">
        <v>1</v>
      </c>
      <c r="B188">
        <v>21</v>
      </c>
      <c r="C188">
        <v>12</v>
      </c>
      <c r="D188">
        <v>3</v>
      </c>
      <c r="E188">
        <v>0</v>
      </c>
    </row>
    <row r="189" spans="1:5" x14ac:dyDescent="0.25">
      <c r="A189">
        <v>1</v>
      </c>
      <c r="B189">
        <v>21</v>
      </c>
      <c r="C189">
        <v>12</v>
      </c>
      <c r="D189">
        <v>3</v>
      </c>
      <c r="E189">
        <v>0</v>
      </c>
    </row>
    <row r="190" spans="1:5" x14ac:dyDescent="0.25">
      <c r="A190">
        <v>1</v>
      </c>
      <c r="B190">
        <v>21</v>
      </c>
      <c r="C190">
        <v>12</v>
      </c>
      <c r="D190">
        <v>3</v>
      </c>
      <c r="E190">
        <v>0</v>
      </c>
    </row>
    <row r="191" spans="1:5" x14ac:dyDescent="0.25">
      <c r="A191">
        <v>1</v>
      </c>
      <c r="B191">
        <v>21</v>
      </c>
      <c r="C191">
        <v>12</v>
      </c>
      <c r="D191">
        <v>4</v>
      </c>
      <c r="E191">
        <v>0</v>
      </c>
    </row>
    <row r="192" spans="1:5" x14ac:dyDescent="0.25">
      <c r="A192">
        <v>1</v>
      </c>
      <c r="B192">
        <v>21</v>
      </c>
      <c r="C192">
        <v>12</v>
      </c>
      <c r="D192">
        <v>4</v>
      </c>
      <c r="E192">
        <v>0</v>
      </c>
    </row>
    <row r="193" spans="1:5" x14ac:dyDescent="0.25">
      <c r="A193">
        <v>1</v>
      </c>
      <c r="B193">
        <v>21</v>
      </c>
      <c r="C193">
        <v>12</v>
      </c>
      <c r="D193">
        <v>4</v>
      </c>
      <c r="E193">
        <v>0</v>
      </c>
    </row>
    <row r="194" spans="1:5" x14ac:dyDescent="0.25">
      <c r="A194">
        <v>1</v>
      </c>
      <c r="B194">
        <v>21</v>
      </c>
      <c r="C194">
        <v>12</v>
      </c>
      <c r="D194">
        <v>4</v>
      </c>
      <c r="E194">
        <v>0</v>
      </c>
    </row>
    <row r="195" spans="1:5" x14ac:dyDescent="0.25">
      <c r="A195">
        <v>1</v>
      </c>
      <c r="B195">
        <v>21</v>
      </c>
      <c r="C195">
        <v>12</v>
      </c>
      <c r="D195">
        <v>4</v>
      </c>
      <c r="E195">
        <v>0</v>
      </c>
    </row>
    <row r="196" spans="1:5" x14ac:dyDescent="0.25">
      <c r="A196">
        <v>1</v>
      </c>
      <c r="B196">
        <v>21</v>
      </c>
      <c r="C196">
        <v>12</v>
      </c>
      <c r="D196">
        <v>4</v>
      </c>
      <c r="E196">
        <v>0</v>
      </c>
    </row>
    <row r="197" spans="1:5" x14ac:dyDescent="0.25">
      <c r="A197">
        <v>1</v>
      </c>
      <c r="B197">
        <v>21</v>
      </c>
      <c r="C197">
        <v>12</v>
      </c>
      <c r="D197">
        <v>4</v>
      </c>
      <c r="E197">
        <v>0</v>
      </c>
    </row>
    <row r="198" spans="1:5" x14ac:dyDescent="0.25">
      <c r="A198">
        <v>1</v>
      </c>
      <c r="B198">
        <v>21</v>
      </c>
      <c r="C198">
        <v>12</v>
      </c>
      <c r="D198">
        <v>4</v>
      </c>
      <c r="E198">
        <v>0</v>
      </c>
    </row>
    <row r="199" spans="1:5" x14ac:dyDescent="0.25">
      <c r="A199">
        <v>0</v>
      </c>
      <c r="B199">
        <v>21</v>
      </c>
      <c r="C199">
        <v>13</v>
      </c>
      <c r="D199">
        <v>1</v>
      </c>
      <c r="E199">
        <v>0</v>
      </c>
    </row>
    <row r="200" spans="1:5" x14ac:dyDescent="0.25">
      <c r="A200">
        <v>0</v>
      </c>
      <c r="B200">
        <v>21</v>
      </c>
      <c r="C200">
        <v>13</v>
      </c>
      <c r="D200">
        <v>1</v>
      </c>
      <c r="E200">
        <v>0</v>
      </c>
    </row>
    <row r="201" spans="1:5" x14ac:dyDescent="0.25">
      <c r="A201">
        <v>0</v>
      </c>
      <c r="B201">
        <v>21</v>
      </c>
      <c r="C201">
        <v>13</v>
      </c>
      <c r="D201">
        <v>1</v>
      </c>
      <c r="E201">
        <v>0</v>
      </c>
    </row>
    <row r="202" spans="1:5" x14ac:dyDescent="0.25">
      <c r="A202">
        <v>0</v>
      </c>
      <c r="B202">
        <v>21</v>
      </c>
      <c r="C202">
        <v>13</v>
      </c>
      <c r="D202">
        <v>1</v>
      </c>
      <c r="E202">
        <v>0</v>
      </c>
    </row>
    <row r="203" spans="1:5" x14ac:dyDescent="0.25">
      <c r="A203">
        <v>0</v>
      </c>
      <c r="B203">
        <v>21</v>
      </c>
      <c r="C203">
        <v>13</v>
      </c>
      <c r="D203">
        <v>1</v>
      </c>
      <c r="E203">
        <v>0</v>
      </c>
    </row>
    <row r="204" spans="1:5" x14ac:dyDescent="0.25">
      <c r="A204">
        <v>0</v>
      </c>
      <c r="B204">
        <v>21</v>
      </c>
      <c r="C204">
        <v>13</v>
      </c>
      <c r="D204">
        <v>1</v>
      </c>
      <c r="E204">
        <v>0</v>
      </c>
    </row>
    <row r="205" spans="1:5" x14ac:dyDescent="0.25">
      <c r="A205">
        <v>0</v>
      </c>
      <c r="B205">
        <v>21</v>
      </c>
      <c r="C205">
        <v>13</v>
      </c>
      <c r="D205">
        <v>1</v>
      </c>
      <c r="E205">
        <v>0</v>
      </c>
    </row>
    <row r="206" spans="1:5" x14ac:dyDescent="0.25">
      <c r="A206">
        <v>0</v>
      </c>
      <c r="B206">
        <v>21</v>
      </c>
      <c r="C206">
        <v>13</v>
      </c>
      <c r="D206">
        <v>1</v>
      </c>
      <c r="E206">
        <v>0</v>
      </c>
    </row>
    <row r="207" spans="1:5" x14ac:dyDescent="0.25">
      <c r="A207">
        <v>0</v>
      </c>
      <c r="B207">
        <v>21</v>
      </c>
      <c r="C207">
        <v>13</v>
      </c>
      <c r="D207">
        <v>2</v>
      </c>
      <c r="E207">
        <v>0</v>
      </c>
    </row>
    <row r="208" spans="1:5" x14ac:dyDescent="0.25">
      <c r="A208">
        <v>0</v>
      </c>
      <c r="B208">
        <v>21</v>
      </c>
      <c r="C208">
        <v>13</v>
      </c>
      <c r="D208">
        <v>2</v>
      </c>
      <c r="E208">
        <v>0</v>
      </c>
    </row>
    <row r="209" spans="1:5" x14ac:dyDescent="0.25">
      <c r="A209">
        <v>0</v>
      </c>
      <c r="B209">
        <v>21</v>
      </c>
      <c r="C209">
        <v>13</v>
      </c>
      <c r="D209">
        <v>2</v>
      </c>
      <c r="E209">
        <v>0</v>
      </c>
    </row>
    <row r="210" spans="1:5" x14ac:dyDescent="0.25">
      <c r="A210">
        <v>0</v>
      </c>
      <c r="B210">
        <v>21</v>
      </c>
      <c r="C210">
        <v>13</v>
      </c>
      <c r="D210">
        <v>2</v>
      </c>
      <c r="E210">
        <v>0</v>
      </c>
    </row>
    <row r="211" spans="1:5" x14ac:dyDescent="0.25">
      <c r="A211">
        <v>0</v>
      </c>
      <c r="B211">
        <v>21</v>
      </c>
      <c r="C211">
        <v>13</v>
      </c>
      <c r="D211">
        <v>2</v>
      </c>
      <c r="E211">
        <v>0</v>
      </c>
    </row>
    <row r="212" spans="1:5" x14ac:dyDescent="0.25">
      <c r="A212">
        <v>0</v>
      </c>
      <c r="B212">
        <v>21</v>
      </c>
      <c r="C212">
        <v>13</v>
      </c>
      <c r="D212">
        <v>2</v>
      </c>
      <c r="E212">
        <v>0</v>
      </c>
    </row>
    <row r="213" spans="1:5" x14ac:dyDescent="0.25">
      <c r="A213">
        <v>0</v>
      </c>
      <c r="B213">
        <v>21</v>
      </c>
      <c r="C213">
        <v>13</v>
      </c>
      <c r="D213">
        <v>2</v>
      </c>
      <c r="E213">
        <v>0</v>
      </c>
    </row>
    <row r="214" spans="1:5" x14ac:dyDescent="0.25">
      <c r="A214">
        <v>0</v>
      </c>
      <c r="B214">
        <v>21</v>
      </c>
      <c r="C214">
        <v>13</v>
      </c>
      <c r="D214">
        <v>2</v>
      </c>
      <c r="E214">
        <v>0</v>
      </c>
    </row>
    <row r="215" spans="1:5" x14ac:dyDescent="0.25">
      <c r="A215">
        <v>0</v>
      </c>
      <c r="B215">
        <v>21</v>
      </c>
      <c r="C215">
        <v>13</v>
      </c>
      <c r="D215">
        <v>3</v>
      </c>
      <c r="E215">
        <v>0</v>
      </c>
    </row>
    <row r="216" spans="1:5" x14ac:dyDescent="0.25">
      <c r="A216">
        <v>0</v>
      </c>
      <c r="B216">
        <v>21</v>
      </c>
      <c r="C216">
        <v>13</v>
      </c>
      <c r="D216">
        <v>3</v>
      </c>
      <c r="E216">
        <v>0</v>
      </c>
    </row>
    <row r="217" spans="1:5" x14ac:dyDescent="0.25">
      <c r="A217">
        <v>0</v>
      </c>
      <c r="B217">
        <v>21</v>
      </c>
      <c r="C217">
        <v>13</v>
      </c>
      <c r="D217">
        <v>3</v>
      </c>
      <c r="E217">
        <v>0</v>
      </c>
    </row>
    <row r="218" spans="1:5" x14ac:dyDescent="0.25">
      <c r="A218">
        <v>0</v>
      </c>
      <c r="B218">
        <v>21</v>
      </c>
      <c r="C218">
        <v>13</v>
      </c>
      <c r="D218">
        <v>3</v>
      </c>
      <c r="E218">
        <v>0</v>
      </c>
    </row>
    <row r="219" spans="1:5" x14ac:dyDescent="0.25">
      <c r="A219">
        <v>0</v>
      </c>
      <c r="B219">
        <v>21</v>
      </c>
      <c r="C219">
        <v>13</v>
      </c>
      <c r="D219">
        <v>3</v>
      </c>
      <c r="E219">
        <v>1</v>
      </c>
    </row>
    <row r="220" spans="1:5" x14ac:dyDescent="0.25">
      <c r="A220">
        <v>0</v>
      </c>
      <c r="B220">
        <v>21</v>
      </c>
      <c r="C220">
        <v>13</v>
      </c>
      <c r="D220">
        <v>3</v>
      </c>
      <c r="E220">
        <v>0</v>
      </c>
    </row>
    <row r="221" spans="1:5" x14ac:dyDescent="0.25">
      <c r="A221">
        <v>0</v>
      </c>
      <c r="B221">
        <v>21</v>
      </c>
      <c r="C221">
        <v>13</v>
      </c>
      <c r="D221">
        <v>3</v>
      </c>
      <c r="E221">
        <v>0</v>
      </c>
    </row>
    <row r="222" spans="1:5" x14ac:dyDescent="0.25">
      <c r="A222">
        <v>0</v>
      </c>
      <c r="B222">
        <v>21</v>
      </c>
      <c r="C222">
        <v>13</v>
      </c>
      <c r="D222">
        <v>3</v>
      </c>
      <c r="E222">
        <v>0</v>
      </c>
    </row>
    <row r="223" spans="1:5" x14ac:dyDescent="0.25">
      <c r="A223">
        <v>0</v>
      </c>
      <c r="B223">
        <v>21</v>
      </c>
      <c r="C223">
        <v>13</v>
      </c>
      <c r="D223">
        <v>4</v>
      </c>
      <c r="E223">
        <v>0</v>
      </c>
    </row>
    <row r="224" spans="1:5" x14ac:dyDescent="0.25">
      <c r="A224">
        <v>0</v>
      </c>
      <c r="B224">
        <v>21</v>
      </c>
      <c r="C224">
        <v>13</v>
      </c>
      <c r="D224">
        <v>4</v>
      </c>
      <c r="E224">
        <v>0</v>
      </c>
    </row>
    <row r="225" spans="1:5" x14ac:dyDescent="0.25">
      <c r="A225">
        <v>0</v>
      </c>
      <c r="B225">
        <v>21</v>
      </c>
      <c r="C225">
        <v>13</v>
      </c>
      <c r="D225">
        <v>4</v>
      </c>
      <c r="E225">
        <v>0</v>
      </c>
    </row>
    <row r="226" spans="1:5" x14ac:dyDescent="0.25">
      <c r="A226">
        <v>0</v>
      </c>
      <c r="B226">
        <v>21</v>
      </c>
      <c r="C226">
        <v>13</v>
      </c>
      <c r="D226">
        <v>4</v>
      </c>
      <c r="E226">
        <v>0</v>
      </c>
    </row>
    <row r="227" spans="1:5" x14ac:dyDescent="0.25">
      <c r="A227">
        <v>0</v>
      </c>
      <c r="B227">
        <v>21</v>
      </c>
      <c r="C227">
        <v>13</v>
      </c>
      <c r="D227">
        <v>4</v>
      </c>
      <c r="E227">
        <v>0</v>
      </c>
    </row>
    <row r="228" spans="1:5" x14ac:dyDescent="0.25">
      <c r="A228">
        <v>0</v>
      </c>
      <c r="B228">
        <v>21</v>
      </c>
      <c r="C228">
        <v>13</v>
      </c>
      <c r="D228">
        <v>4</v>
      </c>
      <c r="E228">
        <v>0</v>
      </c>
    </row>
    <row r="229" spans="1:5" x14ac:dyDescent="0.25">
      <c r="A229">
        <v>0</v>
      </c>
      <c r="B229">
        <v>21</v>
      </c>
      <c r="C229">
        <v>13</v>
      </c>
      <c r="D229">
        <v>4</v>
      </c>
      <c r="E229">
        <v>0</v>
      </c>
    </row>
    <row r="230" spans="1:5" x14ac:dyDescent="0.25">
      <c r="A230">
        <v>0</v>
      </c>
      <c r="B230">
        <v>21</v>
      </c>
      <c r="C230">
        <v>13</v>
      </c>
      <c r="D230">
        <v>4</v>
      </c>
      <c r="E230">
        <v>0</v>
      </c>
    </row>
    <row r="231" spans="1:5" x14ac:dyDescent="0.25">
      <c r="A231">
        <v>1</v>
      </c>
      <c r="B231">
        <v>21</v>
      </c>
      <c r="C231">
        <v>13</v>
      </c>
      <c r="D231">
        <v>1</v>
      </c>
      <c r="E231">
        <v>0</v>
      </c>
    </row>
    <row r="232" spans="1:5" x14ac:dyDescent="0.25">
      <c r="A232">
        <v>1</v>
      </c>
      <c r="B232">
        <v>21</v>
      </c>
      <c r="C232">
        <v>13</v>
      </c>
      <c r="D232">
        <v>1</v>
      </c>
      <c r="E232">
        <v>0</v>
      </c>
    </row>
    <row r="233" spans="1:5" x14ac:dyDescent="0.25">
      <c r="A233">
        <v>1</v>
      </c>
      <c r="B233">
        <v>21</v>
      </c>
      <c r="C233">
        <v>13</v>
      </c>
      <c r="D233">
        <v>1</v>
      </c>
      <c r="E233">
        <v>0</v>
      </c>
    </row>
    <row r="234" spans="1:5" x14ac:dyDescent="0.25">
      <c r="A234">
        <v>1</v>
      </c>
      <c r="B234">
        <v>21</v>
      </c>
      <c r="C234">
        <v>13</v>
      </c>
      <c r="D234">
        <v>1</v>
      </c>
      <c r="E234">
        <v>1</v>
      </c>
    </row>
    <row r="235" spans="1:5" x14ac:dyDescent="0.25">
      <c r="A235">
        <v>1</v>
      </c>
      <c r="B235">
        <v>21</v>
      </c>
      <c r="C235">
        <v>13</v>
      </c>
      <c r="D235">
        <v>1</v>
      </c>
      <c r="E235">
        <v>0</v>
      </c>
    </row>
    <row r="236" spans="1:5" x14ac:dyDescent="0.25">
      <c r="A236">
        <v>1</v>
      </c>
      <c r="B236">
        <v>21</v>
      </c>
      <c r="C236">
        <v>13</v>
      </c>
      <c r="D236">
        <v>1</v>
      </c>
      <c r="E236">
        <v>1</v>
      </c>
    </row>
    <row r="237" spans="1:5" x14ac:dyDescent="0.25">
      <c r="A237">
        <v>1</v>
      </c>
      <c r="B237">
        <v>21</v>
      </c>
      <c r="C237">
        <v>13</v>
      </c>
      <c r="D237">
        <v>1</v>
      </c>
      <c r="E237">
        <v>0</v>
      </c>
    </row>
    <row r="238" spans="1:5" x14ac:dyDescent="0.25">
      <c r="A238">
        <v>1</v>
      </c>
      <c r="B238">
        <v>21</v>
      </c>
      <c r="C238">
        <v>13</v>
      </c>
      <c r="D238">
        <v>1</v>
      </c>
      <c r="E238">
        <v>0</v>
      </c>
    </row>
    <row r="239" spans="1:5" x14ac:dyDescent="0.25">
      <c r="A239">
        <v>1</v>
      </c>
      <c r="B239">
        <v>21</v>
      </c>
      <c r="C239">
        <v>13</v>
      </c>
      <c r="D239">
        <v>2</v>
      </c>
      <c r="E239">
        <v>0</v>
      </c>
    </row>
    <row r="240" spans="1:5" x14ac:dyDescent="0.25">
      <c r="A240">
        <v>1</v>
      </c>
      <c r="B240">
        <v>21</v>
      </c>
      <c r="C240">
        <v>13</v>
      </c>
      <c r="D240">
        <v>2</v>
      </c>
      <c r="E240">
        <v>0</v>
      </c>
    </row>
    <row r="241" spans="1:5" x14ac:dyDescent="0.25">
      <c r="A241">
        <v>1</v>
      </c>
      <c r="B241">
        <v>21</v>
      </c>
      <c r="C241">
        <v>13</v>
      </c>
      <c r="D241">
        <v>2</v>
      </c>
      <c r="E241">
        <v>0</v>
      </c>
    </row>
    <row r="242" spans="1:5" x14ac:dyDescent="0.25">
      <c r="A242">
        <v>1</v>
      </c>
      <c r="B242">
        <v>21</v>
      </c>
      <c r="C242">
        <v>13</v>
      </c>
      <c r="D242">
        <v>2</v>
      </c>
      <c r="E242">
        <v>1</v>
      </c>
    </row>
    <row r="243" spans="1:5" x14ac:dyDescent="0.25">
      <c r="A243">
        <v>1</v>
      </c>
      <c r="B243">
        <v>21</v>
      </c>
      <c r="C243">
        <v>13</v>
      </c>
      <c r="D243">
        <v>2</v>
      </c>
      <c r="E243">
        <v>0</v>
      </c>
    </row>
    <row r="244" spans="1:5" x14ac:dyDescent="0.25">
      <c r="A244">
        <v>1</v>
      </c>
      <c r="B244">
        <v>21</v>
      </c>
      <c r="C244">
        <v>13</v>
      </c>
      <c r="D244">
        <v>2</v>
      </c>
      <c r="E244">
        <v>1</v>
      </c>
    </row>
    <row r="245" spans="1:5" x14ac:dyDescent="0.25">
      <c r="A245">
        <v>1</v>
      </c>
      <c r="B245">
        <v>21</v>
      </c>
      <c r="C245">
        <v>13</v>
      </c>
      <c r="D245">
        <v>2</v>
      </c>
      <c r="E245">
        <v>0</v>
      </c>
    </row>
    <row r="246" spans="1:5" x14ac:dyDescent="0.25">
      <c r="A246">
        <v>1</v>
      </c>
      <c r="B246">
        <v>21</v>
      </c>
      <c r="C246">
        <v>13</v>
      </c>
      <c r="D246">
        <v>2</v>
      </c>
      <c r="E246">
        <v>0</v>
      </c>
    </row>
    <row r="247" spans="1:5" x14ac:dyDescent="0.25">
      <c r="A247">
        <v>1</v>
      </c>
      <c r="B247">
        <v>21</v>
      </c>
      <c r="C247">
        <v>13</v>
      </c>
      <c r="D247">
        <v>3</v>
      </c>
      <c r="E247">
        <v>0</v>
      </c>
    </row>
    <row r="248" spans="1:5" x14ac:dyDescent="0.25">
      <c r="A248">
        <v>1</v>
      </c>
      <c r="B248">
        <v>21</v>
      </c>
      <c r="C248">
        <v>13</v>
      </c>
      <c r="D248">
        <v>3</v>
      </c>
      <c r="E248">
        <v>1</v>
      </c>
    </row>
    <row r="249" spans="1:5" x14ac:dyDescent="0.25">
      <c r="A249">
        <v>1</v>
      </c>
      <c r="B249">
        <v>21</v>
      </c>
      <c r="C249">
        <v>13</v>
      </c>
      <c r="D249">
        <v>3</v>
      </c>
      <c r="E249">
        <v>0</v>
      </c>
    </row>
    <row r="250" spans="1:5" x14ac:dyDescent="0.25">
      <c r="A250">
        <v>1</v>
      </c>
      <c r="B250">
        <v>21</v>
      </c>
      <c r="C250">
        <v>13</v>
      </c>
      <c r="D250">
        <v>3</v>
      </c>
      <c r="E250">
        <v>0</v>
      </c>
    </row>
    <row r="251" spans="1:5" x14ac:dyDescent="0.25">
      <c r="A251">
        <v>1</v>
      </c>
      <c r="B251">
        <v>21</v>
      </c>
      <c r="C251">
        <v>13</v>
      </c>
      <c r="D251">
        <v>3</v>
      </c>
      <c r="E251">
        <v>1</v>
      </c>
    </row>
    <row r="252" spans="1:5" x14ac:dyDescent="0.25">
      <c r="A252">
        <v>1</v>
      </c>
      <c r="B252">
        <v>21</v>
      </c>
      <c r="C252">
        <v>13</v>
      </c>
      <c r="D252">
        <v>3</v>
      </c>
      <c r="E252">
        <v>0</v>
      </c>
    </row>
    <row r="253" spans="1:5" x14ac:dyDescent="0.25">
      <c r="A253">
        <v>1</v>
      </c>
      <c r="B253">
        <v>21</v>
      </c>
      <c r="C253">
        <v>13</v>
      </c>
      <c r="D253">
        <v>3</v>
      </c>
      <c r="E253">
        <v>1</v>
      </c>
    </row>
    <row r="254" spans="1:5" x14ac:dyDescent="0.25">
      <c r="A254">
        <v>1</v>
      </c>
      <c r="B254">
        <v>21</v>
      </c>
      <c r="C254">
        <v>13</v>
      </c>
      <c r="D254">
        <v>3</v>
      </c>
      <c r="E254">
        <v>0</v>
      </c>
    </row>
    <row r="255" spans="1:5" x14ac:dyDescent="0.25">
      <c r="A255">
        <v>1</v>
      </c>
      <c r="B255">
        <v>21</v>
      </c>
      <c r="C255">
        <v>13</v>
      </c>
      <c r="D255">
        <v>4</v>
      </c>
      <c r="E255">
        <v>0</v>
      </c>
    </row>
    <row r="256" spans="1:5" x14ac:dyDescent="0.25">
      <c r="A256">
        <v>1</v>
      </c>
      <c r="B256">
        <v>21</v>
      </c>
      <c r="C256">
        <v>13</v>
      </c>
      <c r="D256">
        <v>4</v>
      </c>
      <c r="E256">
        <v>0</v>
      </c>
    </row>
    <row r="257" spans="1:5" x14ac:dyDescent="0.25">
      <c r="A257">
        <v>1</v>
      </c>
      <c r="B257">
        <v>21</v>
      </c>
      <c r="C257">
        <v>13</v>
      </c>
      <c r="D257">
        <v>4</v>
      </c>
      <c r="E257">
        <v>0</v>
      </c>
    </row>
    <row r="258" spans="1:5" x14ac:dyDescent="0.25">
      <c r="A258">
        <v>1</v>
      </c>
      <c r="B258">
        <v>21</v>
      </c>
      <c r="C258">
        <v>13</v>
      </c>
      <c r="D258">
        <v>4</v>
      </c>
      <c r="E258">
        <v>1</v>
      </c>
    </row>
    <row r="259" spans="1:5" x14ac:dyDescent="0.25">
      <c r="A259">
        <v>1</v>
      </c>
      <c r="B259">
        <v>21</v>
      </c>
      <c r="C259">
        <v>13</v>
      </c>
      <c r="D259">
        <v>4</v>
      </c>
      <c r="E259">
        <v>0</v>
      </c>
    </row>
    <row r="260" spans="1:5" x14ac:dyDescent="0.25">
      <c r="A260">
        <v>1</v>
      </c>
      <c r="B260">
        <v>21</v>
      </c>
      <c r="C260">
        <v>13</v>
      </c>
      <c r="D260">
        <v>4</v>
      </c>
      <c r="E260">
        <v>1</v>
      </c>
    </row>
    <row r="261" spans="1:5" x14ac:dyDescent="0.25">
      <c r="A261">
        <v>1</v>
      </c>
      <c r="B261">
        <v>21</v>
      </c>
      <c r="C261">
        <v>13</v>
      </c>
      <c r="D261">
        <v>4</v>
      </c>
      <c r="E261">
        <v>0</v>
      </c>
    </row>
    <row r="262" spans="1:5" x14ac:dyDescent="0.25">
      <c r="A262">
        <v>1</v>
      </c>
      <c r="B262">
        <v>21</v>
      </c>
      <c r="C262">
        <v>13</v>
      </c>
      <c r="D262">
        <v>4</v>
      </c>
      <c r="E262">
        <v>0</v>
      </c>
    </row>
    <row r="263" spans="1:5" x14ac:dyDescent="0.25">
      <c r="A263">
        <v>1</v>
      </c>
      <c r="B263">
        <v>21</v>
      </c>
      <c r="C263">
        <v>13</v>
      </c>
      <c r="D263">
        <v>4</v>
      </c>
      <c r="E263">
        <v>0</v>
      </c>
    </row>
    <row r="264" spans="1:5" x14ac:dyDescent="0.25">
      <c r="A264">
        <v>0</v>
      </c>
      <c r="B264">
        <v>21</v>
      </c>
      <c r="C264">
        <v>14</v>
      </c>
      <c r="D264">
        <v>1</v>
      </c>
      <c r="E264">
        <v>0</v>
      </c>
    </row>
    <row r="265" spans="1:5" x14ac:dyDescent="0.25">
      <c r="A265">
        <v>0</v>
      </c>
      <c r="B265">
        <v>21</v>
      </c>
      <c r="C265">
        <v>14</v>
      </c>
      <c r="D265">
        <v>1</v>
      </c>
      <c r="E265">
        <v>0</v>
      </c>
    </row>
    <row r="266" spans="1:5" x14ac:dyDescent="0.25">
      <c r="A266">
        <v>0</v>
      </c>
      <c r="B266">
        <v>21</v>
      </c>
      <c r="C266">
        <v>14</v>
      </c>
      <c r="D266">
        <v>1</v>
      </c>
      <c r="E266">
        <v>1</v>
      </c>
    </row>
    <row r="267" spans="1:5" x14ac:dyDescent="0.25">
      <c r="A267">
        <v>0</v>
      </c>
      <c r="B267">
        <v>21</v>
      </c>
      <c r="C267">
        <v>14</v>
      </c>
      <c r="D267">
        <v>1</v>
      </c>
      <c r="E267">
        <v>0</v>
      </c>
    </row>
    <row r="268" spans="1:5" x14ac:dyDescent="0.25">
      <c r="A268">
        <v>0</v>
      </c>
      <c r="B268">
        <v>21</v>
      </c>
      <c r="C268">
        <v>14</v>
      </c>
      <c r="D268">
        <v>1</v>
      </c>
      <c r="E268">
        <v>0</v>
      </c>
    </row>
    <row r="269" spans="1:5" x14ac:dyDescent="0.25">
      <c r="A269">
        <v>0</v>
      </c>
      <c r="B269">
        <v>21</v>
      </c>
      <c r="C269">
        <v>14</v>
      </c>
      <c r="D269">
        <v>1</v>
      </c>
      <c r="E269">
        <v>0</v>
      </c>
    </row>
    <row r="270" spans="1:5" x14ac:dyDescent="0.25">
      <c r="A270">
        <v>0</v>
      </c>
      <c r="B270">
        <v>21</v>
      </c>
      <c r="C270">
        <v>14</v>
      </c>
      <c r="D270">
        <v>1</v>
      </c>
      <c r="E270">
        <v>0</v>
      </c>
    </row>
    <row r="271" spans="1:5" x14ac:dyDescent="0.25">
      <c r="A271">
        <v>0</v>
      </c>
      <c r="B271">
        <v>21</v>
      </c>
      <c r="C271">
        <v>14</v>
      </c>
      <c r="D271">
        <v>1</v>
      </c>
      <c r="E271">
        <v>1</v>
      </c>
    </row>
    <row r="272" spans="1:5" x14ac:dyDescent="0.25">
      <c r="A272">
        <v>0</v>
      </c>
      <c r="B272">
        <v>21</v>
      </c>
      <c r="C272">
        <v>14</v>
      </c>
      <c r="D272">
        <v>2</v>
      </c>
      <c r="E272">
        <v>0</v>
      </c>
    </row>
    <row r="273" spans="1:5" x14ac:dyDescent="0.25">
      <c r="A273">
        <v>0</v>
      </c>
      <c r="B273">
        <v>21</v>
      </c>
      <c r="C273">
        <v>14</v>
      </c>
      <c r="D273">
        <v>2</v>
      </c>
      <c r="E273">
        <v>0</v>
      </c>
    </row>
    <row r="274" spans="1:5" x14ac:dyDescent="0.25">
      <c r="A274">
        <v>0</v>
      </c>
      <c r="B274">
        <v>21</v>
      </c>
      <c r="C274">
        <v>14</v>
      </c>
      <c r="D274">
        <v>2</v>
      </c>
      <c r="E274">
        <v>0</v>
      </c>
    </row>
    <row r="275" spans="1:5" x14ac:dyDescent="0.25">
      <c r="A275">
        <v>0</v>
      </c>
      <c r="B275">
        <v>21</v>
      </c>
      <c r="C275">
        <v>14</v>
      </c>
      <c r="D275">
        <v>2</v>
      </c>
      <c r="E275">
        <v>0</v>
      </c>
    </row>
    <row r="276" spans="1:5" x14ac:dyDescent="0.25">
      <c r="A276">
        <v>0</v>
      </c>
      <c r="B276">
        <v>21</v>
      </c>
      <c r="C276">
        <v>14</v>
      </c>
      <c r="D276">
        <v>2</v>
      </c>
      <c r="E276">
        <v>0</v>
      </c>
    </row>
    <row r="277" spans="1:5" x14ac:dyDescent="0.25">
      <c r="A277">
        <v>0</v>
      </c>
      <c r="B277">
        <v>21</v>
      </c>
      <c r="C277">
        <v>14</v>
      </c>
      <c r="D277">
        <v>2</v>
      </c>
      <c r="E277">
        <v>1</v>
      </c>
    </row>
    <row r="278" spans="1:5" x14ac:dyDescent="0.25">
      <c r="A278">
        <v>0</v>
      </c>
      <c r="B278">
        <v>21</v>
      </c>
      <c r="C278">
        <v>14</v>
      </c>
      <c r="D278">
        <v>2</v>
      </c>
      <c r="E278">
        <v>1</v>
      </c>
    </row>
    <row r="279" spans="1:5" x14ac:dyDescent="0.25">
      <c r="A279">
        <v>0</v>
      </c>
      <c r="B279">
        <v>21</v>
      </c>
      <c r="C279">
        <v>14</v>
      </c>
      <c r="D279">
        <v>2</v>
      </c>
      <c r="E279">
        <v>0</v>
      </c>
    </row>
    <row r="280" spans="1:5" x14ac:dyDescent="0.25">
      <c r="A280">
        <v>0</v>
      </c>
      <c r="B280">
        <v>21</v>
      </c>
      <c r="C280">
        <v>14</v>
      </c>
      <c r="D280">
        <v>3</v>
      </c>
      <c r="E280">
        <v>0</v>
      </c>
    </row>
    <row r="281" spans="1:5" x14ac:dyDescent="0.25">
      <c r="A281">
        <v>0</v>
      </c>
      <c r="B281">
        <v>21</v>
      </c>
      <c r="C281">
        <v>14</v>
      </c>
      <c r="D281">
        <v>3</v>
      </c>
      <c r="E281">
        <v>0</v>
      </c>
    </row>
    <row r="282" spans="1:5" x14ac:dyDescent="0.25">
      <c r="A282">
        <v>0</v>
      </c>
      <c r="B282">
        <v>21</v>
      </c>
      <c r="C282">
        <v>14</v>
      </c>
      <c r="D282">
        <v>3</v>
      </c>
      <c r="E282">
        <v>0</v>
      </c>
    </row>
    <row r="283" spans="1:5" x14ac:dyDescent="0.25">
      <c r="A283">
        <v>0</v>
      </c>
      <c r="B283">
        <v>21</v>
      </c>
      <c r="C283">
        <v>14</v>
      </c>
      <c r="D283">
        <v>3</v>
      </c>
      <c r="E283">
        <v>1</v>
      </c>
    </row>
    <row r="284" spans="1:5" x14ac:dyDescent="0.25">
      <c r="A284">
        <v>0</v>
      </c>
      <c r="B284">
        <v>21</v>
      </c>
      <c r="C284">
        <v>14</v>
      </c>
      <c r="D284">
        <v>3</v>
      </c>
      <c r="E284">
        <v>0</v>
      </c>
    </row>
    <row r="285" spans="1:5" x14ac:dyDescent="0.25">
      <c r="A285">
        <v>0</v>
      </c>
      <c r="B285">
        <v>21</v>
      </c>
      <c r="C285">
        <v>14</v>
      </c>
      <c r="D285">
        <v>3</v>
      </c>
      <c r="E285">
        <v>0</v>
      </c>
    </row>
    <row r="286" spans="1:5" x14ac:dyDescent="0.25">
      <c r="A286">
        <v>0</v>
      </c>
      <c r="B286">
        <v>21</v>
      </c>
      <c r="C286">
        <v>14</v>
      </c>
      <c r="D286">
        <v>3</v>
      </c>
      <c r="E286">
        <v>1</v>
      </c>
    </row>
    <row r="287" spans="1:5" x14ac:dyDescent="0.25">
      <c r="A287">
        <v>0</v>
      </c>
      <c r="B287">
        <v>21</v>
      </c>
      <c r="C287">
        <v>14</v>
      </c>
      <c r="D287">
        <v>4</v>
      </c>
      <c r="E287">
        <v>0</v>
      </c>
    </row>
    <row r="288" spans="1:5" x14ac:dyDescent="0.25">
      <c r="A288">
        <v>0</v>
      </c>
      <c r="B288">
        <v>21</v>
      </c>
      <c r="C288">
        <v>14</v>
      </c>
      <c r="D288">
        <v>4</v>
      </c>
      <c r="E288">
        <v>0</v>
      </c>
    </row>
    <row r="289" spans="1:5" x14ac:dyDescent="0.25">
      <c r="A289">
        <v>0</v>
      </c>
      <c r="B289">
        <v>21</v>
      </c>
      <c r="C289">
        <v>14</v>
      </c>
      <c r="D289">
        <v>4</v>
      </c>
      <c r="E289">
        <v>1</v>
      </c>
    </row>
    <row r="290" spans="1:5" x14ac:dyDescent="0.25">
      <c r="A290">
        <v>0</v>
      </c>
      <c r="B290">
        <v>21</v>
      </c>
      <c r="C290">
        <v>14</v>
      </c>
      <c r="D290">
        <v>4</v>
      </c>
      <c r="E290">
        <v>0</v>
      </c>
    </row>
    <row r="291" spans="1:5" x14ac:dyDescent="0.25">
      <c r="A291">
        <v>0</v>
      </c>
      <c r="B291">
        <v>21</v>
      </c>
      <c r="C291">
        <v>14</v>
      </c>
      <c r="D291">
        <v>4</v>
      </c>
      <c r="E291">
        <v>1</v>
      </c>
    </row>
    <row r="292" spans="1:5" x14ac:dyDescent="0.25">
      <c r="A292">
        <v>0</v>
      </c>
      <c r="B292">
        <v>21</v>
      </c>
      <c r="C292">
        <v>14</v>
      </c>
      <c r="D292">
        <v>4</v>
      </c>
      <c r="E292">
        <v>0</v>
      </c>
    </row>
    <row r="293" spans="1:5" x14ac:dyDescent="0.25">
      <c r="A293">
        <v>0</v>
      </c>
      <c r="B293">
        <v>21</v>
      </c>
      <c r="C293">
        <v>14</v>
      </c>
      <c r="D293">
        <v>4</v>
      </c>
      <c r="E293">
        <v>1</v>
      </c>
    </row>
    <row r="294" spans="1:5" x14ac:dyDescent="0.25">
      <c r="A294">
        <v>0</v>
      </c>
      <c r="B294">
        <v>21</v>
      </c>
      <c r="C294">
        <v>14</v>
      </c>
      <c r="D294">
        <v>4</v>
      </c>
      <c r="E294">
        <v>0</v>
      </c>
    </row>
    <row r="295" spans="1:5" x14ac:dyDescent="0.25">
      <c r="A295">
        <v>1</v>
      </c>
      <c r="B295">
        <v>21</v>
      </c>
      <c r="C295">
        <v>14</v>
      </c>
      <c r="D295">
        <v>1</v>
      </c>
      <c r="E295">
        <v>0</v>
      </c>
    </row>
    <row r="296" spans="1:5" x14ac:dyDescent="0.25">
      <c r="A296">
        <v>1</v>
      </c>
      <c r="B296">
        <v>21</v>
      </c>
      <c r="C296">
        <v>14</v>
      </c>
      <c r="D296">
        <v>1</v>
      </c>
      <c r="E296">
        <v>0</v>
      </c>
    </row>
    <row r="297" spans="1:5" x14ac:dyDescent="0.25">
      <c r="A297">
        <v>1</v>
      </c>
      <c r="B297">
        <v>21</v>
      </c>
      <c r="C297">
        <v>14</v>
      </c>
      <c r="D297">
        <v>1</v>
      </c>
      <c r="E297">
        <v>0</v>
      </c>
    </row>
    <row r="298" spans="1:5" x14ac:dyDescent="0.25">
      <c r="A298">
        <v>1</v>
      </c>
      <c r="B298">
        <v>21</v>
      </c>
      <c r="C298">
        <v>14</v>
      </c>
      <c r="D298">
        <v>1</v>
      </c>
      <c r="E298">
        <v>0</v>
      </c>
    </row>
    <row r="299" spans="1:5" x14ac:dyDescent="0.25">
      <c r="A299">
        <v>1</v>
      </c>
      <c r="B299">
        <v>21</v>
      </c>
      <c r="C299">
        <v>14</v>
      </c>
      <c r="D299">
        <v>1</v>
      </c>
      <c r="E299">
        <v>0</v>
      </c>
    </row>
    <row r="300" spans="1:5" x14ac:dyDescent="0.25">
      <c r="A300">
        <v>1</v>
      </c>
      <c r="B300">
        <v>21</v>
      </c>
      <c r="C300">
        <v>14</v>
      </c>
      <c r="D300">
        <v>1</v>
      </c>
      <c r="E300">
        <v>0</v>
      </c>
    </row>
    <row r="301" spans="1:5" x14ac:dyDescent="0.25">
      <c r="A301">
        <v>1</v>
      </c>
      <c r="B301">
        <v>21</v>
      </c>
      <c r="C301">
        <v>14</v>
      </c>
      <c r="D301">
        <v>1</v>
      </c>
      <c r="E301">
        <v>0</v>
      </c>
    </row>
    <row r="302" spans="1:5" x14ac:dyDescent="0.25">
      <c r="A302">
        <v>1</v>
      </c>
      <c r="B302">
        <v>21</v>
      </c>
      <c r="C302">
        <v>14</v>
      </c>
      <c r="D302">
        <v>1</v>
      </c>
      <c r="E302">
        <v>0</v>
      </c>
    </row>
    <row r="303" spans="1:5" x14ac:dyDescent="0.25">
      <c r="A303">
        <v>1</v>
      </c>
      <c r="B303">
        <v>21</v>
      </c>
      <c r="C303">
        <v>14</v>
      </c>
      <c r="D303">
        <v>2</v>
      </c>
      <c r="E303">
        <v>0</v>
      </c>
    </row>
    <row r="304" spans="1:5" x14ac:dyDescent="0.25">
      <c r="A304">
        <v>1</v>
      </c>
      <c r="B304">
        <v>21</v>
      </c>
      <c r="C304">
        <v>14</v>
      </c>
      <c r="D304">
        <v>2</v>
      </c>
      <c r="E304">
        <v>0</v>
      </c>
    </row>
    <row r="305" spans="1:5" x14ac:dyDescent="0.25">
      <c r="A305">
        <v>1</v>
      </c>
      <c r="B305">
        <v>21</v>
      </c>
      <c r="C305">
        <v>14</v>
      </c>
      <c r="D305">
        <v>2</v>
      </c>
      <c r="E305">
        <v>0</v>
      </c>
    </row>
    <row r="306" spans="1:5" x14ac:dyDescent="0.25">
      <c r="A306">
        <v>1</v>
      </c>
      <c r="B306">
        <v>21</v>
      </c>
      <c r="C306">
        <v>14</v>
      </c>
      <c r="D306">
        <v>2</v>
      </c>
      <c r="E306">
        <v>1</v>
      </c>
    </row>
    <row r="307" spans="1:5" x14ac:dyDescent="0.25">
      <c r="A307">
        <v>1</v>
      </c>
      <c r="B307">
        <v>21</v>
      </c>
      <c r="C307">
        <v>14</v>
      </c>
      <c r="D307">
        <v>2</v>
      </c>
      <c r="E307">
        <v>1</v>
      </c>
    </row>
    <row r="308" spans="1:5" x14ac:dyDescent="0.25">
      <c r="A308">
        <v>1</v>
      </c>
      <c r="B308">
        <v>21</v>
      </c>
      <c r="C308">
        <v>14</v>
      </c>
      <c r="D308">
        <v>2</v>
      </c>
      <c r="E308">
        <v>0</v>
      </c>
    </row>
    <row r="309" spans="1:5" x14ac:dyDescent="0.25">
      <c r="A309">
        <v>1</v>
      </c>
      <c r="B309">
        <v>21</v>
      </c>
      <c r="C309">
        <v>14</v>
      </c>
      <c r="D309">
        <v>2</v>
      </c>
      <c r="E309">
        <v>0</v>
      </c>
    </row>
    <row r="310" spans="1:5" x14ac:dyDescent="0.25">
      <c r="A310">
        <v>1</v>
      </c>
      <c r="B310">
        <v>21</v>
      </c>
      <c r="C310">
        <v>14</v>
      </c>
      <c r="D310">
        <v>2</v>
      </c>
      <c r="E310">
        <v>0</v>
      </c>
    </row>
    <row r="311" spans="1:5" x14ac:dyDescent="0.25">
      <c r="A311">
        <v>1</v>
      </c>
      <c r="B311">
        <v>21</v>
      </c>
      <c r="C311">
        <v>14</v>
      </c>
      <c r="D311">
        <v>3</v>
      </c>
      <c r="E311">
        <v>0</v>
      </c>
    </row>
    <row r="312" spans="1:5" x14ac:dyDescent="0.25">
      <c r="A312">
        <v>1</v>
      </c>
      <c r="B312">
        <v>21</v>
      </c>
      <c r="C312">
        <v>14</v>
      </c>
      <c r="D312">
        <v>3</v>
      </c>
      <c r="E312">
        <v>0</v>
      </c>
    </row>
    <row r="313" spans="1:5" x14ac:dyDescent="0.25">
      <c r="A313">
        <v>1</v>
      </c>
      <c r="B313">
        <v>21</v>
      </c>
      <c r="C313">
        <v>14</v>
      </c>
      <c r="D313">
        <v>3</v>
      </c>
      <c r="E313">
        <v>1</v>
      </c>
    </row>
    <row r="314" spans="1:5" x14ac:dyDescent="0.25">
      <c r="A314">
        <v>1</v>
      </c>
      <c r="B314">
        <v>21</v>
      </c>
      <c r="C314">
        <v>14</v>
      </c>
      <c r="D314">
        <v>3</v>
      </c>
      <c r="E314">
        <v>0</v>
      </c>
    </row>
    <row r="315" spans="1:5" x14ac:dyDescent="0.25">
      <c r="A315">
        <v>1</v>
      </c>
      <c r="B315">
        <v>21</v>
      </c>
      <c r="C315">
        <v>14</v>
      </c>
      <c r="D315">
        <v>3</v>
      </c>
      <c r="E315">
        <v>0</v>
      </c>
    </row>
    <row r="316" spans="1:5" x14ac:dyDescent="0.25">
      <c r="A316">
        <v>1</v>
      </c>
      <c r="B316">
        <v>21</v>
      </c>
      <c r="C316">
        <v>14</v>
      </c>
      <c r="D316">
        <v>3</v>
      </c>
      <c r="E316">
        <v>0</v>
      </c>
    </row>
    <row r="317" spans="1:5" x14ac:dyDescent="0.25">
      <c r="A317">
        <v>1</v>
      </c>
      <c r="B317">
        <v>21</v>
      </c>
      <c r="C317">
        <v>14</v>
      </c>
      <c r="D317">
        <v>3</v>
      </c>
      <c r="E317">
        <v>0</v>
      </c>
    </row>
    <row r="318" spans="1:5" x14ac:dyDescent="0.25">
      <c r="A318">
        <v>1</v>
      </c>
      <c r="B318">
        <v>21</v>
      </c>
      <c r="C318">
        <v>14</v>
      </c>
      <c r="D318">
        <v>3</v>
      </c>
      <c r="E318">
        <v>0</v>
      </c>
    </row>
    <row r="319" spans="1:5" x14ac:dyDescent="0.25">
      <c r="A319">
        <v>1</v>
      </c>
      <c r="B319">
        <v>21</v>
      </c>
      <c r="C319">
        <v>14</v>
      </c>
      <c r="D319">
        <v>4</v>
      </c>
      <c r="E319">
        <v>0</v>
      </c>
    </row>
    <row r="320" spans="1:5" x14ac:dyDescent="0.25">
      <c r="A320">
        <v>1</v>
      </c>
      <c r="B320">
        <v>21</v>
      </c>
      <c r="C320">
        <v>14</v>
      </c>
      <c r="D320">
        <v>4</v>
      </c>
      <c r="E320">
        <v>0</v>
      </c>
    </row>
    <row r="321" spans="1:5" x14ac:dyDescent="0.25">
      <c r="A321">
        <v>1</v>
      </c>
      <c r="B321">
        <v>21</v>
      </c>
      <c r="C321">
        <v>14</v>
      </c>
      <c r="D321">
        <v>4</v>
      </c>
      <c r="E321">
        <v>1</v>
      </c>
    </row>
    <row r="322" spans="1:5" x14ac:dyDescent="0.25">
      <c r="A322">
        <v>1</v>
      </c>
      <c r="B322">
        <v>21</v>
      </c>
      <c r="C322">
        <v>14</v>
      </c>
      <c r="D322">
        <v>4</v>
      </c>
      <c r="E322">
        <v>1</v>
      </c>
    </row>
    <row r="323" spans="1:5" x14ac:dyDescent="0.25">
      <c r="A323">
        <v>1</v>
      </c>
      <c r="B323">
        <v>21</v>
      </c>
      <c r="C323">
        <v>14</v>
      </c>
      <c r="D323">
        <v>4</v>
      </c>
      <c r="E323">
        <v>0</v>
      </c>
    </row>
    <row r="324" spans="1:5" x14ac:dyDescent="0.25">
      <c r="A324">
        <v>1</v>
      </c>
      <c r="B324">
        <v>21</v>
      </c>
      <c r="C324">
        <v>14</v>
      </c>
      <c r="D324">
        <v>4</v>
      </c>
      <c r="E324">
        <v>0</v>
      </c>
    </row>
    <row r="325" spans="1:5" x14ac:dyDescent="0.25">
      <c r="A325">
        <v>1</v>
      </c>
      <c r="B325">
        <v>21</v>
      </c>
      <c r="C325">
        <v>14</v>
      </c>
      <c r="D325">
        <v>4</v>
      </c>
      <c r="E325">
        <v>0</v>
      </c>
    </row>
    <row r="326" spans="1:5" x14ac:dyDescent="0.25">
      <c r="A326">
        <v>1</v>
      </c>
      <c r="B326">
        <v>21</v>
      </c>
      <c r="C326">
        <v>14</v>
      </c>
      <c r="D326">
        <v>4</v>
      </c>
      <c r="E326">
        <v>0</v>
      </c>
    </row>
    <row r="327" spans="1:5" x14ac:dyDescent="0.25">
      <c r="A327">
        <v>0</v>
      </c>
      <c r="B327">
        <v>21</v>
      </c>
      <c r="C327">
        <v>15</v>
      </c>
      <c r="D327">
        <v>1</v>
      </c>
      <c r="E327">
        <v>0</v>
      </c>
    </row>
    <row r="328" spans="1:5" x14ac:dyDescent="0.25">
      <c r="A328">
        <v>0</v>
      </c>
      <c r="B328">
        <v>21</v>
      </c>
      <c r="C328">
        <v>15</v>
      </c>
      <c r="D328">
        <v>1</v>
      </c>
      <c r="E328">
        <v>0</v>
      </c>
    </row>
    <row r="329" spans="1:5" x14ac:dyDescent="0.25">
      <c r="A329">
        <v>0</v>
      </c>
      <c r="B329">
        <v>21</v>
      </c>
      <c r="C329">
        <v>15</v>
      </c>
      <c r="D329">
        <v>1</v>
      </c>
      <c r="E329">
        <v>0</v>
      </c>
    </row>
    <row r="330" spans="1:5" x14ac:dyDescent="0.25">
      <c r="A330">
        <v>0</v>
      </c>
      <c r="B330">
        <v>21</v>
      </c>
      <c r="C330">
        <v>15</v>
      </c>
      <c r="D330">
        <v>1</v>
      </c>
      <c r="E330">
        <v>0</v>
      </c>
    </row>
    <row r="331" spans="1:5" x14ac:dyDescent="0.25">
      <c r="A331">
        <v>0</v>
      </c>
      <c r="B331">
        <v>21</v>
      </c>
      <c r="C331">
        <v>15</v>
      </c>
      <c r="D331">
        <v>1</v>
      </c>
      <c r="E331">
        <v>0</v>
      </c>
    </row>
    <row r="332" spans="1:5" x14ac:dyDescent="0.25">
      <c r="A332">
        <v>0</v>
      </c>
      <c r="B332">
        <v>21</v>
      </c>
      <c r="C332">
        <v>15</v>
      </c>
      <c r="D332">
        <v>1</v>
      </c>
      <c r="E332">
        <v>0</v>
      </c>
    </row>
    <row r="333" spans="1:5" x14ac:dyDescent="0.25">
      <c r="A333">
        <v>0</v>
      </c>
      <c r="B333">
        <v>21</v>
      </c>
      <c r="C333">
        <v>15</v>
      </c>
      <c r="D333">
        <v>1</v>
      </c>
      <c r="E333">
        <v>1</v>
      </c>
    </row>
    <row r="334" spans="1:5" x14ac:dyDescent="0.25">
      <c r="A334">
        <v>0</v>
      </c>
      <c r="B334">
        <v>21</v>
      </c>
      <c r="C334">
        <v>15</v>
      </c>
      <c r="D334">
        <v>1</v>
      </c>
      <c r="E334">
        <v>0</v>
      </c>
    </row>
    <row r="335" spans="1:5" x14ac:dyDescent="0.25">
      <c r="A335">
        <v>0</v>
      </c>
      <c r="B335">
        <v>21</v>
      </c>
      <c r="C335">
        <v>15</v>
      </c>
      <c r="D335">
        <v>1</v>
      </c>
      <c r="E335">
        <v>1</v>
      </c>
    </row>
    <row r="336" spans="1:5" x14ac:dyDescent="0.25">
      <c r="A336">
        <v>0</v>
      </c>
      <c r="B336">
        <v>21</v>
      </c>
      <c r="C336">
        <v>15</v>
      </c>
      <c r="D336">
        <v>2</v>
      </c>
      <c r="E336">
        <v>1</v>
      </c>
    </row>
    <row r="337" spans="1:5" x14ac:dyDescent="0.25">
      <c r="A337">
        <v>0</v>
      </c>
      <c r="B337">
        <v>21</v>
      </c>
      <c r="C337">
        <v>15</v>
      </c>
      <c r="D337">
        <v>2</v>
      </c>
      <c r="E337">
        <v>0</v>
      </c>
    </row>
    <row r="338" spans="1:5" x14ac:dyDescent="0.25">
      <c r="A338">
        <v>0</v>
      </c>
      <c r="B338">
        <v>21</v>
      </c>
      <c r="C338">
        <v>15</v>
      </c>
      <c r="D338">
        <v>2</v>
      </c>
      <c r="E338">
        <v>0</v>
      </c>
    </row>
    <row r="339" spans="1:5" x14ac:dyDescent="0.25">
      <c r="A339">
        <v>0</v>
      </c>
      <c r="B339">
        <v>21</v>
      </c>
      <c r="C339">
        <v>15</v>
      </c>
      <c r="D339">
        <v>2</v>
      </c>
      <c r="E339">
        <v>0</v>
      </c>
    </row>
    <row r="340" spans="1:5" x14ac:dyDescent="0.25">
      <c r="A340">
        <v>0</v>
      </c>
      <c r="B340">
        <v>21</v>
      </c>
      <c r="C340">
        <v>15</v>
      </c>
      <c r="D340">
        <v>2</v>
      </c>
      <c r="E340">
        <v>0</v>
      </c>
    </row>
    <row r="341" spans="1:5" x14ac:dyDescent="0.25">
      <c r="A341">
        <v>0</v>
      </c>
      <c r="B341">
        <v>21</v>
      </c>
      <c r="C341">
        <v>15</v>
      </c>
      <c r="D341">
        <v>2</v>
      </c>
      <c r="E341">
        <v>0</v>
      </c>
    </row>
    <row r="342" spans="1:5" x14ac:dyDescent="0.25">
      <c r="A342">
        <v>0</v>
      </c>
      <c r="B342">
        <v>21</v>
      </c>
      <c r="C342">
        <v>15</v>
      </c>
      <c r="D342">
        <v>2</v>
      </c>
      <c r="E342">
        <v>1</v>
      </c>
    </row>
    <row r="343" spans="1:5" x14ac:dyDescent="0.25">
      <c r="A343">
        <v>0</v>
      </c>
      <c r="B343">
        <v>21</v>
      </c>
      <c r="C343">
        <v>15</v>
      </c>
      <c r="D343">
        <v>2</v>
      </c>
      <c r="E343">
        <v>0</v>
      </c>
    </row>
    <row r="344" spans="1:5" x14ac:dyDescent="0.25">
      <c r="A344">
        <v>0</v>
      </c>
      <c r="B344">
        <v>21</v>
      </c>
      <c r="C344">
        <v>15</v>
      </c>
      <c r="D344">
        <v>2</v>
      </c>
      <c r="E344">
        <v>0</v>
      </c>
    </row>
    <row r="345" spans="1:5" x14ac:dyDescent="0.25">
      <c r="A345">
        <v>0</v>
      </c>
      <c r="B345">
        <v>21</v>
      </c>
      <c r="C345">
        <v>15</v>
      </c>
      <c r="D345">
        <v>3</v>
      </c>
      <c r="E345">
        <v>0</v>
      </c>
    </row>
    <row r="346" spans="1:5" x14ac:dyDescent="0.25">
      <c r="A346">
        <v>0</v>
      </c>
      <c r="B346">
        <v>21</v>
      </c>
      <c r="C346">
        <v>15</v>
      </c>
      <c r="D346">
        <v>3</v>
      </c>
      <c r="E346">
        <v>1</v>
      </c>
    </row>
    <row r="347" spans="1:5" x14ac:dyDescent="0.25">
      <c r="A347">
        <v>0</v>
      </c>
      <c r="B347">
        <v>21</v>
      </c>
      <c r="C347">
        <v>15</v>
      </c>
      <c r="D347">
        <v>3</v>
      </c>
      <c r="E347">
        <v>0</v>
      </c>
    </row>
    <row r="348" spans="1:5" x14ac:dyDescent="0.25">
      <c r="A348">
        <v>0</v>
      </c>
      <c r="B348">
        <v>21</v>
      </c>
      <c r="C348">
        <v>15</v>
      </c>
      <c r="D348">
        <v>3</v>
      </c>
      <c r="E348">
        <v>0</v>
      </c>
    </row>
    <row r="349" spans="1:5" x14ac:dyDescent="0.25">
      <c r="A349">
        <v>0</v>
      </c>
      <c r="B349">
        <v>21</v>
      </c>
      <c r="C349">
        <v>15</v>
      </c>
      <c r="D349">
        <v>3</v>
      </c>
      <c r="E349">
        <v>0</v>
      </c>
    </row>
    <row r="350" spans="1:5" x14ac:dyDescent="0.25">
      <c r="A350">
        <v>0</v>
      </c>
      <c r="B350">
        <v>21</v>
      </c>
      <c r="C350">
        <v>15</v>
      </c>
      <c r="D350">
        <v>3</v>
      </c>
      <c r="E350">
        <v>0</v>
      </c>
    </row>
    <row r="351" spans="1:5" x14ac:dyDescent="0.25">
      <c r="A351">
        <v>0</v>
      </c>
      <c r="B351">
        <v>21</v>
      </c>
      <c r="C351">
        <v>15</v>
      </c>
      <c r="D351">
        <v>3</v>
      </c>
      <c r="E351">
        <v>1</v>
      </c>
    </row>
    <row r="352" spans="1:5" x14ac:dyDescent="0.25">
      <c r="A352">
        <v>0</v>
      </c>
      <c r="B352">
        <v>21</v>
      </c>
      <c r="C352">
        <v>15</v>
      </c>
      <c r="D352">
        <v>3</v>
      </c>
      <c r="E352">
        <v>0</v>
      </c>
    </row>
    <row r="353" spans="1:5" x14ac:dyDescent="0.25">
      <c r="A353">
        <v>0</v>
      </c>
      <c r="B353">
        <v>21</v>
      </c>
      <c r="C353">
        <v>15</v>
      </c>
      <c r="D353">
        <v>4</v>
      </c>
      <c r="E353">
        <v>0</v>
      </c>
    </row>
    <row r="354" spans="1:5" x14ac:dyDescent="0.25">
      <c r="A354">
        <v>0</v>
      </c>
      <c r="B354">
        <v>21</v>
      </c>
      <c r="C354">
        <v>15</v>
      </c>
      <c r="D354">
        <v>4</v>
      </c>
      <c r="E354">
        <v>0</v>
      </c>
    </row>
    <row r="355" spans="1:5" x14ac:dyDescent="0.25">
      <c r="A355">
        <v>0</v>
      </c>
      <c r="B355">
        <v>21</v>
      </c>
      <c r="C355">
        <v>15</v>
      </c>
      <c r="D355">
        <v>4</v>
      </c>
      <c r="E355">
        <v>1</v>
      </c>
    </row>
    <row r="356" spans="1:5" x14ac:dyDescent="0.25">
      <c r="A356">
        <v>0</v>
      </c>
      <c r="B356">
        <v>21</v>
      </c>
      <c r="C356">
        <v>15</v>
      </c>
      <c r="D356">
        <v>4</v>
      </c>
      <c r="E356">
        <v>0</v>
      </c>
    </row>
    <row r="357" spans="1:5" x14ac:dyDescent="0.25">
      <c r="A357">
        <v>0</v>
      </c>
      <c r="B357">
        <v>21</v>
      </c>
      <c r="C357">
        <v>15</v>
      </c>
      <c r="D357">
        <v>4</v>
      </c>
      <c r="E357">
        <v>0</v>
      </c>
    </row>
    <row r="358" spans="1:5" x14ac:dyDescent="0.25">
      <c r="A358">
        <v>0</v>
      </c>
      <c r="B358">
        <v>21</v>
      </c>
      <c r="C358">
        <v>15</v>
      </c>
      <c r="D358">
        <v>4</v>
      </c>
      <c r="E358">
        <v>0</v>
      </c>
    </row>
    <row r="359" spans="1:5" x14ac:dyDescent="0.25">
      <c r="A359">
        <v>0</v>
      </c>
      <c r="B359">
        <v>21</v>
      </c>
      <c r="C359">
        <v>15</v>
      </c>
      <c r="D359">
        <v>4</v>
      </c>
      <c r="E359">
        <v>0</v>
      </c>
    </row>
    <row r="360" spans="1:5" x14ac:dyDescent="0.25">
      <c r="A360">
        <v>1</v>
      </c>
      <c r="B360">
        <v>21</v>
      </c>
      <c r="C360">
        <v>15</v>
      </c>
      <c r="D360">
        <v>1</v>
      </c>
      <c r="E360">
        <v>0</v>
      </c>
    </row>
    <row r="361" spans="1:5" x14ac:dyDescent="0.25">
      <c r="A361">
        <v>1</v>
      </c>
      <c r="B361">
        <v>21</v>
      </c>
      <c r="C361">
        <v>15</v>
      </c>
      <c r="D361">
        <v>1</v>
      </c>
      <c r="E361">
        <v>0</v>
      </c>
    </row>
    <row r="362" spans="1:5" x14ac:dyDescent="0.25">
      <c r="A362">
        <v>1</v>
      </c>
      <c r="B362">
        <v>21</v>
      </c>
      <c r="C362">
        <v>15</v>
      </c>
      <c r="D362">
        <v>1</v>
      </c>
      <c r="E362">
        <v>0</v>
      </c>
    </row>
    <row r="363" spans="1:5" x14ac:dyDescent="0.25">
      <c r="A363">
        <v>1</v>
      </c>
      <c r="B363">
        <v>21</v>
      </c>
      <c r="C363">
        <v>15</v>
      </c>
      <c r="D363">
        <v>1</v>
      </c>
      <c r="E363">
        <v>1</v>
      </c>
    </row>
    <row r="364" spans="1:5" x14ac:dyDescent="0.25">
      <c r="A364">
        <v>1</v>
      </c>
      <c r="B364">
        <v>21</v>
      </c>
      <c r="C364">
        <v>15</v>
      </c>
      <c r="D364">
        <v>1</v>
      </c>
      <c r="E364">
        <v>0</v>
      </c>
    </row>
    <row r="365" spans="1:5" x14ac:dyDescent="0.25">
      <c r="A365">
        <v>1</v>
      </c>
      <c r="B365">
        <v>21</v>
      </c>
      <c r="C365">
        <v>15</v>
      </c>
      <c r="D365">
        <v>1</v>
      </c>
      <c r="E365">
        <v>0</v>
      </c>
    </row>
    <row r="366" spans="1:5" x14ac:dyDescent="0.25">
      <c r="A366">
        <v>1</v>
      </c>
      <c r="B366">
        <v>21</v>
      </c>
      <c r="C366">
        <v>15</v>
      </c>
      <c r="D366">
        <v>1</v>
      </c>
      <c r="E366">
        <v>1</v>
      </c>
    </row>
    <row r="367" spans="1:5" x14ac:dyDescent="0.25">
      <c r="A367">
        <v>1</v>
      </c>
      <c r="B367">
        <v>21</v>
      </c>
      <c r="C367">
        <v>15</v>
      </c>
      <c r="D367">
        <v>1</v>
      </c>
      <c r="E367">
        <v>0</v>
      </c>
    </row>
    <row r="368" spans="1:5" x14ac:dyDescent="0.25">
      <c r="A368">
        <v>1</v>
      </c>
      <c r="B368">
        <v>21</v>
      </c>
      <c r="C368">
        <v>15</v>
      </c>
      <c r="D368">
        <v>2</v>
      </c>
      <c r="E368">
        <v>0</v>
      </c>
    </row>
    <row r="369" spans="1:5" x14ac:dyDescent="0.25">
      <c r="A369">
        <v>1</v>
      </c>
      <c r="B369">
        <v>21</v>
      </c>
      <c r="C369">
        <v>15</v>
      </c>
      <c r="D369">
        <v>2</v>
      </c>
      <c r="E369">
        <v>1</v>
      </c>
    </row>
    <row r="370" spans="1:5" x14ac:dyDescent="0.25">
      <c r="A370">
        <v>1</v>
      </c>
      <c r="B370">
        <v>21</v>
      </c>
      <c r="C370">
        <v>15</v>
      </c>
      <c r="D370">
        <v>2</v>
      </c>
      <c r="E370">
        <v>1</v>
      </c>
    </row>
    <row r="371" spans="1:5" x14ac:dyDescent="0.25">
      <c r="A371">
        <v>1</v>
      </c>
      <c r="B371">
        <v>21</v>
      </c>
      <c r="C371">
        <v>15</v>
      </c>
      <c r="D371">
        <v>2</v>
      </c>
      <c r="E371">
        <v>0</v>
      </c>
    </row>
    <row r="372" spans="1:5" x14ac:dyDescent="0.25">
      <c r="A372">
        <v>1</v>
      </c>
      <c r="B372">
        <v>21</v>
      </c>
      <c r="C372">
        <v>15</v>
      </c>
      <c r="D372">
        <v>2</v>
      </c>
      <c r="E372">
        <v>0</v>
      </c>
    </row>
    <row r="373" spans="1:5" x14ac:dyDescent="0.25">
      <c r="A373">
        <v>1</v>
      </c>
      <c r="B373">
        <v>21</v>
      </c>
      <c r="C373">
        <v>15</v>
      </c>
      <c r="D373">
        <v>2</v>
      </c>
      <c r="E373">
        <v>1</v>
      </c>
    </row>
    <row r="374" spans="1:5" x14ac:dyDescent="0.25">
      <c r="A374">
        <v>1</v>
      </c>
      <c r="B374">
        <v>21</v>
      </c>
      <c r="C374">
        <v>15</v>
      </c>
      <c r="D374">
        <v>2</v>
      </c>
      <c r="E374">
        <v>0</v>
      </c>
    </row>
    <row r="375" spans="1:5" x14ac:dyDescent="0.25">
      <c r="A375">
        <v>1</v>
      </c>
      <c r="B375">
        <v>21</v>
      </c>
      <c r="C375">
        <v>15</v>
      </c>
      <c r="D375">
        <v>2</v>
      </c>
      <c r="E375">
        <v>0</v>
      </c>
    </row>
    <row r="376" spans="1:5" x14ac:dyDescent="0.25">
      <c r="A376">
        <v>1</v>
      </c>
      <c r="B376">
        <v>21</v>
      </c>
      <c r="C376">
        <v>15</v>
      </c>
      <c r="D376">
        <v>3</v>
      </c>
      <c r="E376">
        <v>0</v>
      </c>
    </row>
    <row r="377" spans="1:5" x14ac:dyDescent="0.25">
      <c r="A377">
        <v>1</v>
      </c>
      <c r="B377">
        <v>21</v>
      </c>
      <c r="C377">
        <v>15</v>
      </c>
      <c r="D377">
        <v>3</v>
      </c>
      <c r="E377">
        <v>1</v>
      </c>
    </row>
    <row r="378" spans="1:5" x14ac:dyDescent="0.25">
      <c r="A378">
        <v>1</v>
      </c>
      <c r="B378">
        <v>21</v>
      </c>
      <c r="C378">
        <v>15</v>
      </c>
      <c r="D378">
        <v>3</v>
      </c>
      <c r="E378">
        <v>0</v>
      </c>
    </row>
    <row r="379" spans="1:5" x14ac:dyDescent="0.25">
      <c r="A379">
        <v>1</v>
      </c>
      <c r="B379">
        <v>21</v>
      </c>
      <c r="C379">
        <v>15</v>
      </c>
      <c r="D379">
        <v>3</v>
      </c>
      <c r="E379">
        <v>0</v>
      </c>
    </row>
    <row r="380" spans="1:5" x14ac:dyDescent="0.25">
      <c r="A380">
        <v>1</v>
      </c>
      <c r="B380">
        <v>21</v>
      </c>
      <c r="C380">
        <v>15</v>
      </c>
      <c r="D380">
        <v>3</v>
      </c>
      <c r="E380">
        <v>0</v>
      </c>
    </row>
    <row r="381" spans="1:5" x14ac:dyDescent="0.25">
      <c r="A381">
        <v>1</v>
      </c>
      <c r="B381">
        <v>21</v>
      </c>
      <c r="C381">
        <v>15</v>
      </c>
      <c r="D381">
        <v>3</v>
      </c>
      <c r="E381">
        <v>0</v>
      </c>
    </row>
    <row r="382" spans="1:5" x14ac:dyDescent="0.25">
      <c r="A382">
        <v>1</v>
      </c>
      <c r="B382">
        <v>21</v>
      </c>
      <c r="C382">
        <v>15</v>
      </c>
      <c r="D382">
        <v>3</v>
      </c>
      <c r="E382">
        <v>0</v>
      </c>
    </row>
    <row r="383" spans="1:5" x14ac:dyDescent="0.25">
      <c r="A383">
        <v>1</v>
      </c>
      <c r="B383">
        <v>21</v>
      </c>
      <c r="C383">
        <v>15</v>
      </c>
      <c r="D383">
        <v>3</v>
      </c>
      <c r="E383">
        <v>0</v>
      </c>
    </row>
    <row r="384" spans="1:5" x14ac:dyDescent="0.25">
      <c r="A384">
        <v>1</v>
      </c>
      <c r="B384">
        <v>21</v>
      </c>
      <c r="C384">
        <v>15</v>
      </c>
      <c r="D384">
        <v>4</v>
      </c>
      <c r="E384">
        <v>0</v>
      </c>
    </row>
    <row r="385" spans="1:5" x14ac:dyDescent="0.25">
      <c r="A385">
        <v>1</v>
      </c>
      <c r="B385">
        <v>21</v>
      </c>
      <c r="C385">
        <v>15</v>
      </c>
      <c r="D385">
        <v>4</v>
      </c>
      <c r="E385">
        <v>0</v>
      </c>
    </row>
    <row r="386" spans="1:5" x14ac:dyDescent="0.25">
      <c r="A386">
        <v>1</v>
      </c>
      <c r="B386">
        <v>21</v>
      </c>
      <c r="C386">
        <v>15</v>
      </c>
      <c r="D386">
        <v>4</v>
      </c>
      <c r="E386">
        <v>0</v>
      </c>
    </row>
    <row r="387" spans="1:5" x14ac:dyDescent="0.25">
      <c r="A387">
        <v>1</v>
      </c>
      <c r="B387">
        <v>21</v>
      </c>
      <c r="C387">
        <v>15</v>
      </c>
      <c r="D387">
        <v>4</v>
      </c>
      <c r="E387">
        <v>0</v>
      </c>
    </row>
    <row r="388" spans="1:5" x14ac:dyDescent="0.25">
      <c r="A388">
        <v>1</v>
      </c>
      <c r="B388">
        <v>21</v>
      </c>
      <c r="C388">
        <v>15</v>
      </c>
      <c r="D388">
        <v>4</v>
      </c>
      <c r="E388">
        <v>0</v>
      </c>
    </row>
    <row r="389" spans="1:5" x14ac:dyDescent="0.25">
      <c r="A389">
        <v>1</v>
      </c>
      <c r="B389">
        <v>21</v>
      </c>
      <c r="C389">
        <v>15</v>
      </c>
      <c r="D389">
        <v>4</v>
      </c>
      <c r="E389">
        <v>1</v>
      </c>
    </row>
    <row r="390" spans="1:5" x14ac:dyDescent="0.25">
      <c r="A390">
        <v>1</v>
      </c>
      <c r="B390">
        <v>21</v>
      </c>
      <c r="C390">
        <v>15</v>
      </c>
      <c r="D390">
        <v>4</v>
      </c>
      <c r="E390">
        <v>0</v>
      </c>
    </row>
    <row r="391" spans="1:5" x14ac:dyDescent="0.25">
      <c r="A391">
        <v>1</v>
      </c>
      <c r="B391">
        <v>21</v>
      </c>
      <c r="C391">
        <v>15</v>
      </c>
      <c r="D391">
        <v>4</v>
      </c>
      <c r="E391">
        <v>1</v>
      </c>
    </row>
    <row r="392" spans="1:5" x14ac:dyDescent="0.25">
      <c r="A392">
        <v>0</v>
      </c>
      <c r="B392">
        <v>21</v>
      </c>
      <c r="C392">
        <v>16</v>
      </c>
      <c r="D392">
        <v>1</v>
      </c>
      <c r="E392">
        <v>0</v>
      </c>
    </row>
    <row r="393" spans="1:5" x14ac:dyDescent="0.25">
      <c r="A393">
        <v>0</v>
      </c>
      <c r="B393">
        <v>21</v>
      </c>
      <c r="C393">
        <v>16</v>
      </c>
      <c r="D393">
        <v>1</v>
      </c>
      <c r="E393">
        <v>0</v>
      </c>
    </row>
    <row r="394" spans="1:5" x14ac:dyDescent="0.25">
      <c r="A394">
        <v>0</v>
      </c>
      <c r="B394">
        <v>21</v>
      </c>
      <c r="C394">
        <v>16</v>
      </c>
      <c r="D394">
        <v>1</v>
      </c>
      <c r="E394">
        <v>1</v>
      </c>
    </row>
    <row r="395" spans="1:5" x14ac:dyDescent="0.25">
      <c r="A395">
        <v>0</v>
      </c>
      <c r="B395">
        <v>21</v>
      </c>
      <c r="C395">
        <v>16</v>
      </c>
      <c r="D395">
        <v>1</v>
      </c>
      <c r="E395">
        <v>0</v>
      </c>
    </row>
    <row r="396" spans="1:5" x14ac:dyDescent="0.25">
      <c r="A396">
        <v>0</v>
      </c>
      <c r="B396">
        <v>21</v>
      </c>
      <c r="C396">
        <v>16</v>
      </c>
      <c r="D396">
        <v>1</v>
      </c>
      <c r="E396">
        <v>0</v>
      </c>
    </row>
    <row r="397" spans="1:5" x14ac:dyDescent="0.25">
      <c r="A397">
        <v>0</v>
      </c>
      <c r="B397">
        <v>21</v>
      </c>
      <c r="C397">
        <v>16</v>
      </c>
      <c r="D397">
        <v>1</v>
      </c>
      <c r="E397">
        <v>0</v>
      </c>
    </row>
    <row r="398" spans="1:5" x14ac:dyDescent="0.25">
      <c r="A398">
        <v>0</v>
      </c>
      <c r="B398">
        <v>21</v>
      </c>
      <c r="C398">
        <v>16</v>
      </c>
      <c r="D398">
        <v>1</v>
      </c>
      <c r="E398">
        <v>1</v>
      </c>
    </row>
    <row r="399" spans="1:5" x14ac:dyDescent="0.25">
      <c r="A399">
        <v>0</v>
      </c>
      <c r="B399">
        <v>21</v>
      </c>
      <c r="C399">
        <v>16</v>
      </c>
      <c r="D399">
        <v>1</v>
      </c>
      <c r="E399">
        <v>1</v>
      </c>
    </row>
    <row r="400" spans="1:5" x14ac:dyDescent="0.25">
      <c r="A400">
        <v>0</v>
      </c>
      <c r="B400">
        <v>21</v>
      </c>
      <c r="C400">
        <v>16</v>
      </c>
      <c r="D400">
        <v>2</v>
      </c>
      <c r="E400">
        <v>0</v>
      </c>
    </row>
    <row r="401" spans="1:5" x14ac:dyDescent="0.25">
      <c r="A401">
        <v>0</v>
      </c>
      <c r="B401">
        <v>21</v>
      </c>
      <c r="C401">
        <v>16</v>
      </c>
      <c r="D401">
        <v>2</v>
      </c>
      <c r="E401">
        <v>0</v>
      </c>
    </row>
    <row r="402" spans="1:5" x14ac:dyDescent="0.25">
      <c r="A402">
        <v>0</v>
      </c>
      <c r="B402">
        <v>21</v>
      </c>
      <c r="C402">
        <v>16</v>
      </c>
      <c r="D402">
        <v>2</v>
      </c>
      <c r="E402">
        <v>0</v>
      </c>
    </row>
    <row r="403" spans="1:5" x14ac:dyDescent="0.25">
      <c r="A403">
        <v>0</v>
      </c>
      <c r="B403">
        <v>21</v>
      </c>
      <c r="C403">
        <v>16</v>
      </c>
      <c r="D403">
        <v>2</v>
      </c>
      <c r="E403">
        <v>0</v>
      </c>
    </row>
    <row r="404" spans="1:5" x14ac:dyDescent="0.25">
      <c r="A404">
        <v>0</v>
      </c>
      <c r="B404">
        <v>21</v>
      </c>
      <c r="C404">
        <v>16</v>
      </c>
      <c r="D404">
        <v>2</v>
      </c>
      <c r="E404">
        <v>1</v>
      </c>
    </row>
    <row r="405" spans="1:5" x14ac:dyDescent="0.25">
      <c r="A405">
        <v>0</v>
      </c>
      <c r="B405">
        <v>21</v>
      </c>
      <c r="C405">
        <v>16</v>
      </c>
      <c r="D405">
        <v>2</v>
      </c>
      <c r="E405">
        <v>1</v>
      </c>
    </row>
    <row r="406" spans="1:5" x14ac:dyDescent="0.25">
      <c r="A406">
        <v>0</v>
      </c>
      <c r="B406">
        <v>21</v>
      </c>
      <c r="C406">
        <v>16</v>
      </c>
      <c r="D406">
        <v>2</v>
      </c>
      <c r="E406">
        <v>0</v>
      </c>
    </row>
    <row r="407" spans="1:5" x14ac:dyDescent="0.25">
      <c r="A407">
        <v>0</v>
      </c>
      <c r="B407">
        <v>21</v>
      </c>
      <c r="C407">
        <v>16</v>
      </c>
      <c r="D407">
        <v>2</v>
      </c>
      <c r="E407">
        <v>1</v>
      </c>
    </row>
    <row r="408" spans="1:5" x14ac:dyDescent="0.25">
      <c r="A408">
        <v>0</v>
      </c>
      <c r="B408">
        <v>21</v>
      </c>
      <c r="C408">
        <v>16</v>
      </c>
      <c r="D408">
        <v>3</v>
      </c>
      <c r="E408">
        <v>0</v>
      </c>
    </row>
    <row r="409" spans="1:5" x14ac:dyDescent="0.25">
      <c r="A409">
        <v>0</v>
      </c>
      <c r="B409">
        <v>21</v>
      </c>
      <c r="C409">
        <v>16</v>
      </c>
      <c r="D409">
        <v>3</v>
      </c>
      <c r="E409">
        <v>1</v>
      </c>
    </row>
    <row r="410" spans="1:5" x14ac:dyDescent="0.25">
      <c r="A410">
        <v>0</v>
      </c>
      <c r="B410">
        <v>21</v>
      </c>
      <c r="C410">
        <v>16</v>
      </c>
      <c r="D410">
        <v>3</v>
      </c>
      <c r="E410">
        <v>0</v>
      </c>
    </row>
    <row r="411" spans="1:5" x14ac:dyDescent="0.25">
      <c r="A411">
        <v>0</v>
      </c>
      <c r="B411">
        <v>21</v>
      </c>
      <c r="C411">
        <v>16</v>
      </c>
      <c r="D411">
        <v>3</v>
      </c>
      <c r="E411">
        <v>1</v>
      </c>
    </row>
    <row r="412" spans="1:5" x14ac:dyDescent="0.25">
      <c r="A412">
        <v>0</v>
      </c>
      <c r="B412">
        <v>21</v>
      </c>
      <c r="C412">
        <v>16</v>
      </c>
      <c r="D412">
        <v>3</v>
      </c>
      <c r="E412">
        <v>0</v>
      </c>
    </row>
    <row r="413" spans="1:5" x14ac:dyDescent="0.25">
      <c r="A413">
        <v>0</v>
      </c>
      <c r="B413">
        <v>21</v>
      </c>
      <c r="C413">
        <v>16</v>
      </c>
      <c r="D413">
        <v>3</v>
      </c>
      <c r="E413">
        <v>0</v>
      </c>
    </row>
    <row r="414" spans="1:5" x14ac:dyDescent="0.25">
      <c r="A414">
        <v>0</v>
      </c>
      <c r="B414">
        <v>21</v>
      </c>
      <c r="C414">
        <v>16</v>
      </c>
      <c r="D414">
        <v>3</v>
      </c>
      <c r="E414">
        <v>1</v>
      </c>
    </row>
    <row r="415" spans="1:5" x14ac:dyDescent="0.25">
      <c r="A415">
        <v>0</v>
      </c>
      <c r="B415">
        <v>21</v>
      </c>
      <c r="C415">
        <v>16</v>
      </c>
      <c r="D415">
        <v>3</v>
      </c>
      <c r="E415">
        <v>0</v>
      </c>
    </row>
    <row r="416" spans="1:5" x14ac:dyDescent="0.25">
      <c r="A416">
        <v>0</v>
      </c>
      <c r="B416">
        <v>21</v>
      </c>
      <c r="C416">
        <v>16</v>
      </c>
      <c r="D416">
        <v>4</v>
      </c>
      <c r="E416">
        <v>1</v>
      </c>
    </row>
    <row r="417" spans="1:5" x14ac:dyDescent="0.25">
      <c r="A417">
        <v>0</v>
      </c>
      <c r="B417">
        <v>21</v>
      </c>
      <c r="C417">
        <v>16</v>
      </c>
      <c r="D417">
        <v>4</v>
      </c>
      <c r="E417">
        <v>0</v>
      </c>
    </row>
    <row r="418" spans="1:5" x14ac:dyDescent="0.25">
      <c r="A418">
        <v>0</v>
      </c>
      <c r="B418">
        <v>21</v>
      </c>
      <c r="C418">
        <v>16</v>
      </c>
      <c r="D418">
        <v>4</v>
      </c>
      <c r="E418">
        <v>1</v>
      </c>
    </row>
    <row r="419" spans="1:5" x14ac:dyDescent="0.25">
      <c r="A419">
        <v>0</v>
      </c>
      <c r="B419">
        <v>21</v>
      </c>
      <c r="C419">
        <v>16</v>
      </c>
      <c r="D419">
        <v>4</v>
      </c>
      <c r="E419">
        <v>0</v>
      </c>
    </row>
    <row r="420" spans="1:5" x14ac:dyDescent="0.25">
      <c r="A420">
        <v>0</v>
      </c>
      <c r="B420">
        <v>21</v>
      </c>
      <c r="C420">
        <v>16</v>
      </c>
      <c r="D420">
        <v>4</v>
      </c>
      <c r="E420">
        <v>1</v>
      </c>
    </row>
    <row r="421" spans="1:5" x14ac:dyDescent="0.25">
      <c r="A421">
        <v>0</v>
      </c>
      <c r="B421">
        <v>21</v>
      </c>
      <c r="C421">
        <v>16</v>
      </c>
      <c r="D421">
        <v>4</v>
      </c>
      <c r="E421">
        <v>0</v>
      </c>
    </row>
    <row r="422" spans="1:5" x14ac:dyDescent="0.25">
      <c r="A422">
        <v>0</v>
      </c>
      <c r="B422">
        <v>21</v>
      </c>
      <c r="C422">
        <v>16</v>
      </c>
      <c r="D422">
        <v>4</v>
      </c>
      <c r="E422">
        <v>0</v>
      </c>
    </row>
    <row r="423" spans="1:5" x14ac:dyDescent="0.25">
      <c r="A423">
        <v>0</v>
      </c>
      <c r="B423">
        <v>21</v>
      </c>
      <c r="C423">
        <v>16</v>
      </c>
      <c r="D423">
        <v>4</v>
      </c>
      <c r="E423">
        <v>0</v>
      </c>
    </row>
    <row r="424" spans="1:5" x14ac:dyDescent="0.25">
      <c r="A424">
        <v>1</v>
      </c>
      <c r="B424">
        <v>21</v>
      </c>
      <c r="C424">
        <v>16</v>
      </c>
      <c r="D424">
        <v>1</v>
      </c>
      <c r="E424">
        <v>0</v>
      </c>
    </row>
    <row r="425" spans="1:5" x14ac:dyDescent="0.25">
      <c r="A425">
        <v>1</v>
      </c>
      <c r="B425">
        <v>21</v>
      </c>
      <c r="C425">
        <v>16</v>
      </c>
      <c r="D425">
        <v>1</v>
      </c>
      <c r="E425">
        <v>1</v>
      </c>
    </row>
    <row r="426" spans="1:5" x14ac:dyDescent="0.25">
      <c r="A426">
        <v>1</v>
      </c>
      <c r="B426">
        <v>21</v>
      </c>
      <c r="C426">
        <v>16</v>
      </c>
      <c r="D426">
        <v>1</v>
      </c>
      <c r="E426">
        <v>0</v>
      </c>
    </row>
    <row r="427" spans="1:5" x14ac:dyDescent="0.25">
      <c r="A427">
        <v>1</v>
      </c>
      <c r="B427">
        <v>21</v>
      </c>
      <c r="C427">
        <v>16</v>
      </c>
      <c r="D427">
        <v>1</v>
      </c>
      <c r="E427">
        <v>0</v>
      </c>
    </row>
    <row r="428" spans="1:5" x14ac:dyDescent="0.25">
      <c r="A428">
        <v>1</v>
      </c>
      <c r="B428">
        <v>21</v>
      </c>
      <c r="C428">
        <v>16</v>
      </c>
      <c r="D428">
        <v>1</v>
      </c>
      <c r="E428">
        <v>1</v>
      </c>
    </row>
    <row r="429" spans="1:5" x14ac:dyDescent="0.25">
      <c r="A429">
        <v>1</v>
      </c>
      <c r="B429">
        <v>21</v>
      </c>
      <c r="C429">
        <v>16</v>
      </c>
      <c r="D429">
        <v>1</v>
      </c>
      <c r="E429">
        <v>1</v>
      </c>
    </row>
    <row r="430" spans="1:5" x14ac:dyDescent="0.25">
      <c r="A430">
        <v>1</v>
      </c>
      <c r="B430">
        <v>21</v>
      </c>
      <c r="C430">
        <v>16</v>
      </c>
      <c r="D430">
        <v>1</v>
      </c>
      <c r="E430">
        <v>0</v>
      </c>
    </row>
    <row r="431" spans="1:5" x14ac:dyDescent="0.25">
      <c r="A431">
        <v>1</v>
      </c>
      <c r="B431">
        <v>21</v>
      </c>
      <c r="C431">
        <v>16</v>
      </c>
      <c r="D431">
        <v>1</v>
      </c>
      <c r="E431">
        <v>0</v>
      </c>
    </row>
    <row r="432" spans="1:5" x14ac:dyDescent="0.25">
      <c r="A432">
        <v>1</v>
      </c>
      <c r="B432">
        <v>21</v>
      </c>
      <c r="C432">
        <v>16</v>
      </c>
      <c r="D432">
        <v>2</v>
      </c>
      <c r="E432">
        <v>0</v>
      </c>
    </row>
    <row r="433" spans="1:5" x14ac:dyDescent="0.25">
      <c r="A433">
        <v>1</v>
      </c>
      <c r="B433">
        <v>21</v>
      </c>
      <c r="C433">
        <v>16</v>
      </c>
      <c r="D433">
        <v>2</v>
      </c>
      <c r="E433">
        <v>1</v>
      </c>
    </row>
    <row r="434" spans="1:5" x14ac:dyDescent="0.25">
      <c r="A434">
        <v>1</v>
      </c>
      <c r="B434">
        <v>21</v>
      </c>
      <c r="C434">
        <v>16</v>
      </c>
      <c r="D434">
        <v>2</v>
      </c>
      <c r="E434">
        <v>1</v>
      </c>
    </row>
    <row r="435" spans="1:5" x14ac:dyDescent="0.25">
      <c r="A435">
        <v>1</v>
      </c>
      <c r="B435">
        <v>21</v>
      </c>
      <c r="C435">
        <v>16</v>
      </c>
      <c r="D435">
        <v>2</v>
      </c>
      <c r="E435">
        <v>0</v>
      </c>
    </row>
    <row r="436" spans="1:5" x14ac:dyDescent="0.25">
      <c r="A436">
        <v>1</v>
      </c>
      <c r="B436">
        <v>21</v>
      </c>
      <c r="C436">
        <v>16</v>
      </c>
      <c r="D436">
        <v>2</v>
      </c>
      <c r="E436">
        <v>0</v>
      </c>
    </row>
    <row r="437" spans="1:5" x14ac:dyDescent="0.25">
      <c r="A437">
        <v>1</v>
      </c>
      <c r="B437">
        <v>21</v>
      </c>
      <c r="C437">
        <v>16</v>
      </c>
      <c r="D437">
        <v>2</v>
      </c>
      <c r="E437">
        <v>1</v>
      </c>
    </row>
    <row r="438" spans="1:5" x14ac:dyDescent="0.25">
      <c r="A438">
        <v>1</v>
      </c>
      <c r="B438">
        <v>21</v>
      </c>
      <c r="C438">
        <v>16</v>
      </c>
      <c r="D438">
        <v>2</v>
      </c>
      <c r="E438">
        <v>0</v>
      </c>
    </row>
    <row r="439" spans="1:5" x14ac:dyDescent="0.25">
      <c r="A439">
        <v>1</v>
      </c>
      <c r="B439">
        <v>21</v>
      </c>
      <c r="C439">
        <v>16</v>
      </c>
      <c r="D439">
        <v>2</v>
      </c>
      <c r="E439">
        <v>0</v>
      </c>
    </row>
    <row r="440" spans="1:5" x14ac:dyDescent="0.25">
      <c r="A440">
        <v>1</v>
      </c>
      <c r="B440">
        <v>21</v>
      </c>
      <c r="C440">
        <v>16</v>
      </c>
      <c r="D440">
        <v>2</v>
      </c>
      <c r="E440">
        <v>0</v>
      </c>
    </row>
    <row r="441" spans="1:5" x14ac:dyDescent="0.25">
      <c r="A441">
        <v>1</v>
      </c>
      <c r="B441">
        <v>21</v>
      </c>
      <c r="C441">
        <v>16</v>
      </c>
      <c r="D441">
        <v>3</v>
      </c>
      <c r="E441">
        <v>0</v>
      </c>
    </row>
    <row r="442" spans="1:5" x14ac:dyDescent="0.25">
      <c r="A442">
        <v>1</v>
      </c>
      <c r="B442">
        <v>21</v>
      </c>
      <c r="C442">
        <v>16</v>
      </c>
      <c r="D442">
        <v>3</v>
      </c>
      <c r="E442">
        <v>1</v>
      </c>
    </row>
    <row r="443" spans="1:5" x14ac:dyDescent="0.25">
      <c r="A443">
        <v>1</v>
      </c>
      <c r="B443">
        <v>21</v>
      </c>
      <c r="C443">
        <v>16</v>
      </c>
      <c r="D443">
        <v>3</v>
      </c>
      <c r="E443">
        <v>1</v>
      </c>
    </row>
    <row r="444" spans="1:5" x14ac:dyDescent="0.25">
      <c r="A444">
        <v>1</v>
      </c>
      <c r="B444">
        <v>21</v>
      </c>
      <c r="C444">
        <v>16</v>
      </c>
      <c r="D444">
        <v>3</v>
      </c>
      <c r="E444">
        <v>1</v>
      </c>
    </row>
    <row r="445" spans="1:5" x14ac:dyDescent="0.25">
      <c r="A445">
        <v>1</v>
      </c>
      <c r="B445">
        <v>21</v>
      </c>
      <c r="C445">
        <v>16</v>
      </c>
      <c r="D445">
        <v>3</v>
      </c>
      <c r="E445">
        <v>0</v>
      </c>
    </row>
    <row r="446" spans="1:5" x14ac:dyDescent="0.25">
      <c r="A446">
        <v>1</v>
      </c>
      <c r="B446">
        <v>21</v>
      </c>
      <c r="C446">
        <v>16</v>
      </c>
      <c r="D446">
        <v>3</v>
      </c>
      <c r="E446">
        <v>0</v>
      </c>
    </row>
    <row r="447" spans="1:5" x14ac:dyDescent="0.25">
      <c r="A447">
        <v>1</v>
      </c>
      <c r="B447">
        <v>21</v>
      </c>
      <c r="C447">
        <v>16</v>
      </c>
      <c r="D447">
        <v>3</v>
      </c>
      <c r="E447">
        <v>1</v>
      </c>
    </row>
    <row r="448" spans="1:5" x14ac:dyDescent="0.25">
      <c r="A448">
        <v>1</v>
      </c>
      <c r="B448">
        <v>21</v>
      </c>
      <c r="C448">
        <v>16</v>
      </c>
      <c r="D448">
        <v>3</v>
      </c>
      <c r="E448">
        <v>0</v>
      </c>
    </row>
    <row r="449" spans="1:5" x14ac:dyDescent="0.25">
      <c r="A449">
        <v>1</v>
      </c>
      <c r="B449">
        <v>21</v>
      </c>
      <c r="C449">
        <v>16</v>
      </c>
      <c r="D449">
        <v>4</v>
      </c>
      <c r="E449">
        <v>0</v>
      </c>
    </row>
    <row r="450" spans="1:5" x14ac:dyDescent="0.25">
      <c r="A450">
        <v>1</v>
      </c>
      <c r="B450">
        <v>21</v>
      </c>
      <c r="C450">
        <v>16</v>
      </c>
      <c r="D450">
        <v>4</v>
      </c>
      <c r="E450">
        <v>1</v>
      </c>
    </row>
    <row r="451" spans="1:5" x14ac:dyDescent="0.25">
      <c r="A451">
        <v>1</v>
      </c>
      <c r="B451">
        <v>21</v>
      </c>
      <c r="C451">
        <v>16</v>
      </c>
      <c r="D451">
        <v>4</v>
      </c>
      <c r="E451">
        <v>0</v>
      </c>
    </row>
    <row r="452" spans="1:5" x14ac:dyDescent="0.25">
      <c r="A452">
        <v>1</v>
      </c>
      <c r="B452">
        <v>21</v>
      </c>
      <c r="C452">
        <v>16</v>
      </c>
      <c r="D452">
        <v>4</v>
      </c>
      <c r="E452">
        <v>0</v>
      </c>
    </row>
    <row r="453" spans="1:5" x14ac:dyDescent="0.25">
      <c r="A453">
        <v>1</v>
      </c>
      <c r="B453">
        <v>21</v>
      </c>
      <c r="C453">
        <v>16</v>
      </c>
      <c r="D453">
        <v>4</v>
      </c>
      <c r="E453">
        <v>1</v>
      </c>
    </row>
    <row r="454" spans="1:5" x14ac:dyDescent="0.25">
      <c r="A454">
        <v>1</v>
      </c>
      <c r="B454">
        <v>21</v>
      </c>
      <c r="C454">
        <v>16</v>
      </c>
      <c r="D454">
        <v>4</v>
      </c>
      <c r="E454">
        <v>1</v>
      </c>
    </row>
    <row r="455" spans="1:5" x14ac:dyDescent="0.25">
      <c r="A455">
        <v>1</v>
      </c>
      <c r="B455">
        <v>21</v>
      </c>
      <c r="C455">
        <v>16</v>
      </c>
      <c r="D455">
        <v>4</v>
      </c>
      <c r="E455">
        <v>0</v>
      </c>
    </row>
    <row r="456" spans="1:5" x14ac:dyDescent="0.25">
      <c r="A456">
        <v>1</v>
      </c>
      <c r="B456">
        <v>21</v>
      </c>
      <c r="C456">
        <v>16</v>
      </c>
      <c r="D456">
        <v>4</v>
      </c>
      <c r="E456">
        <v>0</v>
      </c>
    </row>
    <row r="457" spans="1:5" x14ac:dyDescent="0.25">
      <c r="A457">
        <v>0</v>
      </c>
      <c r="B457">
        <v>21</v>
      </c>
      <c r="C457">
        <v>17</v>
      </c>
      <c r="D457">
        <v>1</v>
      </c>
      <c r="E457">
        <v>0</v>
      </c>
    </row>
    <row r="458" spans="1:5" x14ac:dyDescent="0.25">
      <c r="A458">
        <v>0</v>
      </c>
      <c r="B458">
        <v>21</v>
      </c>
      <c r="C458">
        <v>17</v>
      </c>
      <c r="D458">
        <v>1</v>
      </c>
      <c r="E458">
        <v>1</v>
      </c>
    </row>
    <row r="459" spans="1:5" x14ac:dyDescent="0.25">
      <c r="A459">
        <v>0</v>
      </c>
      <c r="B459">
        <v>21</v>
      </c>
      <c r="C459">
        <v>17</v>
      </c>
      <c r="D459">
        <v>1</v>
      </c>
      <c r="E459">
        <v>0</v>
      </c>
    </row>
    <row r="460" spans="1:5" x14ac:dyDescent="0.25">
      <c r="A460">
        <v>0</v>
      </c>
      <c r="B460">
        <v>21</v>
      </c>
      <c r="C460">
        <v>17</v>
      </c>
      <c r="D460">
        <v>1</v>
      </c>
      <c r="E460">
        <v>1</v>
      </c>
    </row>
    <row r="461" spans="1:5" x14ac:dyDescent="0.25">
      <c r="A461">
        <v>0</v>
      </c>
      <c r="B461">
        <v>21</v>
      </c>
      <c r="C461">
        <v>17</v>
      </c>
      <c r="D461">
        <v>1</v>
      </c>
      <c r="E461">
        <v>0</v>
      </c>
    </row>
    <row r="462" spans="1:5" x14ac:dyDescent="0.25">
      <c r="A462">
        <v>0</v>
      </c>
      <c r="B462">
        <v>21</v>
      </c>
      <c r="C462">
        <v>17</v>
      </c>
      <c r="D462">
        <v>1</v>
      </c>
      <c r="E462">
        <v>1</v>
      </c>
    </row>
    <row r="463" spans="1:5" x14ac:dyDescent="0.25">
      <c r="A463">
        <v>0</v>
      </c>
      <c r="B463">
        <v>21</v>
      </c>
      <c r="C463">
        <v>17</v>
      </c>
      <c r="D463">
        <v>1</v>
      </c>
      <c r="E463">
        <v>1</v>
      </c>
    </row>
    <row r="464" spans="1:5" x14ac:dyDescent="0.25">
      <c r="A464">
        <v>0</v>
      </c>
      <c r="B464">
        <v>21</v>
      </c>
      <c r="C464">
        <v>17</v>
      </c>
      <c r="D464">
        <v>1</v>
      </c>
      <c r="E464">
        <v>0</v>
      </c>
    </row>
    <row r="465" spans="1:5" x14ac:dyDescent="0.25">
      <c r="A465">
        <v>0</v>
      </c>
      <c r="B465">
        <v>21</v>
      </c>
      <c r="C465">
        <v>17</v>
      </c>
      <c r="D465">
        <v>1</v>
      </c>
      <c r="E465">
        <v>0</v>
      </c>
    </row>
    <row r="466" spans="1:5" x14ac:dyDescent="0.25">
      <c r="A466">
        <v>0</v>
      </c>
      <c r="B466">
        <v>21</v>
      </c>
      <c r="C466">
        <v>17</v>
      </c>
      <c r="D466">
        <v>2</v>
      </c>
      <c r="E466">
        <v>0</v>
      </c>
    </row>
    <row r="467" spans="1:5" x14ac:dyDescent="0.25">
      <c r="A467">
        <v>0</v>
      </c>
      <c r="B467">
        <v>21</v>
      </c>
      <c r="C467">
        <v>17</v>
      </c>
      <c r="D467">
        <v>2</v>
      </c>
      <c r="E467">
        <v>1</v>
      </c>
    </row>
    <row r="468" spans="1:5" x14ac:dyDescent="0.25">
      <c r="A468">
        <v>0</v>
      </c>
      <c r="B468">
        <v>21</v>
      </c>
      <c r="C468">
        <v>17</v>
      </c>
      <c r="D468">
        <v>2</v>
      </c>
      <c r="E468">
        <v>1</v>
      </c>
    </row>
    <row r="469" spans="1:5" x14ac:dyDescent="0.25">
      <c r="A469">
        <v>0</v>
      </c>
      <c r="B469">
        <v>21</v>
      </c>
      <c r="C469">
        <v>17</v>
      </c>
      <c r="D469">
        <v>2</v>
      </c>
      <c r="E469">
        <v>0</v>
      </c>
    </row>
    <row r="470" spans="1:5" x14ac:dyDescent="0.25">
      <c r="A470">
        <v>0</v>
      </c>
      <c r="B470">
        <v>21</v>
      </c>
      <c r="C470">
        <v>17</v>
      </c>
      <c r="D470">
        <v>2</v>
      </c>
      <c r="E470">
        <v>0</v>
      </c>
    </row>
    <row r="471" spans="1:5" x14ac:dyDescent="0.25">
      <c r="A471">
        <v>0</v>
      </c>
      <c r="B471">
        <v>21</v>
      </c>
      <c r="C471">
        <v>17</v>
      </c>
      <c r="D471">
        <v>2</v>
      </c>
      <c r="E471">
        <v>1</v>
      </c>
    </row>
    <row r="472" spans="1:5" x14ac:dyDescent="0.25">
      <c r="A472">
        <v>0</v>
      </c>
      <c r="B472">
        <v>21</v>
      </c>
      <c r="C472">
        <v>17</v>
      </c>
      <c r="D472">
        <v>2</v>
      </c>
      <c r="E472">
        <v>0</v>
      </c>
    </row>
    <row r="473" spans="1:5" x14ac:dyDescent="0.25">
      <c r="A473">
        <v>0</v>
      </c>
      <c r="B473">
        <v>21</v>
      </c>
      <c r="C473">
        <v>17</v>
      </c>
      <c r="D473">
        <v>2</v>
      </c>
      <c r="E473">
        <v>1</v>
      </c>
    </row>
    <row r="474" spans="1:5" x14ac:dyDescent="0.25">
      <c r="A474">
        <v>0</v>
      </c>
      <c r="B474">
        <v>21</v>
      </c>
      <c r="C474">
        <v>17</v>
      </c>
      <c r="D474">
        <v>2</v>
      </c>
      <c r="E474">
        <v>0</v>
      </c>
    </row>
    <row r="475" spans="1:5" x14ac:dyDescent="0.25">
      <c r="A475">
        <v>0</v>
      </c>
      <c r="B475">
        <v>21</v>
      </c>
      <c r="C475">
        <v>17</v>
      </c>
      <c r="D475">
        <v>3</v>
      </c>
      <c r="E475">
        <v>0</v>
      </c>
    </row>
    <row r="476" spans="1:5" x14ac:dyDescent="0.25">
      <c r="A476">
        <v>0</v>
      </c>
      <c r="B476">
        <v>21</v>
      </c>
      <c r="C476">
        <v>17</v>
      </c>
      <c r="D476">
        <v>3</v>
      </c>
      <c r="E476">
        <v>1</v>
      </c>
    </row>
    <row r="477" spans="1:5" x14ac:dyDescent="0.25">
      <c r="A477">
        <v>0</v>
      </c>
      <c r="B477">
        <v>21</v>
      </c>
      <c r="C477">
        <v>17</v>
      </c>
      <c r="D477">
        <v>3</v>
      </c>
      <c r="E477">
        <v>0</v>
      </c>
    </row>
    <row r="478" spans="1:5" x14ac:dyDescent="0.25">
      <c r="A478">
        <v>0</v>
      </c>
      <c r="B478">
        <v>21</v>
      </c>
      <c r="C478">
        <v>17</v>
      </c>
      <c r="D478">
        <v>3</v>
      </c>
      <c r="E478">
        <v>1</v>
      </c>
    </row>
    <row r="479" spans="1:5" x14ac:dyDescent="0.25">
      <c r="A479">
        <v>0</v>
      </c>
      <c r="B479">
        <v>21</v>
      </c>
      <c r="C479">
        <v>17</v>
      </c>
      <c r="D479">
        <v>3</v>
      </c>
      <c r="E479">
        <v>0</v>
      </c>
    </row>
    <row r="480" spans="1:5" x14ac:dyDescent="0.25">
      <c r="A480">
        <v>0</v>
      </c>
      <c r="B480">
        <v>21</v>
      </c>
      <c r="C480">
        <v>17</v>
      </c>
      <c r="D480">
        <v>3</v>
      </c>
      <c r="E480">
        <v>1</v>
      </c>
    </row>
    <row r="481" spans="1:5" x14ac:dyDescent="0.25">
      <c r="A481">
        <v>0</v>
      </c>
      <c r="B481">
        <v>21</v>
      </c>
      <c r="C481">
        <v>17</v>
      </c>
      <c r="D481">
        <v>3</v>
      </c>
      <c r="E481">
        <v>0</v>
      </c>
    </row>
    <row r="482" spans="1:5" x14ac:dyDescent="0.25">
      <c r="A482">
        <v>0</v>
      </c>
      <c r="B482">
        <v>21</v>
      </c>
      <c r="C482">
        <v>17</v>
      </c>
      <c r="D482">
        <v>3</v>
      </c>
      <c r="E482">
        <v>0</v>
      </c>
    </row>
    <row r="483" spans="1:5" x14ac:dyDescent="0.25">
      <c r="A483">
        <v>0</v>
      </c>
      <c r="B483">
        <v>21</v>
      </c>
      <c r="C483">
        <v>17</v>
      </c>
      <c r="D483">
        <v>4</v>
      </c>
      <c r="E483">
        <v>0</v>
      </c>
    </row>
    <row r="484" spans="1:5" x14ac:dyDescent="0.25">
      <c r="A484">
        <v>0</v>
      </c>
      <c r="B484">
        <v>21</v>
      </c>
      <c r="C484">
        <v>17</v>
      </c>
      <c r="D484">
        <v>4</v>
      </c>
      <c r="E484">
        <v>1</v>
      </c>
    </row>
    <row r="485" spans="1:5" x14ac:dyDescent="0.25">
      <c r="A485">
        <v>0</v>
      </c>
      <c r="B485">
        <v>21</v>
      </c>
      <c r="C485">
        <v>17</v>
      </c>
      <c r="D485">
        <v>4</v>
      </c>
      <c r="E485">
        <v>0</v>
      </c>
    </row>
    <row r="486" spans="1:5" x14ac:dyDescent="0.25">
      <c r="A486">
        <v>0</v>
      </c>
      <c r="B486">
        <v>21</v>
      </c>
      <c r="C486">
        <v>17</v>
      </c>
      <c r="D486">
        <v>4</v>
      </c>
      <c r="E486">
        <v>0</v>
      </c>
    </row>
    <row r="487" spans="1:5" x14ac:dyDescent="0.25">
      <c r="A487">
        <v>0</v>
      </c>
      <c r="B487">
        <v>21</v>
      </c>
      <c r="C487">
        <v>17</v>
      </c>
      <c r="D487">
        <v>4</v>
      </c>
      <c r="E487">
        <v>0</v>
      </c>
    </row>
    <row r="488" spans="1:5" x14ac:dyDescent="0.25">
      <c r="A488">
        <v>0</v>
      </c>
      <c r="B488">
        <v>21</v>
      </c>
      <c r="C488">
        <v>17</v>
      </c>
      <c r="D488">
        <v>4</v>
      </c>
      <c r="E488">
        <v>1</v>
      </c>
    </row>
    <row r="489" spans="1:5" x14ac:dyDescent="0.25">
      <c r="A489">
        <v>0</v>
      </c>
      <c r="B489">
        <v>21</v>
      </c>
      <c r="C489">
        <v>17</v>
      </c>
      <c r="D489">
        <v>4</v>
      </c>
      <c r="E489">
        <v>0</v>
      </c>
    </row>
    <row r="490" spans="1:5" x14ac:dyDescent="0.25">
      <c r="A490">
        <v>0</v>
      </c>
      <c r="B490">
        <v>21</v>
      </c>
      <c r="C490">
        <v>17</v>
      </c>
      <c r="D490">
        <v>4</v>
      </c>
      <c r="E490">
        <v>0</v>
      </c>
    </row>
    <row r="491" spans="1:5" x14ac:dyDescent="0.25">
      <c r="A491">
        <v>1</v>
      </c>
      <c r="B491">
        <v>21</v>
      </c>
      <c r="C491">
        <v>18</v>
      </c>
      <c r="D491">
        <v>1</v>
      </c>
      <c r="E491">
        <v>0</v>
      </c>
    </row>
    <row r="492" spans="1:5" x14ac:dyDescent="0.25">
      <c r="A492">
        <v>1</v>
      </c>
      <c r="B492">
        <v>21</v>
      </c>
      <c r="C492">
        <v>18</v>
      </c>
      <c r="D492">
        <v>1</v>
      </c>
      <c r="E492">
        <v>0</v>
      </c>
    </row>
    <row r="493" spans="1:5" x14ac:dyDescent="0.25">
      <c r="A493">
        <v>1</v>
      </c>
      <c r="B493">
        <v>21</v>
      </c>
      <c r="C493">
        <v>18</v>
      </c>
      <c r="D493">
        <v>1</v>
      </c>
      <c r="E493">
        <v>1</v>
      </c>
    </row>
    <row r="494" spans="1:5" x14ac:dyDescent="0.25">
      <c r="A494">
        <v>1</v>
      </c>
      <c r="B494">
        <v>21</v>
      </c>
      <c r="C494">
        <v>18</v>
      </c>
      <c r="D494">
        <v>1</v>
      </c>
      <c r="E494">
        <v>0</v>
      </c>
    </row>
    <row r="495" spans="1:5" x14ac:dyDescent="0.25">
      <c r="A495">
        <v>1</v>
      </c>
      <c r="B495">
        <v>21</v>
      </c>
      <c r="C495">
        <v>18</v>
      </c>
      <c r="D495">
        <v>1</v>
      </c>
      <c r="E495">
        <v>0</v>
      </c>
    </row>
    <row r="496" spans="1:5" x14ac:dyDescent="0.25">
      <c r="A496">
        <v>1</v>
      </c>
      <c r="B496">
        <v>21</v>
      </c>
      <c r="C496">
        <v>18</v>
      </c>
      <c r="D496">
        <v>1</v>
      </c>
      <c r="E496">
        <v>1</v>
      </c>
    </row>
    <row r="497" spans="1:5" x14ac:dyDescent="0.25">
      <c r="A497">
        <v>1</v>
      </c>
      <c r="B497">
        <v>21</v>
      </c>
      <c r="C497">
        <v>18</v>
      </c>
      <c r="D497">
        <v>1</v>
      </c>
      <c r="E497">
        <v>1</v>
      </c>
    </row>
    <row r="498" spans="1:5" x14ac:dyDescent="0.25">
      <c r="A498">
        <v>1</v>
      </c>
      <c r="B498">
        <v>21</v>
      </c>
      <c r="C498">
        <v>18</v>
      </c>
      <c r="D498">
        <v>1</v>
      </c>
      <c r="E498">
        <v>0</v>
      </c>
    </row>
    <row r="499" spans="1:5" x14ac:dyDescent="0.25">
      <c r="A499">
        <v>1</v>
      </c>
      <c r="B499">
        <v>21</v>
      </c>
      <c r="C499">
        <v>18</v>
      </c>
      <c r="D499">
        <v>2</v>
      </c>
      <c r="E499">
        <v>0</v>
      </c>
    </row>
    <row r="500" spans="1:5" x14ac:dyDescent="0.25">
      <c r="A500">
        <v>1</v>
      </c>
      <c r="B500">
        <v>21</v>
      </c>
      <c r="C500">
        <v>18</v>
      </c>
      <c r="D500">
        <v>2</v>
      </c>
      <c r="E500">
        <v>1</v>
      </c>
    </row>
    <row r="501" spans="1:5" x14ac:dyDescent="0.25">
      <c r="A501">
        <v>1</v>
      </c>
      <c r="B501">
        <v>21</v>
      </c>
      <c r="C501">
        <v>18</v>
      </c>
      <c r="D501">
        <v>2</v>
      </c>
      <c r="E501">
        <v>0</v>
      </c>
    </row>
    <row r="502" spans="1:5" x14ac:dyDescent="0.25">
      <c r="A502">
        <v>1</v>
      </c>
      <c r="B502">
        <v>21</v>
      </c>
      <c r="C502">
        <v>18</v>
      </c>
      <c r="D502">
        <v>2</v>
      </c>
      <c r="E502">
        <v>0</v>
      </c>
    </row>
    <row r="503" spans="1:5" x14ac:dyDescent="0.25">
      <c r="A503">
        <v>1</v>
      </c>
      <c r="B503">
        <v>21</v>
      </c>
      <c r="C503">
        <v>18</v>
      </c>
      <c r="D503">
        <v>2</v>
      </c>
      <c r="E503">
        <v>0</v>
      </c>
    </row>
    <row r="504" spans="1:5" x14ac:dyDescent="0.25">
      <c r="A504">
        <v>1</v>
      </c>
      <c r="B504">
        <v>21</v>
      </c>
      <c r="C504">
        <v>18</v>
      </c>
      <c r="D504">
        <v>2</v>
      </c>
      <c r="E504">
        <v>0</v>
      </c>
    </row>
    <row r="505" spans="1:5" x14ac:dyDescent="0.25">
      <c r="A505">
        <v>1</v>
      </c>
      <c r="B505">
        <v>21</v>
      </c>
      <c r="C505">
        <v>18</v>
      </c>
      <c r="D505">
        <v>2</v>
      </c>
      <c r="E505">
        <v>1</v>
      </c>
    </row>
    <row r="506" spans="1:5" x14ac:dyDescent="0.25">
      <c r="A506">
        <v>1</v>
      </c>
      <c r="B506">
        <v>21</v>
      </c>
      <c r="C506">
        <v>18</v>
      </c>
      <c r="D506">
        <v>2</v>
      </c>
      <c r="E506">
        <v>1</v>
      </c>
    </row>
    <row r="507" spans="1:5" x14ac:dyDescent="0.25">
      <c r="A507">
        <v>1</v>
      </c>
      <c r="B507">
        <v>21</v>
      </c>
      <c r="C507">
        <v>18</v>
      </c>
      <c r="D507">
        <v>2</v>
      </c>
      <c r="E507">
        <v>0</v>
      </c>
    </row>
    <row r="508" spans="1:5" x14ac:dyDescent="0.25">
      <c r="A508">
        <v>1</v>
      </c>
      <c r="B508">
        <v>21</v>
      </c>
      <c r="C508">
        <v>18</v>
      </c>
      <c r="D508">
        <v>3</v>
      </c>
      <c r="E508">
        <v>0</v>
      </c>
    </row>
    <row r="509" spans="1:5" x14ac:dyDescent="0.25">
      <c r="A509">
        <v>1</v>
      </c>
      <c r="B509">
        <v>21</v>
      </c>
      <c r="C509">
        <v>18</v>
      </c>
      <c r="D509">
        <v>3</v>
      </c>
      <c r="E509">
        <v>0</v>
      </c>
    </row>
    <row r="510" spans="1:5" x14ac:dyDescent="0.25">
      <c r="A510">
        <v>1</v>
      </c>
      <c r="B510">
        <v>21</v>
      </c>
      <c r="C510">
        <v>18</v>
      </c>
      <c r="D510">
        <v>3</v>
      </c>
      <c r="E510">
        <v>0</v>
      </c>
    </row>
    <row r="511" spans="1:5" x14ac:dyDescent="0.25">
      <c r="A511">
        <v>1</v>
      </c>
      <c r="B511">
        <v>21</v>
      </c>
      <c r="C511">
        <v>18</v>
      </c>
      <c r="D511">
        <v>3</v>
      </c>
      <c r="E511">
        <v>1</v>
      </c>
    </row>
    <row r="512" spans="1:5" x14ac:dyDescent="0.25">
      <c r="A512">
        <v>1</v>
      </c>
      <c r="B512">
        <v>21</v>
      </c>
      <c r="C512">
        <v>18</v>
      </c>
      <c r="D512">
        <v>3</v>
      </c>
      <c r="E512">
        <v>0</v>
      </c>
    </row>
    <row r="513" spans="1:5" x14ac:dyDescent="0.25">
      <c r="A513">
        <v>1</v>
      </c>
      <c r="B513">
        <v>21</v>
      </c>
      <c r="C513">
        <v>18</v>
      </c>
      <c r="D513">
        <v>3</v>
      </c>
      <c r="E513">
        <v>1</v>
      </c>
    </row>
    <row r="514" spans="1:5" x14ac:dyDescent="0.25">
      <c r="A514">
        <v>1</v>
      </c>
      <c r="B514">
        <v>21</v>
      </c>
      <c r="C514">
        <v>18</v>
      </c>
      <c r="D514">
        <v>3</v>
      </c>
      <c r="E514">
        <v>1</v>
      </c>
    </row>
    <row r="515" spans="1:5" x14ac:dyDescent="0.25">
      <c r="A515">
        <v>1</v>
      </c>
      <c r="B515">
        <v>21</v>
      </c>
      <c r="C515">
        <v>18</v>
      </c>
      <c r="D515">
        <v>3</v>
      </c>
      <c r="E515">
        <v>0</v>
      </c>
    </row>
    <row r="516" spans="1:5" x14ac:dyDescent="0.25">
      <c r="A516">
        <v>1</v>
      </c>
      <c r="B516">
        <v>21</v>
      </c>
      <c r="C516">
        <v>18</v>
      </c>
      <c r="D516">
        <v>4</v>
      </c>
      <c r="E516">
        <v>0</v>
      </c>
    </row>
    <row r="517" spans="1:5" x14ac:dyDescent="0.25">
      <c r="A517">
        <v>1</v>
      </c>
      <c r="B517">
        <v>21</v>
      </c>
      <c r="C517">
        <v>18</v>
      </c>
      <c r="D517">
        <v>4</v>
      </c>
      <c r="E517">
        <v>1</v>
      </c>
    </row>
    <row r="518" spans="1:5" x14ac:dyDescent="0.25">
      <c r="A518">
        <v>1</v>
      </c>
      <c r="B518">
        <v>21</v>
      </c>
      <c r="C518">
        <v>18</v>
      </c>
      <c r="D518">
        <v>4</v>
      </c>
      <c r="E518">
        <v>0</v>
      </c>
    </row>
    <row r="519" spans="1:5" x14ac:dyDescent="0.25">
      <c r="A519">
        <v>1</v>
      </c>
      <c r="B519">
        <v>21</v>
      </c>
      <c r="C519">
        <v>18</v>
      </c>
      <c r="D519">
        <v>4</v>
      </c>
      <c r="E519">
        <v>1</v>
      </c>
    </row>
    <row r="520" spans="1:5" x14ac:dyDescent="0.25">
      <c r="A520">
        <v>1</v>
      </c>
      <c r="B520">
        <v>21</v>
      </c>
      <c r="C520">
        <v>18</v>
      </c>
      <c r="D520">
        <v>4</v>
      </c>
      <c r="E520">
        <v>0</v>
      </c>
    </row>
    <row r="521" spans="1:5" x14ac:dyDescent="0.25">
      <c r="A521">
        <v>1</v>
      </c>
      <c r="B521">
        <v>21</v>
      </c>
      <c r="C521">
        <v>18</v>
      </c>
      <c r="D521">
        <v>4</v>
      </c>
      <c r="E521">
        <v>1</v>
      </c>
    </row>
    <row r="522" spans="1:5" x14ac:dyDescent="0.25">
      <c r="A522">
        <v>1</v>
      </c>
      <c r="B522">
        <v>21</v>
      </c>
      <c r="C522">
        <v>18</v>
      </c>
      <c r="D522">
        <v>4</v>
      </c>
      <c r="E522">
        <v>0</v>
      </c>
    </row>
    <row r="523" spans="1:5" x14ac:dyDescent="0.25">
      <c r="A523">
        <v>1</v>
      </c>
      <c r="B523">
        <v>21</v>
      </c>
      <c r="C523">
        <v>18</v>
      </c>
      <c r="D523">
        <v>4</v>
      </c>
      <c r="E523">
        <v>0</v>
      </c>
    </row>
    <row r="524" spans="1:5" x14ac:dyDescent="0.25">
      <c r="A524">
        <v>0</v>
      </c>
      <c r="B524">
        <v>21</v>
      </c>
      <c r="C524">
        <v>19</v>
      </c>
      <c r="D524">
        <v>1</v>
      </c>
      <c r="E524">
        <v>0</v>
      </c>
    </row>
    <row r="525" spans="1:5" x14ac:dyDescent="0.25">
      <c r="A525">
        <v>0</v>
      </c>
      <c r="B525">
        <v>21</v>
      </c>
      <c r="C525">
        <v>19</v>
      </c>
      <c r="D525">
        <v>1</v>
      </c>
      <c r="E525">
        <v>1</v>
      </c>
    </row>
    <row r="526" spans="1:5" x14ac:dyDescent="0.25">
      <c r="A526">
        <v>0</v>
      </c>
      <c r="B526">
        <v>21</v>
      </c>
      <c r="C526">
        <v>19</v>
      </c>
      <c r="D526">
        <v>1</v>
      </c>
      <c r="E526">
        <v>0</v>
      </c>
    </row>
    <row r="527" spans="1:5" x14ac:dyDescent="0.25">
      <c r="A527">
        <v>0</v>
      </c>
      <c r="B527">
        <v>21</v>
      </c>
      <c r="C527">
        <v>19</v>
      </c>
      <c r="D527">
        <v>1</v>
      </c>
      <c r="E527">
        <v>0</v>
      </c>
    </row>
    <row r="528" spans="1:5" x14ac:dyDescent="0.25">
      <c r="A528">
        <v>0</v>
      </c>
      <c r="B528">
        <v>21</v>
      </c>
      <c r="C528">
        <v>19</v>
      </c>
      <c r="D528">
        <v>1</v>
      </c>
      <c r="E528">
        <v>0</v>
      </c>
    </row>
    <row r="529" spans="1:5" x14ac:dyDescent="0.25">
      <c r="A529">
        <v>0</v>
      </c>
      <c r="B529">
        <v>21</v>
      </c>
      <c r="C529">
        <v>19</v>
      </c>
      <c r="D529">
        <v>1</v>
      </c>
      <c r="E529">
        <v>1</v>
      </c>
    </row>
    <row r="530" spans="1:5" x14ac:dyDescent="0.25">
      <c r="A530">
        <v>0</v>
      </c>
      <c r="B530">
        <v>21</v>
      </c>
      <c r="C530">
        <v>19</v>
      </c>
      <c r="D530">
        <v>1</v>
      </c>
      <c r="E530">
        <v>1</v>
      </c>
    </row>
    <row r="531" spans="1:5" x14ac:dyDescent="0.25">
      <c r="A531">
        <v>0</v>
      </c>
      <c r="B531">
        <v>21</v>
      </c>
      <c r="C531">
        <v>19</v>
      </c>
      <c r="D531">
        <v>1</v>
      </c>
      <c r="E531">
        <v>1</v>
      </c>
    </row>
    <row r="532" spans="1:5" x14ac:dyDescent="0.25">
      <c r="A532">
        <v>0</v>
      </c>
      <c r="B532">
        <v>21</v>
      </c>
      <c r="C532">
        <v>19</v>
      </c>
      <c r="D532">
        <v>2</v>
      </c>
      <c r="E532">
        <v>0</v>
      </c>
    </row>
    <row r="533" spans="1:5" x14ac:dyDescent="0.25">
      <c r="A533">
        <v>0</v>
      </c>
      <c r="B533">
        <v>21</v>
      </c>
      <c r="C533">
        <v>19</v>
      </c>
      <c r="D533">
        <v>2</v>
      </c>
      <c r="E533">
        <v>0</v>
      </c>
    </row>
    <row r="534" spans="1:5" x14ac:dyDescent="0.25">
      <c r="A534">
        <v>0</v>
      </c>
      <c r="B534">
        <v>21</v>
      </c>
      <c r="C534">
        <v>19</v>
      </c>
      <c r="D534">
        <v>2</v>
      </c>
      <c r="E534">
        <v>1</v>
      </c>
    </row>
    <row r="535" spans="1:5" x14ac:dyDescent="0.25">
      <c r="A535">
        <v>0</v>
      </c>
      <c r="B535">
        <v>21</v>
      </c>
      <c r="C535">
        <v>19</v>
      </c>
      <c r="D535">
        <v>2</v>
      </c>
      <c r="E535">
        <v>0</v>
      </c>
    </row>
    <row r="536" spans="1:5" x14ac:dyDescent="0.25">
      <c r="A536">
        <v>0</v>
      </c>
      <c r="B536">
        <v>21</v>
      </c>
      <c r="C536">
        <v>19</v>
      </c>
      <c r="D536">
        <v>2</v>
      </c>
      <c r="E536">
        <v>0</v>
      </c>
    </row>
    <row r="537" spans="1:5" x14ac:dyDescent="0.25">
      <c r="A537">
        <v>0</v>
      </c>
      <c r="B537">
        <v>21</v>
      </c>
      <c r="C537">
        <v>19</v>
      </c>
      <c r="D537">
        <v>2</v>
      </c>
      <c r="E537">
        <v>1</v>
      </c>
    </row>
    <row r="538" spans="1:5" x14ac:dyDescent="0.25">
      <c r="A538">
        <v>0</v>
      </c>
      <c r="B538">
        <v>21</v>
      </c>
      <c r="C538">
        <v>19</v>
      </c>
      <c r="D538">
        <v>2</v>
      </c>
      <c r="E538">
        <v>0</v>
      </c>
    </row>
    <row r="539" spans="1:5" x14ac:dyDescent="0.25">
      <c r="A539">
        <v>0</v>
      </c>
      <c r="B539">
        <v>21</v>
      </c>
      <c r="C539">
        <v>19</v>
      </c>
      <c r="D539">
        <v>2</v>
      </c>
      <c r="E539">
        <v>1</v>
      </c>
    </row>
    <row r="540" spans="1:5" x14ac:dyDescent="0.25">
      <c r="A540">
        <v>0</v>
      </c>
      <c r="B540">
        <v>21</v>
      </c>
      <c r="C540">
        <v>19</v>
      </c>
      <c r="D540">
        <v>3</v>
      </c>
      <c r="E540">
        <v>0</v>
      </c>
    </row>
    <row r="541" spans="1:5" x14ac:dyDescent="0.25">
      <c r="A541">
        <v>0</v>
      </c>
      <c r="B541">
        <v>21</v>
      </c>
      <c r="C541">
        <v>19</v>
      </c>
      <c r="D541">
        <v>3</v>
      </c>
      <c r="E541">
        <v>0</v>
      </c>
    </row>
    <row r="542" spans="1:5" x14ac:dyDescent="0.25">
      <c r="A542">
        <v>0</v>
      </c>
      <c r="B542">
        <v>21</v>
      </c>
      <c r="C542">
        <v>19</v>
      </c>
      <c r="D542">
        <v>3</v>
      </c>
      <c r="E542">
        <v>1</v>
      </c>
    </row>
    <row r="543" spans="1:5" x14ac:dyDescent="0.25">
      <c r="A543">
        <v>0</v>
      </c>
      <c r="B543">
        <v>21</v>
      </c>
      <c r="C543">
        <v>19</v>
      </c>
      <c r="D543">
        <v>3</v>
      </c>
      <c r="E543">
        <v>0</v>
      </c>
    </row>
    <row r="544" spans="1:5" x14ac:dyDescent="0.25">
      <c r="A544">
        <v>0</v>
      </c>
      <c r="B544">
        <v>21</v>
      </c>
      <c r="C544">
        <v>19</v>
      </c>
      <c r="D544">
        <v>3</v>
      </c>
      <c r="E544">
        <v>0</v>
      </c>
    </row>
    <row r="545" spans="1:5" x14ac:dyDescent="0.25">
      <c r="A545">
        <v>0</v>
      </c>
      <c r="B545">
        <v>21</v>
      </c>
      <c r="C545">
        <v>19</v>
      </c>
      <c r="D545">
        <v>3</v>
      </c>
      <c r="E545">
        <v>0</v>
      </c>
    </row>
    <row r="546" spans="1:5" x14ac:dyDescent="0.25">
      <c r="A546">
        <v>0</v>
      </c>
      <c r="B546">
        <v>21</v>
      </c>
      <c r="C546">
        <v>19</v>
      </c>
      <c r="D546">
        <v>3</v>
      </c>
      <c r="E546">
        <v>1</v>
      </c>
    </row>
    <row r="547" spans="1:5" x14ac:dyDescent="0.25">
      <c r="A547">
        <v>0</v>
      </c>
      <c r="B547">
        <v>21</v>
      </c>
      <c r="C547">
        <v>19</v>
      </c>
      <c r="D547">
        <v>3</v>
      </c>
      <c r="E547">
        <v>0</v>
      </c>
    </row>
    <row r="548" spans="1:5" x14ac:dyDescent="0.25">
      <c r="A548">
        <v>0</v>
      </c>
      <c r="B548">
        <v>21</v>
      </c>
      <c r="C548">
        <v>19</v>
      </c>
      <c r="D548">
        <v>3</v>
      </c>
      <c r="E548">
        <v>0</v>
      </c>
    </row>
    <row r="549" spans="1:5" x14ac:dyDescent="0.25">
      <c r="A549">
        <v>0</v>
      </c>
      <c r="B549">
        <v>21</v>
      </c>
      <c r="C549">
        <v>19</v>
      </c>
      <c r="D549">
        <v>4</v>
      </c>
      <c r="E549">
        <v>0</v>
      </c>
    </row>
    <row r="550" spans="1:5" x14ac:dyDescent="0.25">
      <c r="A550">
        <v>0</v>
      </c>
      <c r="B550">
        <v>21</v>
      </c>
      <c r="C550">
        <v>19</v>
      </c>
      <c r="D550">
        <v>4</v>
      </c>
      <c r="E550">
        <v>1</v>
      </c>
    </row>
    <row r="551" spans="1:5" x14ac:dyDescent="0.25">
      <c r="A551">
        <v>0</v>
      </c>
      <c r="B551">
        <v>21</v>
      </c>
      <c r="C551">
        <v>19</v>
      </c>
      <c r="D551">
        <v>4</v>
      </c>
      <c r="E551">
        <v>1</v>
      </c>
    </row>
    <row r="552" spans="1:5" x14ac:dyDescent="0.25">
      <c r="A552">
        <v>0</v>
      </c>
      <c r="B552">
        <v>21</v>
      </c>
      <c r="C552">
        <v>19</v>
      </c>
      <c r="D552">
        <v>4</v>
      </c>
      <c r="E552">
        <v>0</v>
      </c>
    </row>
    <row r="553" spans="1:5" x14ac:dyDescent="0.25">
      <c r="A553">
        <v>0</v>
      </c>
      <c r="B553">
        <v>21</v>
      </c>
      <c r="C553">
        <v>19</v>
      </c>
      <c r="D553">
        <v>4</v>
      </c>
      <c r="E553">
        <v>0</v>
      </c>
    </row>
    <row r="554" spans="1:5" x14ac:dyDescent="0.25">
      <c r="A554">
        <v>0</v>
      </c>
      <c r="B554">
        <v>21</v>
      </c>
      <c r="C554">
        <v>19</v>
      </c>
      <c r="D554">
        <v>4</v>
      </c>
      <c r="E554">
        <v>0</v>
      </c>
    </row>
    <row r="555" spans="1:5" x14ac:dyDescent="0.25">
      <c r="A555">
        <v>0</v>
      </c>
      <c r="B555">
        <v>21</v>
      </c>
      <c r="C555">
        <v>19</v>
      </c>
      <c r="D555">
        <v>4</v>
      </c>
      <c r="E555">
        <v>1</v>
      </c>
    </row>
    <row r="556" spans="1:5" x14ac:dyDescent="0.25">
      <c r="A556">
        <v>0</v>
      </c>
      <c r="B556">
        <v>21</v>
      </c>
      <c r="C556">
        <v>19</v>
      </c>
      <c r="D556">
        <v>4</v>
      </c>
      <c r="E556">
        <v>0</v>
      </c>
    </row>
    <row r="557" spans="1:5" x14ac:dyDescent="0.25">
      <c r="A557">
        <v>1</v>
      </c>
      <c r="B557">
        <v>21</v>
      </c>
      <c r="C557">
        <v>20</v>
      </c>
      <c r="D557">
        <v>1</v>
      </c>
      <c r="E557">
        <v>1</v>
      </c>
    </row>
    <row r="558" spans="1:5" x14ac:dyDescent="0.25">
      <c r="A558">
        <v>1</v>
      </c>
      <c r="B558">
        <v>21</v>
      </c>
      <c r="C558">
        <v>20</v>
      </c>
      <c r="D558">
        <v>1</v>
      </c>
      <c r="E558">
        <v>1</v>
      </c>
    </row>
    <row r="559" spans="1:5" x14ac:dyDescent="0.25">
      <c r="A559">
        <v>1</v>
      </c>
      <c r="B559">
        <v>21</v>
      </c>
      <c r="C559">
        <v>20</v>
      </c>
      <c r="D559">
        <v>1</v>
      </c>
      <c r="E559">
        <v>0</v>
      </c>
    </row>
    <row r="560" spans="1:5" x14ac:dyDescent="0.25">
      <c r="A560">
        <v>1</v>
      </c>
      <c r="B560">
        <v>21</v>
      </c>
      <c r="C560">
        <v>20</v>
      </c>
      <c r="D560">
        <v>1</v>
      </c>
      <c r="E560">
        <v>1</v>
      </c>
    </row>
    <row r="561" spans="1:5" x14ac:dyDescent="0.25">
      <c r="A561">
        <v>1</v>
      </c>
      <c r="B561">
        <v>21</v>
      </c>
      <c r="C561">
        <v>20</v>
      </c>
      <c r="D561">
        <v>1</v>
      </c>
      <c r="E561">
        <v>0</v>
      </c>
    </row>
    <row r="562" spans="1:5" x14ac:dyDescent="0.25">
      <c r="A562">
        <v>1</v>
      </c>
      <c r="B562">
        <v>21</v>
      </c>
      <c r="C562">
        <v>20</v>
      </c>
      <c r="D562">
        <v>1</v>
      </c>
      <c r="E562">
        <v>0</v>
      </c>
    </row>
    <row r="563" spans="1:5" x14ac:dyDescent="0.25">
      <c r="A563">
        <v>1</v>
      </c>
      <c r="B563">
        <v>21</v>
      </c>
      <c r="C563">
        <v>20</v>
      </c>
      <c r="D563">
        <v>1</v>
      </c>
      <c r="E563">
        <v>0</v>
      </c>
    </row>
    <row r="564" spans="1:5" x14ac:dyDescent="0.25">
      <c r="A564">
        <v>1</v>
      </c>
      <c r="B564">
        <v>21</v>
      </c>
      <c r="C564">
        <v>20</v>
      </c>
      <c r="D564">
        <v>1</v>
      </c>
      <c r="E564">
        <v>1</v>
      </c>
    </row>
    <row r="565" spans="1:5" x14ac:dyDescent="0.25">
      <c r="A565">
        <v>1</v>
      </c>
      <c r="B565">
        <v>21</v>
      </c>
      <c r="C565">
        <v>20</v>
      </c>
      <c r="D565">
        <v>1</v>
      </c>
      <c r="E565">
        <v>1</v>
      </c>
    </row>
    <row r="566" spans="1:5" x14ac:dyDescent="0.25">
      <c r="A566">
        <v>1</v>
      </c>
      <c r="B566">
        <v>21</v>
      </c>
      <c r="C566">
        <v>20</v>
      </c>
      <c r="D566">
        <v>2</v>
      </c>
      <c r="E566">
        <v>0</v>
      </c>
    </row>
    <row r="567" spans="1:5" x14ac:dyDescent="0.25">
      <c r="A567">
        <v>1</v>
      </c>
      <c r="B567">
        <v>21</v>
      </c>
      <c r="C567">
        <v>20</v>
      </c>
      <c r="D567">
        <v>2</v>
      </c>
      <c r="E567">
        <v>1</v>
      </c>
    </row>
    <row r="568" spans="1:5" x14ac:dyDescent="0.25">
      <c r="A568">
        <v>1</v>
      </c>
      <c r="B568">
        <v>21</v>
      </c>
      <c r="C568">
        <v>20</v>
      </c>
      <c r="D568">
        <v>2</v>
      </c>
      <c r="E568">
        <v>1</v>
      </c>
    </row>
    <row r="569" spans="1:5" x14ac:dyDescent="0.25">
      <c r="A569">
        <v>1</v>
      </c>
      <c r="B569">
        <v>21</v>
      </c>
      <c r="C569">
        <v>20</v>
      </c>
      <c r="D569">
        <v>2</v>
      </c>
      <c r="E569">
        <v>0</v>
      </c>
    </row>
    <row r="570" spans="1:5" x14ac:dyDescent="0.25">
      <c r="A570">
        <v>1</v>
      </c>
      <c r="B570">
        <v>21</v>
      </c>
      <c r="C570">
        <v>20</v>
      </c>
      <c r="D570">
        <v>2</v>
      </c>
      <c r="E570">
        <v>0</v>
      </c>
    </row>
    <row r="571" spans="1:5" x14ac:dyDescent="0.25">
      <c r="A571">
        <v>1</v>
      </c>
      <c r="B571">
        <v>21</v>
      </c>
      <c r="C571">
        <v>20</v>
      </c>
      <c r="D571">
        <v>2</v>
      </c>
      <c r="E571">
        <v>1</v>
      </c>
    </row>
    <row r="572" spans="1:5" x14ac:dyDescent="0.25">
      <c r="A572">
        <v>1</v>
      </c>
      <c r="B572">
        <v>21</v>
      </c>
      <c r="C572">
        <v>20</v>
      </c>
      <c r="D572">
        <v>2</v>
      </c>
      <c r="E572">
        <v>1</v>
      </c>
    </row>
    <row r="573" spans="1:5" x14ac:dyDescent="0.25">
      <c r="A573">
        <v>1</v>
      </c>
      <c r="B573">
        <v>21</v>
      </c>
      <c r="C573">
        <v>20</v>
      </c>
      <c r="D573">
        <v>2</v>
      </c>
      <c r="E573">
        <v>0</v>
      </c>
    </row>
    <row r="574" spans="1:5" x14ac:dyDescent="0.25">
      <c r="A574">
        <v>1</v>
      </c>
      <c r="B574">
        <v>21</v>
      </c>
      <c r="C574">
        <v>20</v>
      </c>
      <c r="D574">
        <v>3</v>
      </c>
      <c r="E574">
        <v>1</v>
      </c>
    </row>
    <row r="575" spans="1:5" x14ac:dyDescent="0.25">
      <c r="A575">
        <v>1</v>
      </c>
      <c r="B575">
        <v>21</v>
      </c>
      <c r="C575">
        <v>20</v>
      </c>
      <c r="D575">
        <v>3</v>
      </c>
      <c r="E575">
        <v>0</v>
      </c>
    </row>
    <row r="576" spans="1:5" x14ac:dyDescent="0.25">
      <c r="A576">
        <v>1</v>
      </c>
      <c r="B576">
        <v>21</v>
      </c>
      <c r="C576">
        <v>20</v>
      </c>
      <c r="D576">
        <v>3</v>
      </c>
      <c r="E576">
        <v>1</v>
      </c>
    </row>
    <row r="577" spans="1:5" x14ac:dyDescent="0.25">
      <c r="A577">
        <v>1</v>
      </c>
      <c r="B577">
        <v>21</v>
      </c>
      <c r="C577">
        <v>20</v>
      </c>
      <c r="D577">
        <v>3</v>
      </c>
      <c r="E577">
        <v>1</v>
      </c>
    </row>
    <row r="578" spans="1:5" x14ac:dyDescent="0.25">
      <c r="A578">
        <v>1</v>
      </c>
      <c r="B578">
        <v>21</v>
      </c>
      <c r="C578">
        <v>20</v>
      </c>
      <c r="D578">
        <v>3</v>
      </c>
      <c r="E578">
        <v>1</v>
      </c>
    </row>
    <row r="579" spans="1:5" x14ac:dyDescent="0.25">
      <c r="A579">
        <v>1</v>
      </c>
      <c r="B579">
        <v>21</v>
      </c>
      <c r="C579">
        <v>20</v>
      </c>
      <c r="D579">
        <v>3</v>
      </c>
      <c r="E579">
        <v>0</v>
      </c>
    </row>
    <row r="580" spans="1:5" x14ac:dyDescent="0.25">
      <c r="A580">
        <v>1</v>
      </c>
      <c r="B580">
        <v>21</v>
      </c>
      <c r="C580">
        <v>20</v>
      </c>
      <c r="D580">
        <v>3</v>
      </c>
      <c r="E580">
        <v>0</v>
      </c>
    </row>
    <row r="581" spans="1:5" x14ac:dyDescent="0.25">
      <c r="A581">
        <v>1</v>
      </c>
      <c r="B581">
        <v>21</v>
      </c>
      <c r="C581">
        <v>20</v>
      </c>
      <c r="D581">
        <v>4</v>
      </c>
      <c r="E581">
        <v>0</v>
      </c>
    </row>
    <row r="582" spans="1:5" x14ac:dyDescent="0.25">
      <c r="A582">
        <v>1</v>
      </c>
      <c r="B582">
        <v>21</v>
      </c>
      <c r="C582">
        <v>20</v>
      </c>
      <c r="D582">
        <v>4</v>
      </c>
      <c r="E582">
        <v>1</v>
      </c>
    </row>
    <row r="583" spans="1:5" x14ac:dyDescent="0.25">
      <c r="A583">
        <v>1</v>
      </c>
      <c r="B583">
        <v>21</v>
      </c>
      <c r="C583">
        <v>20</v>
      </c>
      <c r="D583">
        <v>4</v>
      </c>
      <c r="E583">
        <v>0</v>
      </c>
    </row>
    <row r="584" spans="1:5" x14ac:dyDescent="0.25">
      <c r="A584">
        <v>1</v>
      </c>
      <c r="B584">
        <v>21</v>
      </c>
      <c r="C584">
        <v>20</v>
      </c>
      <c r="D584">
        <v>4</v>
      </c>
      <c r="E584">
        <v>1</v>
      </c>
    </row>
    <row r="585" spans="1:5" x14ac:dyDescent="0.25">
      <c r="A585">
        <v>1</v>
      </c>
      <c r="B585">
        <v>21</v>
      </c>
      <c r="C585">
        <v>20</v>
      </c>
      <c r="D585">
        <v>4</v>
      </c>
      <c r="E585">
        <v>0</v>
      </c>
    </row>
    <row r="586" spans="1:5" x14ac:dyDescent="0.25">
      <c r="A586">
        <v>1</v>
      </c>
      <c r="B586">
        <v>21</v>
      </c>
      <c r="C586">
        <v>20</v>
      </c>
      <c r="D586">
        <v>4</v>
      </c>
      <c r="E586">
        <v>0</v>
      </c>
    </row>
    <row r="587" spans="1:5" x14ac:dyDescent="0.25">
      <c r="A587">
        <v>1</v>
      </c>
      <c r="B587">
        <v>21</v>
      </c>
      <c r="C587">
        <v>20</v>
      </c>
      <c r="D587">
        <v>4</v>
      </c>
      <c r="E587">
        <v>0</v>
      </c>
    </row>
    <row r="588" spans="1:5" x14ac:dyDescent="0.25">
      <c r="A588">
        <v>1</v>
      </c>
      <c r="B588">
        <v>21</v>
      </c>
      <c r="C588">
        <v>20</v>
      </c>
      <c r="D588">
        <v>4</v>
      </c>
      <c r="E588">
        <v>1</v>
      </c>
    </row>
    <row r="589" spans="1:5" x14ac:dyDescent="0.25">
      <c r="A589">
        <v>0</v>
      </c>
      <c r="B589">
        <v>21</v>
      </c>
      <c r="C589">
        <v>21</v>
      </c>
      <c r="D589">
        <v>1</v>
      </c>
      <c r="E589">
        <v>0</v>
      </c>
    </row>
    <row r="590" spans="1:5" x14ac:dyDescent="0.25">
      <c r="A590">
        <v>0</v>
      </c>
      <c r="B590">
        <v>21</v>
      </c>
      <c r="C590">
        <v>21</v>
      </c>
      <c r="D590">
        <v>1</v>
      </c>
      <c r="E590">
        <v>1</v>
      </c>
    </row>
    <row r="591" spans="1:5" x14ac:dyDescent="0.25">
      <c r="A591">
        <v>0</v>
      </c>
      <c r="B591">
        <v>21</v>
      </c>
      <c r="C591">
        <v>21</v>
      </c>
      <c r="D591">
        <v>1</v>
      </c>
      <c r="E591">
        <v>0</v>
      </c>
    </row>
    <row r="592" spans="1:5" x14ac:dyDescent="0.25">
      <c r="A592">
        <v>0</v>
      </c>
      <c r="B592">
        <v>21</v>
      </c>
      <c r="C592">
        <v>21</v>
      </c>
      <c r="D592">
        <v>1</v>
      </c>
      <c r="E592">
        <v>1</v>
      </c>
    </row>
    <row r="593" spans="1:5" x14ac:dyDescent="0.25">
      <c r="A593">
        <v>0</v>
      </c>
      <c r="B593">
        <v>21</v>
      </c>
      <c r="C593">
        <v>21</v>
      </c>
      <c r="D593">
        <v>1</v>
      </c>
      <c r="E593">
        <v>1</v>
      </c>
    </row>
    <row r="594" spans="1:5" x14ac:dyDescent="0.25">
      <c r="A594">
        <v>0</v>
      </c>
      <c r="B594">
        <v>21</v>
      </c>
      <c r="C594">
        <v>21</v>
      </c>
      <c r="D594">
        <v>1</v>
      </c>
      <c r="E594">
        <v>0</v>
      </c>
    </row>
    <row r="595" spans="1:5" x14ac:dyDescent="0.25">
      <c r="A595">
        <v>0</v>
      </c>
      <c r="B595">
        <v>21</v>
      </c>
      <c r="C595">
        <v>21</v>
      </c>
      <c r="D595">
        <v>1</v>
      </c>
      <c r="E595">
        <v>0</v>
      </c>
    </row>
    <row r="596" spans="1:5" x14ac:dyDescent="0.25">
      <c r="A596">
        <v>0</v>
      </c>
      <c r="B596">
        <v>21</v>
      </c>
      <c r="C596">
        <v>21</v>
      </c>
      <c r="D596">
        <v>1</v>
      </c>
      <c r="E596">
        <v>1</v>
      </c>
    </row>
    <row r="597" spans="1:5" x14ac:dyDescent="0.25">
      <c r="A597">
        <v>0</v>
      </c>
      <c r="B597">
        <v>21</v>
      </c>
      <c r="C597">
        <v>21</v>
      </c>
      <c r="D597">
        <v>2</v>
      </c>
      <c r="E597">
        <v>0</v>
      </c>
    </row>
    <row r="598" spans="1:5" x14ac:dyDescent="0.25">
      <c r="A598">
        <v>0</v>
      </c>
      <c r="B598">
        <v>21</v>
      </c>
      <c r="C598">
        <v>21</v>
      </c>
      <c r="D598">
        <v>2</v>
      </c>
      <c r="E598">
        <v>0</v>
      </c>
    </row>
    <row r="599" spans="1:5" x14ac:dyDescent="0.25">
      <c r="A599">
        <v>0</v>
      </c>
      <c r="B599">
        <v>21</v>
      </c>
      <c r="C599">
        <v>21</v>
      </c>
      <c r="D599">
        <v>2</v>
      </c>
      <c r="E599">
        <v>1</v>
      </c>
    </row>
    <row r="600" spans="1:5" x14ac:dyDescent="0.25">
      <c r="A600">
        <v>0</v>
      </c>
      <c r="B600">
        <v>21</v>
      </c>
      <c r="C600">
        <v>21</v>
      </c>
      <c r="D600">
        <v>2</v>
      </c>
      <c r="E600">
        <v>0</v>
      </c>
    </row>
    <row r="601" spans="1:5" x14ac:dyDescent="0.25">
      <c r="A601">
        <v>0</v>
      </c>
      <c r="B601">
        <v>21</v>
      </c>
      <c r="C601">
        <v>21</v>
      </c>
      <c r="D601">
        <v>2</v>
      </c>
      <c r="E601">
        <v>1</v>
      </c>
    </row>
    <row r="602" spans="1:5" x14ac:dyDescent="0.25">
      <c r="A602">
        <v>0</v>
      </c>
      <c r="B602">
        <v>21</v>
      </c>
      <c r="C602">
        <v>21</v>
      </c>
      <c r="D602">
        <v>2</v>
      </c>
      <c r="E602">
        <v>0</v>
      </c>
    </row>
    <row r="603" spans="1:5" x14ac:dyDescent="0.25">
      <c r="A603">
        <v>0</v>
      </c>
      <c r="B603">
        <v>21</v>
      </c>
      <c r="C603">
        <v>21</v>
      </c>
      <c r="D603">
        <v>2</v>
      </c>
      <c r="E603">
        <v>0</v>
      </c>
    </row>
    <row r="604" spans="1:5" x14ac:dyDescent="0.25">
      <c r="A604">
        <v>0</v>
      </c>
      <c r="B604">
        <v>21</v>
      </c>
      <c r="C604">
        <v>21</v>
      </c>
      <c r="D604">
        <v>2</v>
      </c>
      <c r="E604">
        <v>0</v>
      </c>
    </row>
    <row r="605" spans="1:5" x14ac:dyDescent="0.25">
      <c r="A605">
        <v>0</v>
      </c>
      <c r="B605">
        <v>21</v>
      </c>
      <c r="C605">
        <v>21</v>
      </c>
      <c r="D605">
        <v>3</v>
      </c>
      <c r="E605">
        <v>0</v>
      </c>
    </row>
    <row r="606" spans="1:5" x14ac:dyDescent="0.25">
      <c r="A606">
        <v>0</v>
      </c>
      <c r="B606">
        <v>21</v>
      </c>
      <c r="C606">
        <v>21</v>
      </c>
      <c r="D606">
        <v>3</v>
      </c>
      <c r="E606">
        <v>0</v>
      </c>
    </row>
    <row r="607" spans="1:5" x14ac:dyDescent="0.25">
      <c r="A607">
        <v>0</v>
      </c>
      <c r="B607">
        <v>21</v>
      </c>
      <c r="C607">
        <v>21</v>
      </c>
      <c r="D607">
        <v>3</v>
      </c>
      <c r="E607">
        <v>1</v>
      </c>
    </row>
    <row r="608" spans="1:5" x14ac:dyDescent="0.25">
      <c r="A608">
        <v>0</v>
      </c>
      <c r="B608">
        <v>21</v>
      </c>
      <c r="C608">
        <v>21</v>
      </c>
      <c r="D608">
        <v>3</v>
      </c>
      <c r="E608">
        <v>0</v>
      </c>
    </row>
    <row r="609" spans="1:5" x14ac:dyDescent="0.25">
      <c r="A609">
        <v>0</v>
      </c>
      <c r="B609">
        <v>21</v>
      </c>
      <c r="C609">
        <v>21</v>
      </c>
      <c r="D609">
        <v>3</v>
      </c>
      <c r="E609">
        <v>0</v>
      </c>
    </row>
    <row r="610" spans="1:5" x14ac:dyDescent="0.25">
      <c r="A610">
        <v>0</v>
      </c>
      <c r="B610">
        <v>21</v>
      </c>
      <c r="C610">
        <v>21</v>
      </c>
      <c r="D610">
        <v>3</v>
      </c>
      <c r="E610">
        <v>1</v>
      </c>
    </row>
    <row r="611" spans="1:5" x14ac:dyDescent="0.25">
      <c r="A611">
        <v>0</v>
      </c>
      <c r="B611">
        <v>21</v>
      </c>
      <c r="C611">
        <v>21</v>
      </c>
      <c r="D611">
        <v>3</v>
      </c>
      <c r="E611">
        <v>1</v>
      </c>
    </row>
    <row r="612" spans="1:5" x14ac:dyDescent="0.25">
      <c r="A612">
        <v>0</v>
      </c>
      <c r="B612">
        <v>21</v>
      </c>
      <c r="C612">
        <v>21</v>
      </c>
      <c r="D612">
        <v>3</v>
      </c>
      <c r="E612">
        <v>0</v>
      </c>
    </row>
    <row r="613" spans="1:5" x14ac:dyDescent="0.25">
      <c r="A613">
        <v>0</v>
      </c>
      <c r="B613">
        <v>21</v>
      </c>
      <c r="C613">
        <v>21</v>
      </c>
      <c r="D613">
        <v>4</v>
      </c>
      <c r="E613">
        <v>0</v>
      </c>
    </row>
    <row r="614" spans="1:5" x14ac:dyDescent="0.25">
      <c r="A614">
        <v>0</v>
      </c>
      <c r="B614">
        <v>21</v>
      </c>
      <c r="C614">
        <v>21</v>
      </c>
      <c r="D614">
        <v>4</v>
      </c>
      <c r="E614">
        <v>1</v>
      </c>
    </row>
    <row r="615" spans="1:5" x14ac:dyDescent="0.25">
      <c r="A615">
        <v>0</v>
      </c>
      <c r="B615">
        <v>21</v>
      </c>
      <c r="C615">
        <v>21</v>
      </c>
      <c r="D615">
        <v>4</v>
      </c>
      <c r="E615">
        <v>0</v>
      </c>
    </row>
    <row r="616" spans="1:5" x14ac:dyDescent="0.25">
      <c r="A616">
        <v>0</v>
      </c>
      <c r="B616">
        <v>21</v>
      </c>
      <c r="C616">
        <v>21</v>
      </c>
      <c r="D616">
        <v>4</v>
      </c>
      <c r="E616">
        <v>1</v>
      </c>
    </row>
    <row r="617" spans="1:5" x14ac:dyDescent="0.25">
      <c r="A617">
        <v>0</v>
      </c>
      <c r="B617">
        <v>21</v>
      </c>
      <c r="C617">
        <v>21</v>
      </c>
      <c r="D617">
        <v>4</v>
      </c>
      <c r="E617">
        <v>0</v>
      </c>
    </row>
    <row r="618" spans="1:5" x14ac:dyDescent="0.25">
      <c r="A618">
        <v>0</v>
      </c>
      <c r="B618">
        <v>21</v>
      </c>
      <c r="C618">
        <v>21</v>
      </c>
      <c r="D618">
        <v>4</v>
      </c>
      <c r="E618">
        <v>1</v>
      </c>
    </row>
    <row r="619" spans="1:5" x14ac:dyDescent="0.25">
      <c r="A619">
        <v>0</v>
      </c>
      <c r="B619">
        <v>21</v>
      </c>
      <c r="C619">
        <v>21</v>
      </c>
      <c r="D619">
        <v>4</v>
      </c>
      <c r="E619">
        <v>0</v>
      </c>
    </row>
    <row r="620" spans="1:5" x14ac:dyDescent="0.25">
      <c r="A620">
        <v>0</v>
      </c>
      <c r="B620">
        <v>21</v>
      </c>
      <c r="C620">
        <v>21</v>
      </c>
      <c r="D620">
        <v>4</v>
      </c>
      <c r="E620">
        <v>1</v>
      </c>
    </row>
    <row r="621" spans="1:5" x14ac:dyDescent="0.25">
      <c r="A621">
        <v>1</v>
      </c>
      <c r="B621">
        <v>21</v>
      </c>
      <c r="C621">
        <v>22</v>
      </c>
      <c r="D621">
        <v>1</v>
      </c>
      <c r="E621">
        <v>1</v>
      </c>
    </row>
    <row r="622" spans="1:5" x14ac:dyDescent="0.25">
      <c r="A622">
        <v>1</v>
      </c>
      <c r="B622">
        <v>21</v>
      </c>
      <c r="C622">
        <v>22</v>
      </c>
      <c r="D622">
        <v>1</v>
      </c>
      <c r="E622">
        <v>1</v>
      </c>
    </row>
    <row r="623" spans="1:5" x14ac:dyDescent="0.25">
      <c r="A623">
        <v>1</v>
      </c>
      <c r="B623">
        <v>21</v>
      </c>
      <c r="C623">
        <v>22</v>
      </c>
      <c r="D623">
        <v>1</v>
      </c>
      <c r="E623">
        <v>1</v>
      </c>
    </row>
    <row r="624" spans="1:5" x14ac:dyDescent="0.25">
      <c r="A624">
        <v>1</v>
      </c>
      <c r="B624">
        <v>21</v>
      </c>
      <c r="C624">
        <v>22</v>
      </c>
      <c r="D624">
        <v>1</v>
      </c>
      <c r="E624">
        <v>1</v>
      </c>
    </row>
    <row r="625" spans="1:5" x14ac:dyDescent="0.25">
      <c r="A625">
        <v>1</v>
      </c>
      <c r="B625">
        <v>21</v>
      </c>
      <c r="C625">
        <v>22</v>
      </c>
      <c r="D625">
        <v>1</v>
      </c>
      <c r="E625">
        <v>1</v>
      </c>
    </row>
    <row r="626" spans="1:5" x14ac:dyDescent="0.25">
      <c r="A626">
        <v>1</v>
      </c>
      <c r="B626">
        <v>21</v>
      </c>
      <c r="C626">
        <v>22</v>
      </c>
      <c r="D626">
        <v>1</v>
      </c>
      <c r="E626">
        <v>1</v>
      </c>
    </row>
    <row r="627" spans="1:5" x14ac:dyDescent="0.25">
      <c r="A627">
        <v>1</v>
      </c>
      <c r="B627">
        <v>21</v>
      </c>
      <c r="C627">
        <v>22</v>
      </c>
      <c r="D627">
        <v>1</v>
      </c>
      <c r="E627">
        <v>0</v>
      </c>
    </row>
    <row r="628" spans="1:5" x14ac:dyDescent="0.25">
      <c r="A628">
        <v>1</v>
      </c>
      <c r="B628">
        <v>21</v>
      </c>
      <c r="C628">
        <v>22</v>
      </c>
      <c r="D628">
        <v>1</v>
      </c>
      <c r="E628">
        <v>1</v>
      </c>
    </row>
    <row r="629" spans="1:5" x14ac:dyDescent="0.25">
      <c r="A629">
        <v>1</v>
      </c>
      <c r="B629">
        <v>21</v>
      </c>
      <c r="C629">
        <v>22</v>
      </c>
      <c r="D629">
        <v>2</v>
      </c>
      <c r="E629">
        <v>1</v>
      </c>
    </row>
    <row r="630" spans="1:5" x14ac:dyDescent="0.25">
      <c r="A630">
        <v>1</v>
      </c>
      <c r="B630">
        <v>21</v>
      </c>
      <c r="C630">
        <v>22</v>
      </c>
      <c r="D630">
        <v>2</v>
      </c>
      <c r="E630">
        <v>0</v>
      </c>
    </row>
    <row r="631" spans="1:5" x14ac:dyDescent="0.25">
      <c r="A631">
        <v>1</v>
      </c>
      <c r="B631">
        <v>21</v>
      </c>
      <c r="C631">
        <v>22</v>
      </c>
      <c r="D631">
        <v>2</v>
      </c>
      <c r="E631">
        <v>0</v>
      </c>
    </row>
    <row r="632" spans="1:5" x14ac:dyDescent="0.25">
      <c r="A632">
        <v>1</v>
      </c>
      <c r="B632">
        <v>21</v>
      </c>
      <c r="C632">
        <v>22</v>
      </c>
      <c r="D632">
        <v>2</v>
      </c>
      <c r="E632">
        <v>0</v>
      </c>
    </row>
    <row r="633" spans="1:5" x14ac:dyDescent="0.25">
      <c r="A633">
        <v>1</v>
      </c>
      <c r="B633">
        <v>21</v>
      </c>
      <c r="C633">
        <v>22</v>
      </c>
      <c r="D633">
        <v>2</v>
      </c>
      <c r="E633">
        <v>0</v>
      </c>
    </row>
    <row r="634" spans="1:5" x14ac:dyDescent="0.25">
      <c r="A634">
        <v>1</v>
      </c>
      <c r="B634">
        <v>21</v>
      </c>
      <c r="C634">
        <v>22</v>
      </c>
      <c r="D634">
        <v>2</v>
      </c>
      <c r="E634">
        <v>1</v>
      </c>
    </row>
    <row r="635" spans="1:5" x14ac:dyDescent="0.25">
      <c r="A635">
        <v>1</v>
      </c>
      <c r="B635">
        <v>21</v>
      </c>
      <c r="C635">
        <v>22</v>
      </c>
      <c r="D635">
        <v>2</v>
      </c>
      <c r="E635">
        <v>1</v>
      </c>
    </row>
    <row r="636" spans="1:5" x14ac:dyDescent="0.25">
      <c r="A636">
        <v>1</v>
      </c>
      <c r="B636">
        <v>21</v>
      </c>
      <c r="C636">
        <v>22</v>
      </c>
      <c r="D636">
        <v>2</v>
      </c>
      <c r="E636">
        <v>0</v>
      </c>
    </row>
    <row r="637" spans="1:5" x14ac:dyDescent="0.25">
      <c r="A637">
        <v>1</v>
      </c>
      <c r="B637">
        <v>21</v>
      </c>
      <c r="C637">
        <v>22</v>
      </c>
      <c r="D637">
        <v>3</v>
      </c>
      <c r="E637">
        <v>1</v>
      </c>
    </row>
    <row r="638" spans="1:5" x14ac:dyDescent="0.25">
      <c r="A638">
        <v>1</v>
      </c>
      <c r="B638">
        <v>21</v>
      </c>
      <c r="C638">
        <v>22</v>
      </c>
      <c r="D638">
        <v>3</v>
      </c>
      <c r="E638">
        <v>0</v>
      </c>
    </row>
    <row r="639" spans="1:5" x14ac:dyDescent="0.25">
      <c r="A639">
        <v>1</v>
      </c>
      <c r="B639">
        <v>21</v>
      </c>
      <c r="C639">
        <v>22</v>
      </c>
      <c r="D639">
        <v>3</v>
      </c>
      <c r="E639">
        <v>1</v>
      </c>
    </row>
    <row r="640" spans="1:5" x14ac:dyDescent="0.25">
      <c r="A640">
        <v>1</v>
      </c>
      <c r="B640">
        <v>21</v>
      </c>
      <c r="C640">
        <v>22</v>
      </c>
      <c r="D640">
        <v>3</v>
      </c>
      <c r="E640">
        <v>1</v>
      </c>
    </row>
    <row r="641" spans="1:5" x14ac:dyDescent="0.25">
      <c r="A641">
        <v>1</v>
      </c>
      <c r="B641">
        <v>21</v>
      </c>
      <c r="C641">
        <v>22</v>
      </c>
      <c r="D641">
        <v>3</v>
      </c>
      <c r="E641">
        <v>1</v>
      </c>
    </row>
    <row r="642" spans="1:5" x14ac:dyDescent="0.25">
      <c r="A642">
        <v>1</v>
      </c>
      <c r="B642">
        <v>21</v>
      </c>
      <c r="C642">
        <v>22</v>
      </c>
      <c r="D642">
        <v>3</v>
      </c>
      <c r="E642">
        <v>1</v>
      </c>
    </row>
    <row r="643" spans="1:5" x14ac:dyDescent="0.25">
      <c r="A643">
        <v>1</v>
      </c>
      <c r="B643">
        <v>21</v>
      </c>
      <c r="C643">
        <v>22</v>
      </c>
      <c r="D643">
        <v>3</v>
      </c>
      <c r="E643">
        <v>0</v>
      </c>
    </row>
    <row r="644" spans="1:5" x14ac:dyDescent="0.25">
      <c r="A644">
        <v>1</v>
      </c>
      <c r="B644">
        <v>21</v>
      </c>
      <c r="C644">
        <v>22</v>
      </c>
      <c r="D644">
        <v>3</v>
      </c>
      <c r="E644">
        <v>0</v>
      </c>
    </row>
    <row r="645" spans="1:5" x14ac:dyDescent="0.25">
      <c r="A645">
        <v>1</v>
      </c>
      <c r="B645">
        <v>21</v>
      </c>
      <c r="C645">
        <v>22</v>
      </c>
      <c r="D645">
        <v>4</v>
      </c>
      <c r="E645">
        <v>0</v>
      </c>
    </row>
    <row r="646" spans="1:5" x14ac:dyDescent="0.25">
      <c r="A646">
        <v>1</v>
      </c>
      <c r="B646">
        <v>21</v>
      </c>
      <c r="C646">
        <v>22</v>
      </c>
      <c r="D646">
        <v>4</v>
      </c>
      <c r="E646">
        <v>0</v>
      </c>
    </row>
    <row r="647" spans="1:5" x14ac:dyDescent="0.25">
      <c r="A647">
        <v>1</v>
      </c>
      <c r="B647">
        <v>21</v>
      </c>
      <c r="C647">
        <v>22</v>
      </c>
      <c r="D647">
        <v>4</v>
      </c>
      <c r="E647">
        <v>1</v>
      </c>
    </row>
    <row r="648" spans="1:5" x14ac:dyDescent="0.25">
      <c r="A648">
        <v>1</v>
      </c>
      <c r="B648">
        <v>21</v>
      </c>
      <c r="C648">
        <v>22</v>
      </c>
      <c r="D648">
        <v>4</v>
      </c>
      <c r="E648">
        <v>1</v>
      </c>
    </row>
    <row r="649" spans="1:5" x14ac:dyDescent="0.25">
      <c r="A649">
        <v>1</v>
      </c>
      <c r="B649">
        <v>21</v>
      </c>
      <c r="C649">
        <v>22</v>
      </c>
      <c r="D649">
        <v>4</v>
      </c>
      <c r="E649">
        <v>0</v>
      </c>
    </row>
    <row r="650" spans="1:5" x14ac:dyDescent="0.25">
      <c r="A650">
        <v>1</v>
      </c>
      <c r="B650">
        <v>21</v>
      </c>
      <c r="C650">
        <v>22</v>
      </c>
      <c r="D650">
        <v>4</v>
      </c>
      <c r="E650">
        <v>1</v>
      </c>
    </row>
    <row r="651" spans="1:5" x14ac:dyDescent="0.25">
      <c r="A651">
        <v>1</v>
      </c>
      <c r="B651">
        <v>21</v>
      </c>
      <c r="C651">
        <v>22</v>
      </c>
      <c r="D651">
        <v>4</v>
      </c>
      <c r="E651">
        <v>1</v>
      </c>
    </row>
    <row r="652" spans="1:5" x14ac:dyDescent="0.25">
      <c r="A652">
        <v>1</v>
      </c>
      <c r="B652">
        <v>21</v>
      </c>
      <c r="C652">
        <v>22</v>
      </c>
      <c r="D652">
        <v>4</v>
      </c>
      <c r="E652">
        <v>0</v>
      </c>
    </row>
    <row r="653" spans="1:5" x14ac:dyDescent="0.25">
      <c r="A653">
        <v>0</v>
      </c>
      <c r="B653">
        <v>21</v>
      </c>
      <c r="C653">
        <v>23</v>
      </c>
      <c r="D653">
        <v>1</v>
      </c>
      <c r="E653">
        <v>0</v>
      </c>
    </row>
    <row r="654" spans="1:5" x14ac:dyDescent="0.25">
      <c r="A654">
        <v>0</v>
      </c>
      <c r="B654">
        <v>21</v>
      </c>
      <c r="C654">
        <v>23</v>
      </c>
      <c r="D654">
        <v>1</v>
      </c>
      <c r="E654">
        <v>1</v>
      </c>
    </row>
    <row r="655" spans="1:5" x14ac:dyDescent="0.25">
      <c r="A655">
        <v>0</v>
      </c>
      <c r="B655">
        <v>21</v>
      </c>
      <c r="C655">
        <v>23</v>
      </c>
      <c r="D655">
        <v>1</v>
      </c>
      <c r="E655">
        <v>0</v>
      </c>
    </row>
    <row r="656" spans="1:5" x14ac:dyDescent="0.25">
      <c r="A656">
        <v>0</v>
      </c>
      <c r="B656">
        <v>21</v>
      </c>
      <c r="C656">
        <v>23</v>
      </c>
      <c r="D656">
        <v>1</v>
      </c>
      <c r="E656">
        <v>0</v>
      </c>
    </row>
    <row r="657" spans="1:5" x14ac:dyDescent="0.25">
      <c r="A657">
        <v>0</v>
      </c>
      <c r="B657">
        <v>21</v>
      </c>
      <c r="C657">
        <v>23</v>
      </c>
      <c r="D657">
        <v>1</v>
      </c>
      <c r="E657">
        <v>1</v>
      </c>
    </row>
    <row r="658" spans="1:5" x14ac:dyDescent="0.25">
      <c r="A658">
        <v>0</v>
      </c>
      <c r="B658">
        <v>21</v>
      </c>
      <c r="C658">
        <v>23</v>
      </c>
      <c r="D658">
        <v>1</v>
      </c>
      <c r="E658">
        <v>0</v>
      </c>
    </row>
    <row r="659" spans="1:5" x14ac:dyDescent="0.25">
      <c r="A659">
        <v>0</v>
      </c>
      <c r="B659">
        <v>21</v>
      </c>
      <c r="C659">
        <v>23</v>
      </c>
      <c r="D659">
        <v>1</v>
      </c>
      <c r="E659">
        <v>0</v>
      </c>
    </row>
    <row r="660" spans="1:5" x14ac:dyDescent="0.25">
      <c r="A660">
        <v>0</v>
      </c>
      <c r="B660">
        <v>21</v>
      </c>
      <c r="C660">
        <v>23</v>
      </c>
      <c r="D660">
        <v>1</v>
      </c>
      <c r="E660">
        <v>1</v>
      </c>
    </row>
    <row r="661" spans="1:5" x14ac:dyDescent="0.25">
      <c r="A661">
        <v>0</v>
      </c>
      <c r="B661">
        <v>21</v>
      </c>
      <c r="C661">
        <v>23</v>
      </c>
      <c r="D661">
        <v>1</v>
      </c>
      <c r="E661">
        <v>1</v>
      </c>
    </row>
    <row r="662" spans="1:5" x14ac:dyDescent="0.25">
      <c r="A662">
        <v>0</v>
      </c>
      <c r="B662">
        <v>21</v>
      </c>
      <c r="C662">
        <v>23</v>
      </c>
      <c r="D662">
        <v>2</v>
      </c>
      <c r="E662">
        <v>1</v>
      </c>
    </row>
    <row r="663" spans="1:5" x14ac:dyDescent="0.25">
      <c r="A663">
        <v>0</v>
      </c>
      <c r="B663">
        <v>21</v>
      </c>
      <c r="C663">
        <v>23</v>
      </c>
      <c r="D663">
        <v>2</v>
      </c>
      <c r="E663">
        <v>1</v>
      </c>
    </row>
    <row r="664" spans="1:5" x14ac:dyDescent="0.25">
      <c r="A664">
        <v>0</v>
      </c>
      <c r="B664">
        <v>21</v>
      </c>
      <c r="C664">
        <v>23</v>
      </c>
      <c r="D664">
        <v>2</v>
      </c>
      <c r="E664">
        <v>0</v>
      </c>
    </row>
    <row r="665" spans="1:5" x14ac:dyDescent="0.25">
      <c r="A665">
        <v>0</v>
      </c>
      <c r="B665">
        <v>21</v>
      </c>
      <c r="C665">
        <v>23</v>
      </c>
      <c r="D665">
        <v>2</v>
      </c>
      <c r="E665">
        <v>0</v>
      </c>
    </row>
    <row r="666" spans="1:5" x14ac:dyDescent="0.25">
      <c r="A666">
        <v>0</v>
      </c>
      <c r="B666">
        <v>21</v>
      </c>
      <c r="C666">
        <v>23</v>
      </c>
      <c r="D666">
        <v>2</v>
      </c>
      <c r="E666">
        <v>0</v>
      </c>
    </row>
    <row r="667" spans="1:5" x14ac:dyDescent="0.25">
      <c r="A667">
        <v>0</v>
      </c>
      <c r="B667">
        <v>21</v>
      </c>
      <c r="C667">
        <v>23</v>
      </c>
      <c r="D667">
        <v>2</v>
      </c>
      <c r="E667">
        <v>0</v>
      </c>
    </row>
    <row r="668" spans="1:5" x14ac:dyDescent="0.25">
      <c r="A668">
        <v>0</v>
      </c>
      <c r="B668">
        <v>21</v>
      </c>
      <c r="C668">
        <v>23</v>
      </c>
      <c r="D668">
        <v>2</v>
      </c>
      <c r="E668">
        <v>1</v>
      </c>
    </row>
    <row r="669" spans="1:5" x14ac:dyDescent="0.25">
      <c r="A669">
        <v>0</v>
      </c>
      <c r="B669">
        <v>21</v>
      </c>
      <c r="C669">
        <v>23</v>
      </c>
      <c r="D669">
        <v>2</v>
      </c>
      <c r="E669">
        <v>0</v>
      </c>
    </row>
    <row r="670" spans="1:5" x14ac:dyDescent="0.25">
      <c r="A670">
        <v>0</v>
      </c>
      <c r="B670">
        <v>21</v>
      </c>
      <c r="C670">
        <v>23</v>
      </c>
      <c r="D670">
        <v>3</v>
      </c>
      <c r="E670">
        <v>0</v>
      </c>
    </row>
    <row r="671" spans="1:5" x14ac:dyDescent="0.25">
      <c r="A671">
        <v>0</v>
      </c>
      <c r="B671">
        <v>21</v>
      </c>
      <c r="C671">
        <v>23</v>
      </c>
      <c r="D671">
        <v>3</v>
      </c>
      <c r="E671">
        <v>1</v>
      </c>
    </row>
    <row r="672" spans="1:5" x14ac:dyDescent="0.25">
      <c r="A672">
        <v>0</v>
      </c>
      <c r="B672">
        <v>21</v>
      </c>
      <c r="C672">
        <v>23</v>
      </c>
      <c r="D672">
        <v>3</v>
      </c>
      <c r="E672">
        <v>0</v>
      </c>
    </row>
    <row r="673" spans="1:5" x14ac:dyDescent="0.25">
      <c r="A673">
        <v>0</v>
      </c>
      <c r="B673">
        <v>21</v>
      </c>
      <c r="C673">
        <v>23</v>
      </c>
      <c r="D673">
        <v>3</v>
      </c>
      <c r="E673">
        <v>0</v>
      </c>
    </row>
    <row r="674" spans="1:5" x14ac:dyDescent="0.25">
      <c r="A674">
        <v>0</v>
      </c>
      <c r="B674">
        <v>21</v>
      </c>
      <c r="C674">
        <v>23</v>
      </c>
      <c r="D674">
        <v>3</v>
      </c>
      <c r="E674">
        <v>1</v>
      </c>
    </row>
    <row r="675" spans="1:5" x14ac:dyDescent="0.25">
      <c r="A675">
        <v>0</v>
      </c>
      <c r="B675">
        <v>21</v>
      </c>
      <c r="C675">
        <v>23</v>
      </c>
      <c r="D675">
        <v>3</v>
      </c>
      <c r="E675">
        <v>0</v>
      </c>
    </row>
    <row r="676" spans="1:5" x14ac:dyDescent="0.25">
      <c r="A676">
        <v>0</v>
      </c>
      <c r="B676">
        <v>21</v>
      </c>
      <c r="C676">
        <v>23</v>
      </c>
      <c r="D676">
        <v>3</v>
      </c>
      <c r="E676">
        <v>0</v>
      </c>
    </row>
    <row r="677" spans="1:5" x14ac:dyDescent="0.25">
      <c r="A677">
        <v>0</v>
      </c>
      <c r="B677">
        <v>21</v>
      </c>
      <c r="C677">
        <v>23</v>
      </c>
      <c r="D677">
        <v>3</v>
      </c>
      <c r="E677">
        <v>1</v>
      </c>
    </row>
    <row r="678" spans="1:5" x14ac:dyDescent="0.25">
      <c r="A678">
        <v>0</v>
      </c>
      <c r="B678">
        <v>21</v>
      </c>
      <c r="C678">
        <v>23</v>
      </c>
      <c r="D678">
        <v>4</v>
      </c>
      <c r="E678">
        <v>0</v>
      </c>
    </row>
    <row r="679" spans="1:5" x14ac:dyDescent="0.25">
      <c r="A679">
        <v>0</v>
      </c>
      <c r="B679">
        <v>21</v>
      </c>
      <c r="C679">
        <v>23</v>
      </c>
      <c r="D679">
        <v>4</v>
      </c>
      <c r="E679">
        <v>1</v>
      </c>
    </row>
    <row r="680" spans="1:5" x14ac:dyDescent="0.25">
      <c r="A680">
        <v>0</v>
      </c>
      <c r="B680">
        <v>21</v>
      </c>
      <c r="C680">
        <v>23</v>
      </c>
      <c r="D680">
        <v>4</v>
      </c>
      <c r="E680">
        <v>0</v>
      </c>
    </row>
    <row r="681" spans="1:5" x14ac:dyDescent="0.25">
      <c r="A681">
        <v>0</v>
      </c>
      <c r="B681">
        <v>21</v>
      </c>
      <c r="C681">
        <v>23</v>
      </c>
      <c r="D681">
        <v>4</v>
      </c>
      <c r="E681">
        <v>1</v>
      </c>
    </row>
    <row r="682" spans="1:5" x14ac:dyDescent="0.25">
      <c r="A682">
        <v>0</v>
      </c>
      <c r="B682">
        <v>21</v>
      </c>
      <c r="C682">
        <v>23</v>
      </c>
      <c r="D682">
        <v>4</v>
      </c>
      <c r="E682">
        <v>0</v>
      </c>
    </row>
    <row r="683" spans="1:5" x14ac:dyDescent="0.25">
      <c r="A683">
        <v>0</v>
      </c>
      <c r="B683">
        <v>21</v>
      </c>
      <c r="C683">
        <v>23</v>
      </c>
      <c r="D683">
        <v>4</v>
      </c>
      <c r="E683">
        <v>0</v>
      </c>
    </row>
    <row r="684" spans="1:5" x14ac:dyDescent="0.25">
      <c r="A684">
        <v>0</v>
      </c>
      <c r="B684">
        <v>21</v>
      </c>
      <c r="C684">
        <v>23</v>
      </c>
      <c r="D684">
        <v>4</v>
      </c>
      <c r="E684">
        <v>0</v>
      </c>
    </row>
    <row r="685" spans="1:5" x14ac:dyDescent="0.25">
      <c r="A685">
        <v>0</v>
      </c>
      <c r="B685">
        <v>21</v>
      </c>
      <c r="C685">
        <v>23</v>
      </c>
      <c r="D685">
        <v>4</v>
      </c>
      <c r="E685">
        <v>0</v>
      </c>
    </row>
    <row r="686" spans="1:5" x14ac:dyDescent="0.25">
      <c r="A686">
        <v>0</v>
      </c>
      <c r="B686">
        <v>21</v>
      </c>
      <c r="C686">
        <v>25</v>
      </c>
      <c r="D686">
        <v>1</v>
      </c>
      <c r="E686">
        <v>0</v>
      </c>
    </row>
    <row r="687" spans="1:5" x14ac:dyDescent="0.25">
      <c r="A687">
        <v>0</v>
      </c>
      <c r="B687">
        <v>21</v>
      </c>
      <c r="C687">
        <v>25</v>
      </c>
      <c r="D687">
        <v>1</v>
      </c>
      <c r="E687">
        <v>1</v>
      </c>
    </row>
    <row r="688" spans="1:5" x14ac:dyDescent="0.25">
      <c r="A688">
        <v>0</v>
      </c>
      <c r="B688">
        <v>21</v>
      </c>
      <c r="C688">
        <v>25</v>
      </c>
      <c r="D688">
        <v>1</v>
      </c>
      <c r="E688">
        <v>1</v>
      </c>
    </row>
    <row r="689" spans="1:5" x14ac:dyDescent="0.25">
      <c r="A689">
        <v>0</v>
      </c>
      <c r="B689">
        <v>21</v>
      </c>
      <c r="C689">
        <v>25</v>
      </c>
      <c r="D689">
        <v>1</v>
      </c>
      <c r="E689">
        <v>0</v>
      </c>
    </row>
    <row r="690" spans="1:5" x14ac:dyDescent="0.25">
      <c r="A690">
        <v>0</v>
      </c>
      <c r="B690">
        <v>21</v>
      </c>
      <c r="C690">
        <v>25</v>
      </c>
      <c r="D690">
        <v>1</v>
      </c>
      <c r="E690">
        <v>0</v>
      </c>
    </row>
    <row r="691" spans="1:5" x14ac:dyDescent="0.25">
      <c r="A691">
        <v>0</v>
      </c>
      <c r="B691">
        <v>21</v>
      </c>
      <c r="C691">
        <v>25</v>
      </c>
      <c r="D691">
        <v>1</v>
      </c>
      <c r="E691">
        <v>1</v>
      </c>
    </row>
    <row r="692" spans="1:5" x14ac:dyDescent="0.25">
      <c r="A692">
        <v>0</v>
      </c>
      <c r="B692">
        <v>21</v>
      </c>
      <c r="C692">
        <v>25</v>
      </c>
      <c r="D692">
        <v>1</v>
      </c>
      <c r="E692">
        <v>0</v>
      </c>
    </row>
    <row r="693" spans="1:5" x14ac:dyDescent="0.25">
      <c r="A693">
        <v>0</v>
      </c>
      <c r="B693">
        <v>21</v>
      </c>
      <c r="C693">
        <v>25</v>
      </c>
      <c r="D693">
        <v>1</v>
      </c>
      <c r="E693">
        <v>1</v>
      </c>
    </row>
    <row r="694" spans="1:5" x14ac:dyDescent="0.25">
      <c r="A694">
        <v>0</v>
      </c>
      <c r="B694">
        <v>21</v>
      </c>
      <c r="C694">
        <v>25</v>
      </c>
      <c r="D694">
        <v>3</v>
      </c>
      <c r="E694">
        <v>0</v>
      </c>
    </row>
    <row r="695" spans="1:5" x14ac:dyDescent="0.25">
      <c r="A695">
        <v>0</v>
      </c>
      <c r="B695">
        <v>21</v>
      </c>
      <c r="C695">
        <v>25</v>
      </c>
      <c r="D695">
        <v>3</v>
      </c>
      <c r="E695">
        <v>1</v>
      </c>
    </row>
    <row r="696" spans="1:5" x14ac:dyDescent="0.25">
      <c r="A696">
        <v>0</v>
      </c>
      <c r="B696">
        <v>21</v>
      </c>
      <c r="C696">
        <v>25</v>
      </c>
      <c r="D696">
        <v>3</v>
      </c>
      <c r="E696">
        <v>0</v>
      </c>
    </row>
    <row r="697" spans="1:5" x14ac:dyDescent="0.25">
      <c r="A697">
        <v>0</v>
      </c>
      <c r="B697">
        <v>21</v>
      </c>
      <c r="C697">
        <v>25</v>
      </c>
      <c r="D697">
        <v>3</v>
      </c>
      <c r="E697">
        <v>0</v>
      </c>
    </row>
    <row r="698" spans="1:5" x14ac:dyDescent="0.25">
      <c r="A698">
        <v>0</v>
      </c>
      <c r="B698">
        <v>21</v>
      </c>
      <c r="C698">
        <v>25</v>
      </c>
      <c r="D698">
        <v>3</v>
      </c>
      <c r="E698">
        <v>1</v>
      </c>
    </row>
    <row r="699" spans="1:5" x14ac:dyDescent="0.25">
      <c r="A699">
        <v>0</v>
      </c>
      <c r="B699">
        <v>21</v>
      </c>
      <c r="C699">
        <v>25</v>
      </c>
      <c r="D699">
        <v>3</v>
      </c>
      <c r="E699">
        <v>0</v>
      </c>
    </row>
    <row r="700" spans="1:5" x14ac:dyDescent="0.25">
      <c r="A700">
        <v>0</v>
      </c>
      <c r="B700">
        <v>21</v>
      </c>
      <c r="C700">
        <v>25</v>
      </c>
      <c r="D700">
        <v>3</v>
      </c>
      <c r="E700">
        <v>0</v>
      </c>
    </row>
    <row r="701" spans="1:5" x14ac:dyDescent="0.25">
      <c r="A701">
        <v>0</v>
      </c>
      <c r="B701">
        <v>21</v>
      </c>
      <c r="C701">
        <v>25</v>
      </c>
      <c r="D701">
        <v>3</v>
      </c>
      <c r="E701">
        <v>1</v>
      </c>
    </row>
    <row r="702" spans="1:5" x14ac:dyDescent="0.25">
      <c r="A702">
        <v>1</v>
      </c>
      <c r="B702">
        <v>21</v>
      </c>
      <c r="C702">
        <v>25</v>
      </c>
      <c r="D702">
        <v>1</v>
      </c>
      <c r="E702">
        <v>0</v>
      </c>
    </row>
    <row r="703" spans="1:5" x14ac:dyDescent="0.25">
      <c r="A703">
        <v>1</v>
      </c>
      <c r="B703">
        <v>21</v>
      </c>
      <c r="C703">
        <v>25</v>
      </c>
      <c r="D703">
        <v>1</v>
      </c>
      <c r="E703">
        <v>1</v>
      </c>
    </row>
    <row r="704" spans="1:5" x14ac:dyDescent="0.25">
      <c r="A704">
        <v>1</v>
      </c>
      <c r="B704">
        <v>21</v>
      </c>
      <c r="C704">
        <v>25</v>
      </c>
      <c r="D704">
        <v>1</v>
      </c>
      <c r="E704">
        <v>1</v>
      </c>
    </row>
    <row r="705" spans="1:5" x14ac:dyDescent="0.25">
      <c r="A705">
        <v>1</v>
      </c>
      <c r="B705">
        <v>21</v>
      </c>
      <c r="C705">
        <v>25</v>
      </c>
      <c r="D705">
        <v>1</v>
      </c>
      <c r="E705">
        <v>0</v>
      </c>
    </row>
    <row r="706" spans="1:5" x14ac:dyDescent="0.25">
      <c r="A706">
        <v>1</v>
      </c>
      <c r="B706">
        <v>21</v>
      </c>
      <c r="C706">
        <v>25</v>
      </c>
      <c r="D706">
        <v>1</v>
      </c>
      <c r="E706">
        <v>1</v>
      </c>
    </row>
    <row r="707" spans="1:5" x14ac:dyDescent="0.25">
      <c r="A707">
        <v>1</v>
      </c>
      <c r="B707">
        <v>21</v>
      </c>
      <c r="C707">
        <v>25</v>
      </c>
      <c r="D707">
        <v>1</v>
      </c>
      <c r="E707">
        <v>1</v>
      </c>
    </row>
    <row r="708" spans="1:5" x14ac:dyDescent="0.25">
      <c r="A708">
        <v>1</v>
      </c>
      <c r="B708">
        <v>21</v>
      </c>
      <c r="C708">
        <v>25</v>
      </c>
      <c r="D708">
        <v>1</v>
      </c>
      <c r="E708">
        <v>1</v>
      </c>
    </row>
    <row r="709" spans="1:5" x14ac:dyDescent="0.25">
      <c r="A709">
        <v>1</v>
      </c>
      <c r="B709">
        <v>21</v>
      </c>
      <c r="C709">
        <v>25</v>
      </c>
      <c r="D709">
        <v>2</v>
      </c>
      <c r="E709">
        <v>1</v>
      </c>
    </row>
    <row r="710" spans="1:5" x14ac:dyDescent="0.25">
      <c r="A710">
        <v>1</v>
      </c>
      <c r="B710">
        <v>21</v>
      </c>
      <c r="C710">
        <v>25</v>
      </c>
      <c r="D710">
        <v>2</v>
      </c>
      <c r="E710">
        <v>1</v>
      </c>
    </row>
    <row r="711" spans="1:5" x14ac:dyDescent="0.25">
      <c r="A711">
        <v>1</v>
      </c>
      <c r="B711">
        <v>21</v>
      </c>
      <c r="C711">
        <v>25</v>
      </c>
      <c r="D711">
        <v>2</v>
      </c>
      <c r="E711">
        <v>1</v>
      </c>
    </row>
    <row r="712" spans="1:5" x14ac:dyDescent="0.25">
      <c r="A712">
        <v>1</v>
      </c>
      <c r="B712">
        <v>21</v>
      </c>
      <c r="C712">
        <v>25</v>
      </c>
      <c r="D712">
        <v>2</v>
      </c>
      <c r="E712">
        <v>0</v>
      </c>
    </row>
    <row r="713" spans="1:5" x14ac:dyDescent="0.25">
      <c r="A713">
        <v>1</v>
      </c>
      <c r="B713">
        <v>21</v>
      </c>
      <c r="C713">
        <v>25</v>
      </c>
      <c r="D713">
        <v>2</v>
      </c>
      <c r="E713">
        <v>0</v>
      </c>
    </row>
    <row r="714" spans="1:5" x14ac:dyDescent="0.25">
      <c r="A714">
        <v>1</v>
      </c>
      <c r="B714">
        <v>21</v>
      </c>
      <c r="C714">
        <v>25</v>
      </c>
      <c r="D714">
        <v>2</v>
      </c>
      <c r="E714">
        <v>1</v>
      </c>
    </row>
    <row r="715" spans="1:5" x14ac:dyDescent="0.25">
      <c r="A715">
        <v>1</v>
      </c>
      <c r="B715">
        <v>21</v>
      </c>
      <c r="C715">
        <v>25</v>
      </c>
      <c r="D715">
        <v>2</v>
      </c>
      <c r="E715">
        <v>1</v>
      </c>
    </row>
    <row r="716" spans="1:5" x14ac:dyDescent="0.25">
      <c r="A716">
        <v>1</v>
      </c>
      <c r="B716">
        <v>21</v>
      </c>
      <c r="C716">
        <v>25</v>
      </c>
      <c r="D716">
        <v>2</v>
      </c>
      <c r="E716">
        <v>0</v>
      </c>
    </row>
    <row r="717" spans="1:5" x14ac:dyDescent="0.25">
      <c r="A717">
        <v>1</v>
      </c>
      <c r="B717">
        <v>21</v>
      </c>
      <c r="C717">
        <v>25</v>
      </c>
      <c r="D717">
        <v>2</v>
      </c>
      <c r="E717">
        <v>0</v>
      </c>
    </row>
    <row r="718" spans="1:5" x14ac:dyDescent="0.25">
      <c r="A718">
        <v>1</v>
      </c>
      <c r="B718">
        <v>21</v>
      </c>
      <c r="C718">
        <v>25</v>
      </c>
      <c r="D718">
        <v>3</v>
      </c>
      <c r="E718">
        <v>0</v>
      </c>
    </row>
    <row r="719" spans="1:5" x14ac:dyDescent="0.25">
      <c r="A719">
        <v>1</v>
      </c>
      <c r="B719">
        <v>21</v>
      </c>
      <c r="C719">
        <v>25</v>
      </c>
      <c r="D719">
        <v>3</v>
      </c>
      <c r="E719">
        <v>1</v>
      </c>
    </row>
    <row r="720" spans="1:5" x14ac:dyDescent="0.25">
      <c r="A720">
        <v>1</v>
      </c>
      <c r="B720">
        <v>21</v>
      </c>
      <c r="C720">
        <v>25</v>
      </c>
      <c r="D720">
        <v>3</v>
      </c>
      <c r="E720">
        <v>0</v>
      </c>
    </row>
    <row r="721" spans="1:5" x14ac:dyDescent="0.25">
      <c r="A721">
        <v>1</v>
      </c>
      <c r="B721">
        <v>21</v>
      </c>
      <c r="C721">
        <v>25</v>
      </c>
      <c r="D721">
        <v>3</v>
      </c>
      <c r="E721">
        <v>1</v>
      </c>
    </row>
    <row r="722" spans="1:5" x14ac:dyDescent="0.25">
      <c r="A722">
        <v>1</v>
      </c>
      <c r="B722">
        <v>21</v>
      </c>
      <c r="C722">
        <v>25</v>
      </c>
      <c r="D722">
        <v>3</v>
      </c>
      <c r="E722">
        <v>0</v>
      </c>
    </row>
    <row r="723" spans="1:5" x14ac:dyDescent="0.25">
      <c r="A723">
        <v>1</v>
      </c>
      <c r="B723">
        <v>21</v>
      </c>
      <c r="C723">
        <v>25</v>
      </c>
      <c r="D723">
        <v>3</v>
      </c>
      <c r="E723">
        <v>1</v>
      </c>
    </row>
    <row r="724" spans="1:5" x14ac:dyDescent="0.25">
      <c r="A724">
        <v>1</v>
      </c>
      <c r="B724">
        <v>21</v>
      </c>
      <c r="C724">
        <v>25</v>
      </c>
      <c r="D724">
        <v>3</v>
      </c>
      <c r="E724">
        <v>1</v>
      </c>
    </row>
    <row r="725" spans="1:5" x14ac:dyDescent="0.25">
      <c r="A725">
        <v>1</v>
      </c>
      <c r="B725">
        <v>21</v>
      </c>
      <c r="C725">
        <v>25</v>
      </c>
      <c r="D725">
        <v>4</v>
      </c>
      <c r="E725">
        <v>0</v>
      </c>
    </row>
    <row r="726" spans="1:5" x14ac:dyDescent="0.25">
      <c r="A726">
        <v>1</v>
      </c>
      <c r="B726">
        <v>21</v>
      </c>
      <c r="C726">
        <v>25</v>
      </c>
      <c r="D726">
        <v>4</v>
      </c>
      <c r="E726">
        <v>1</v>
      </c>
    </row>
    <row r="727" spans="1:5" x14ac:dyDescent="0.25">
      <c r="A727">
        <v>1</v>
      </c>
      <c r="B727">
        <v>21</v>
      </c>
      <c r="C727">
        <v>25</v>
      </c>
      <c r="D727">
        <v>4</v>
      </c>
      <c r="E727">
        <v>1</v>
      </c>
    </row>
    <row r="728" spans="1:5" x14ac:dyDescent="0.25">
      <c r="A728">
        <v>1</v>
      </c>
      <c r="B728">
        <v>21</v>
      </c>
      <c r="C728">
        <v>25</v>
      </c>
      <c r="D728">
        <v>4</v>
      </c>
      <c r="E728">
        <v>0</v>
      </c>
    </row>
    <row r="729" spans="1:5" x14ac:dyDescent="0.25">
      <c r="A729">
        <v>1</v>
      </c>
      <c r="B729">
        <v>21</v>
      </c>
      <c r="C729">
        <v>25</v>
      </c>
      <c r="D729">
        <v>4</v>
      </c>
      <c r="E729">
        <v>1</v>
      </c>
    </row>
    <row r="730" spans="1:5" x14ac:dyDescent="0.25">
      <c r="A730">
        <v>1</v>
      </c>
      <c r="B730">
        <v>21</v>
      </c>
      <c r="C730">
        <v>25</v>
      </c>
      <c r="D730">
        <v>4</v>
      </c>
      <c r="E730">
        <v>1</v>
      </c>
    </row>
    <row r="731" spans="1:5" x14ac:dyDescent="0.25">
      <c r="A731">
        <v>1</v>
      </c>
      <c r="B731">
        <v>21</v>
      </c>
      <c r="C731">
        <v>25</v>
      </c>
      <c r="D731">
        <v>4</v>
      </c>
      <c r="E731">
        <v>1</v>
      </c>
    </row>
    <row r="732" spans="1:5" x14ac:dyDescent="0.25">
      <c r="A732">
        <v>1</v>
      </c>
      <c r="B732">
        <v>21</v>
      </c>
      <c r="C732">
        <v>25</v>
      </c>
      <c r="D732">
        <v>4</v>
      </c>
      <c r="E732">
        <v>1</v>
      </c>
    </row>
    <row r="733" spans="1:5" x14ac:dyDescent="0.25">
      <c r="A733">
        <v>1</v>
      </c>
      <c r="B733">
        <v>24</v>
      </c>
      <c r="C733">
        <v>9</v>
      </c>
      <c r="D733">
        <v>1</v>
      </c>
      <c r="E733">
        <v>0</v>
      </c>
    </row>
    <row r="734" spans="1:5" x14ac:dyDescent="0.25">
      <c r="A734">
        <v>1</v>
      </c>
      <c r="B734">
        <v>24</v>
      </c>
      <c r="C734">
        <v>9</v>
      </c>
      <c r="D734">
        <v>1</v>
      </c>
      <c r="E734">
        <v>0</v>
      </c>
    </row>
    <row r="735" spans="1:5" x14ac:dyDescent="0.25">
      <c r="A735">
        <v>1</v>
      </c>
      <c r="B735">
        <v>24</v>
      </c>
      <c r="C735">
        <v>9</v>
      </c>
      <c r="D735">
        <v>1</v>
      </c>
      <c r="E735">
        <v>0</v>
      </c>
    </row>
    <row r="736" spans="1:5" x14ac:dyDescent="0.25">
      <c r="A736">
        <v>1</v>
      </c>
      <c r="B736">
        <v>24</v>
      </c>
      <c r="C736">
        <v>9</v>
      </c>
      <c r="D736">
        <v>1</v>
      </c>
      <c r="E736">
        <v>0</v>
      </c>
    </row>
    <row r="737" spans="1:5" x14ac:dyDescent="0.25">
      <c r="A737">
        <v>1</v>
      </c>
      <c r="B737">
        <v>24</v>
      </c>
      <c r="C737">
        <v>9</v>
      </c>
      <c r="D737">
        <v>1</v>
      </c>
      <c r="E737">
        <v>0</v>
      </c>
    </row>
    <row r="738" spans="1:5" x14ac:dyDescent="0.25">
      <c r="A738">
        <v>1</v>
      </c>
      <c r="B738">
        <v>24</v>
      </c>
      <c r="C738">
        <v>9</v>
      </c>
      <c r="D738">
        <v>1</v>
      </c>
      <c r="E738">
        <v>0</v>
      </c>
    </row>
    <row r="739" spans="1:5" x14ac:dyDescent="0.25">
      <c r="A739">
        <v>1</v>
      </c>
      <c r="B739">
        <v>24</v>
      </c>
      <c r="C739">
        <v>9</v>
      </c>
      <c r="D739">
        <v>1</v>
      </c>
      <c r="E739">
        <v>0</v>
      </c>
    </row>
    <row r="740" spans="1:5" x14ac:dyDescent="0.25">
      <c r="A740">
        <v>1</v>
      </c>
      <c r="B740">
        <v>24</v>
      </c>
      <c r="C740">
        <v>9</v>
      </c>
      <c r="D740">
        <v>1</v>
      </c>
      <c r="E740">
        <v>0</v>
      </c>
    </row>
    <row r="741" spans="1:5" x14ac:dyDescent="0.25">
      <c r="A741">
        <v>1</v>
      </c>
      <c r="B741">
        <v>24</v>
      </c>
      <c r="C741">
        <v>9</v>
      </c>
      <c r="D741">
        <v>1</v>
      </c>
      <c r="E741">
        <v>0</v>
      </c>
    </row>
    <row r="742" spans="1:5" x14ac:dyDescent="0.25">
      <c r="A742">
        <v>1</v>
      </c>
      <c r="B742">
        <v>24</v>
      </c>
      <c r="C742">
        <v>9</v>
      </c>
      <c r="D742">
        <v>2</v>
      </c>
      <c r="E742">
        <v>0</v>
      </c>
    </row>
    <row r="743" spans="1:5" x14ac:dyDescent="0.25">
      <c r="A743">
        <v>1</v>
      </c>
      <c r="B743">
        <v>24</v>
      </c>
      <c r="C743">
        <v>9</v>
      </c>
      <c r="D743">
        <v>2</v>
      </c>
      <c r="E743">
        <v>0</v>
      </c>
    </row>
    <row r="744" spans="1:5" x14ac:dyDescent="0.25">
      <c r="A744">
        <v>1</v>
      </c>
      <c r="B744">
        <v>24</v>
      </c>
      <c r="C744">
        <v>9</v>
      </c>
      <c r="D744">
        <v>2</v>
      </c>
      <c r="E744">
        <v>0</v>
      </c>
    </row>
    <row r="745" spans="1:5" x14ac:dyDescent="0.25">
      <c r="A745">
        <v>1</v>
      </c>
      <c r="B745">
        <v>24</v>
      </c>
      <c r="C745">
        <v>9</v>
      </c>
      <c r="D745">
        <v>2</v>
      </c>
      <c r="E745">
        <v>0</v>
      </c>
    </row>
    <row r="746" spans="1:5" x14ac:dyDescent="0.25">
      <c r="A746">
        <v>1</v>
      </c>
      <c r="B746">
        <v>24</v>
      </c>
      <c r="C746">
        <v>9</v>
      </c>
      <c r="D746">
        <v>2</v>
      </c>
      <c r="E746">
        <v>0</v>
      </c>
    </row>
    <row r="747" spans="1:5" x14ac:dyDescent="0.25">
      <c r="A747">
        <v>1</v>
      </c>
      <c r="B747">
        <v>24</v>
      </c>
      <c r="C747">
        <v>9</v>
      </c>
      <c r="D747">
        <v>2</v>
      </c>
      <c r="E747">
        <v>0</v>
      </c>
    </row>
    <row r="748" spans="1:5" x14ac:dyDescent="0.25">
      <c r="A748">
        <v>1</v>
      </c>
      <c r="B748">
        <v>24</v>
      </c>
      <c r="C748">
        <v>9</v>
      </c>
      <c r="D748">
        <v>2</v>
      </c>
      <c r="E748">
        <v>0</v>
      </c>
    </row>
    <row r="749" spans="1:5" x14ac:dyDescent="0.25">
      <c r="A749">
        <v>1</v>
      </c>
      <c r="B749">
        <v>24</v>
      </c>
      <c r="C749">
        <v>9</v>
      </c>
      <c r="D749">
        <v>2</v>
      </c>
      <c r="E749">
        <v>0</v>
      </c>
    </row>
    <row r="750" spans="1:5" x14ac:dyDescent="0.25">
      <c r="A750">
        <v>1</v>
      </c>
      <c r="B750">
        <v>24</v>
      </c>
      <c r="C750">
        <v>9</v>
      </c>
      <c r="D750">
        <v>2</v>
      </c>
      <c r="E750">
        <v>0</v>
      </c>
    </row>
    <row r="751" spans="1:5" x14ac:dyDescent="0.25">
      <c r="A751">
        <v>1</v>
      </c>
      <c r="B751">
        <v>24</v>
      </c>
      <c r="C751">
        <v>9</v>
      </c>
      <c r="D751">
        <v>3</v>
      </c>
      <c r="E751">
        <v>0</v>
      </c>
    </row>
    <row r="752" spans="1:5" x14ac:dyDescent="0.25">
      <c r="A752">
        <v>1</v>
      </c>
      <c r="B752">
        <v>24</v>
      </c>
      <c r="C752">
        <v>9</v>
      </c>
      <c r="D752">
        <v>3</v>
      </c>
      <c r="E752">
        <v>0</v>
      </c>
    </row>
    <row r="753" spans="1:5" x14ac:dyDescent="0.25">
      <c r="A753">
        <v>1</v>
      </c>
      <c r="B753">
        <v>24</v>
      </c>
      <c r="C753">
        <v>9</v>
      </c>
      <c r="D753">
        <v>3</v>
      </c>
      <c r="E753">
        <v>0</v>
      </c>
    </row>
    <row r="754" spans="1:5" x14ac:dyDescent="0.25">
      <c r="A754">
        <v>1</v>
      </c>
      <c r="B754">
        <v>24</v>
      </c>
      <c r="C754">
        <v>9</v>
      </c>
      <c r="D754">
        <v>3</v>
      </c>
      <c r="E754">
        <v>0</v>
      </c>
    </row>
    <row r="755" spans="1:5" x14ac:dyDescent="0.25">
      <c r="A755">
        <v>1</v>
      </c>
      <c r="B755">
        <v>24</v>
      </c>
      <c r="C755">
        <v>9</v>
      </c>
      <c r="D755">
        <v>3</v>
      </c>
      <c r="E755">
        <v>0</v>
      </c>
    </row>
    <row r="756" spans="1:5" x14ac:dyDescent="0.25">
      <c r="A756">
        <v>1</v>
      </c>
      <c r="B756">
        <v>24</v>
      </c>
      <c r="C756">
        <v>9</v>
      </c>
      <c r="D756">
        <v>3</v>
      </c>
      <c r="E756">
        <v>0</v>
      </c>
    </row>
    <row r="757" spans="1:5" x14ac:dyDescent="0.25">
      <c r="A757">
        <v>1</v>
      </c>
      <c r="B757">
        <v>24</v>
      </c>
      <c r="C757">
        <v>9</v>
      </c>
      <c r="D757">
        <v>3</v>
      </c>
      <c r="E757">
        <v>0</v>
      </c>
    </row>
    <row r="758" spans="1:5" x14ac:dyDescent="0.25">
      <c r="A758">
        <v>1</v>
      </c>
      <c r="B758">
        <v>24</v>
      </c>
      <c r="C758">
        <v>9</v>
      </c>
      <c r="D758">
        <v>3</v>
      </c>
      <c r="E758">
        <v>0</v>
      </c>
    </row>
    <row r="759" spans="1:5" x14ac:dyDescent="0.25">
      <c r="A759">
        <v>1</v>
      </c>
      <c r="B759">
        <v>24</v>
      </c>
      <c r="C759">
        <v>9</v>
      </c>
      <c r="D759">
        <v>4</v>
      </c>
      <c r="E759">
        <v>0</v>
      </c>
    </row>
    <row r="760" spans="1:5" x14ac:dyDescent="0.25">
      <c r="A760">
        <v>1</v>
      </c>
      <c r="B760">
        <v>24</v>
      </c>
      <c r="C760">
        <v>9</v>
      </c>
      <c r="D760">
        <v>4</v>
      </c>
      <c r="E760">
        <v>0</v>
      </c>
    </row>
    <row r="761" spans="1:5" x14ac:dyDescent="0.25">
      <c r="A761">
        <v>1</v>
      </c>
      <c r="B761">
        <v>24</v>
      </c>
      <c r="C761">
        <v>9</v>
      </c>
      <c r="D761">
        <v>4</v>
      </c>
      <c r="E761">
        <v>0</v>
      </c>
    </row>
    <row r="762" spans="1:5" x14ac:dyDescent="0.25">
      <c r="A762">
        <v>1</v>
      </c>
      <c r="B762">
        <v>24</v>
      </c>
      <c r="C762">
        <v>9</v>
      </c>
      <c r="D762">
        <v>4</v>
      </c>
      <c r="E762">
        <v>0</v>
      </c>
    </row>
    <row r="763" spans="1:5" x14ac:dyDescent="0.25">
      <c r="A763">
        <v>1</v>
      </c>
      <c r="B763">
        <v>24</v>
      </c>
      <c r="C763">
        <v>9</v>
      </c>
      <c r="D763">
        <v>4</v>
      </c>
      <c r="E763">
        <v>0</v>
      </c>
    </row>
    <row r="764" spans="1:5" x14ac:dyDescent="0.25">
      <c r="A764">
        <v>1</v>
      </c>
      <c r="B764">
        <v>24</v>
      </c>
      <c r="C764">
        <v>9</v>
      </c>
      <c r="D764">
        <v>4</v>
      </c>
      <c r="E764">
        <v>0</v>
      </c>
    </row>
    <row r="765" spans="1:5" x14ac:dyDescent="0.25">
      <c r="A765">
        <v>1</v>
      </c>
      <c r="B765">
        <v>24</v>
      </c>
      <c r="C765">
        <v>9</v>
      </c>
      <c r="D765">
        <v>4</v>
      </c>
      <c r="E765">
        <v>0</v>
      </c>
    </row>
    <row r="766" spans="1:5" x14ac:dyDescent="0.25">
      <c r="A766">
        <v>1</v>
      </c>
      <c r="B766">
        <v>24</v>
      </c>
      <c r="C766">
        <v>9</v>
      </c>
      <c r="D766">
        <v>4</v>
      </c>
      <c r="E766">
        <v>0</v>
      </c>
    </row>
    <row r="767" spans="1:5" x14ac:dyDescent="0.25">
      <c r="A767">
        <v>0</v>
      </c>
      <c r="B767">
        <v>24</v>
      </c>
      <c r="C767">
        <v>10</v>
      </c>
      <c r="D767">
        <v>1</v>
      </c>
      <c r="E767">
        <v>0</v>
      </c>
    </row>
    <row r="768" spans="1:5" x14ac:dyDescent="0.25">
      <c r="A768">
        <v>0</v>
      </c>
      <c r="B768">
        <v>24</v>
      </c>
      <c r="C768">
        <v>10</v>
      </c>
      <c r="D768">
        <v>1</v>
      </c>
      <c r="E768">
        <v>0</v>
      </c>
    </row>
    <row r="769" spans="1:5" x14ac:dyDescent="0.25">
      <c r="A769">
        <v>0</v>
      </c>
      <c r="B769">
        <v>24</v>
      </c>
      <c r="C769">
        <v>10</v>
      </c>
      <c r="D769">
        <v>1</v>
      </c>
      <c r="E769">
        <v>0</v>
      </c>
    </row>
    <row r="770" spans="1:5" x14ac:dyDescent="0.25">
      <c r="A770">
        <v>0</v>
      </c>
      <c r="B770">
        <v>24</v>
      </c>
      <c r="C770">
        <v>10</v>
      </c>
      <c r="D770">
        <v>1</v>
      </c>
      <c r="E770">
        <v>0</v>
      </c>
    </row>
    <row r="771" spans="1:5" x14ac:dyDescent="0.25">
      <c r="A771">
        <v>0</v>
      </c>
      <c r="B771">
        <v>24</v>
      </c>
      <c r="C771">
        <v>10</v>
      </c>
      <c r="D771">
        <v>1</v>
      </c>
      <c r="E771">
        <v>0</v>
      </c>
    </row>
    <row r="772" spans="1:5" x14ac:dyDescent="0.25">
      <c r="A772">
        <v>0</v>
      </c>
      <c r="B772">
        <v>24</v>
      </c>
      <c r="C772">
        <v>10</v>
      </c>
      <c r="D772">
        <v>1</v>
      </c>
      <c r="E772">
        <v>0</v>
      </c>
    </row>
    <row r="773" spans="1:5" x14ac:dyDescent="0.25">
      <c r="A773">
        <v>0</v>
      </c>
      <c r="B773">
        <v>24</v>
      </c>
      <c r="C773">
        <v>10</v>
      </c>
      <c r="D773">
        <v>1</v>
      </c>
      <c r="E773">
        <v>0</v>
      </c>
    </row>
    <row r="774" spans="1:5" x14ac:dyDescent="0.25">
      <c r="A774">
        <v>0</v>
      </c>
      <c r="B774">
        <v>24</v>
      </c>
      <c r="C774">
        <v>10</v>
      </c>
      <c r="D774">
        <v>1</v>
      </c>
      <c r="E774">
        <v>0</v>
      </c>
    </row>
    <row r="775" spans="1:5" x14ac:dyDescent="0.25">
      <c r="A775">
        <v>0</v>
      </c>
      <c r="B775">
        <v>24</v>
      </c>
      <c r="C775">
        <v>10</v>
      </c>
      <c r="D775">
        <v>2</v>
      </c>
      <c r="E775">
        <v>0</v>
      </c>
    </row>
    <row r="776" spans="1:5" x14ac:dyDescent="0.25">
      <c r="A776">
        <v>0</v>
      </c>
      <c r="B776">
        <v>24</v>
      </c>
      <c r="C776">
        <v>10</v>
      </c>
      <c r="D776">
        <v>2</v>
      </c>
      <c r="E776">
        <v>0</v>
      </c>
    </row>
    <row r="777" spans="1:5" x14ac:dyDescent="0.25">
      <c r="A777">
        <v>0</v>
      </c>
      <c r="B777">
        <v>24</v>
      </c>
      <c r="C777">
        <v>10</v>
      </c>
      <c r="D777">
        <v>2</v>
      </c>
      <c r="E777">
        <v>0</v>
      </c>
    </row>
    <row r="778" spans="1:5" x14ac:dyDescent="0.25">
      <c r="A778">
        <v>0</v>
      </c>
      <c r="B778">
        <v>24</v>
      </c>
      <c r="C778">
        <v>10</v>
      </c>
      <c r="D778">
        <v>2</v>
      </c>
      <c r="E778">
        <v>0</v>
      </c>
    </row>
    <row r="779" spans="1:5" x14ac:dyDescent="0.25">
      <c r="A779">
        <v>0</v>
      </c>
      <c r="B779">
        <v>24</v>
      </c>
      <c r="C779">
        <v>10</v>
      </c>
      <c r="D779">
        <v>2</v>
      </c>
      <c r="E779">
        <v>0</v>
      </c>
    </row>
    <row r="780" spans="1:5" x14ac:dyDescent="0.25">
      <c r="A780">
        <v>0</v>
      </c>
      <c r="B780">
        <v>24</v>
      </c>
      <c r="C780">
        <v>10</v>
      </c>
      <c r="D780">
        <v>2</v>
      </c>
      <c r="E780">
        <v>0</v>
      </c>
    </row>
    <row r="781" spans="1:5" x14ac:dyDescent="0.25">
      <c r="A781">
        <v>0</v>
      </c>
      <c r="B781">
        <v>24</v>
      </c>
      <c r="C781">
        <v>10</v>
      </c>
      <c r="D781">
        <v>2</v>
      </c>
      <c r="E781">
        <v>0</v>
      </c>
    </row>
    <row r="782" spans="1:5" x14ac:dyDescent="0.25">
      <c r="A782">
        <v>0</v>
      </c>
      <c r="B782">
        <v>24</v>
      </c>
      <c r="C782">
        <v>10</v>
      </c>
      <c r="D782">
        <v>2</v>
      </c>
      <c r="E782">
        <v>0</v>
      </c>
    </row>
    <row r="783" spans="1:5" x14ac:dyDescent="0.25">
      <c r="A783">
        <v>0</v>
      </c>
      <c r="B783">
        <v>24</v>
      </c>
      <c r="C783">
        <v>10</v>
      </c>
      <c r="D783">
        <v>3</v>
      </c>
      <c r="E783">
        <v>0</v>
      </c>
    </row>
    <row r="784" spans="1:5" x14ac:dyDescent="0.25">
      <c r="A784">
        <v>0</v>
      </c>
      <c r="B784">
        <v>24</v>
      </c>
      <c r="C784">
        <v>10</v>
      </c>
      <c r="D784">
        <v>3</v>
      </c>
      <c r="E784">
        <v>0</v>
      </c>
    </row>
    <row r="785" spans="1:5" x14ac:dyDescent="0.25">
      <c r="A785">
        <v>0</v>
      </c>
      <c r="B785">
        <v>24</v>
      </c>
      <c r="C785">
        <v>10</v>
      </c>
      <c r="D785">
        <v>3</v>
      </c>
      <c r="E785">
        <v>0</v>
      </c>
    </row>
    <row r="786" spans="1:5" x14ac:dyDescent="0.25">
      <c r="A786">
        <v>0</v>
      </c>
      <c r="B786">
        <v>24</v>
      </c>
      <c r="C786">
        <v>10</v>
      </c>
      <c r="D786">
        <v>3</v>
      </c>
      <c r="E786">
        <v>0</v>
      </c>
    </row>
    <row r="787" spans="1:5" x14ac:dyDescent="0.25">
      <c r="A787">
        <v>0</v>
      </c>
      <c r="B787">
        <v>24</v>
      </c>
      <c r="C787">
        <v>10</v>
      </c>
      <c r="D787">
        <v>3</v>
      </c>
      <c r="E787">
        <v>0</v>
      </c>
    </row>
    <row r="788" spans="1:5" x14ac:dyDescent="0.25">
      <c r="A788">
        <v>0</v>
      </c>
      <c r="B788">
        <v>24</v>
      </c>
      <c r="C788">
        <v>10</v>
      </c>
      <c r="D788">
        <v>3</v>
      </c>
      <c r="E788">
        <v>0</v>
      </c>
    </row>
    <row r="789" spans="1:5" x14ac:dyDescent="0.25">
      <c r="A789">
        <v>0</v>
      </c>
      <c r="B789">
        <v>24</v>
      </c>
      <c r="C789">
        <v>10</v>
      </c>
      <c r="D789">
        <v>3</v>
      </c>
      <c r="E789">
        <v>0</v>
      </c>
    </row>
    <row r="790" spans="1:5" x14ac:dyDescent="0.25">
      <c r="A790">
        <v>0</v>
      </c>
      <c r="B790">
        <v>24</v>
      </c>
      <c r="C790">
        <v>10</v>
      </c>
      <c r="D790">
        <v>3</v>
      </c>
      <c r="E790">
        <v>0</v>
      </c>
    </row>
    <row r="791" spans="1:5" x14ac:dyDescent="0.25">
      <c r="A791">
        <v>0</v>
      </c>
      <c r="B791">
        <v>24</v>
      </c>
      <c r="C791">
        <v>10</v>
      </c>
      <c r="D791">
        <v>3</v>
      </c>
      <c r="E791">
        <v>0</v>
      </c>
    </row>
    <row r="792" spans="1:5" x14ac:dyDescent="0.25">
      <c r="A792">
        <v>0</v>
      </c>
      <c r="B792">
        <v>24</v>
      </c>
      <c r="C792">
        <v>10</v>
      </c>
      <c r="D792">
        <v>4</v>
      </c>
      <c r="E792">
        <v>0</v>
      </c>
    </row>
    <row r="793" spans="1:5" x14ac:dyDescent="0.25">
      <c r="A793">
        <v>0</v>
      </c>
      <c r="B793">
        <v>24</v>
      </c>
      <c r="C793">
        <v>10</v>
      </c>
      <c r="D793">
        <v>4</v>
      </c>
      <c r="E793">
        <v>0</v>
      </c>
    </row>
    <row r="794" spans="1:5" x14ac:dyDescent="0.25">
      <c r="A794">
        <v>0</v>
      </c>
      <c r="B794">
        <v>24</v>
      </c>
      <c r="C794">
        <v>10</v>
      </c>
      <c r="D794">
        <v>4</v>
      </c>
      <c r="E794">
        <v>0</v>
      </c>
    </row>
    <row r="795" spans="1:5" x14ac:dyDescent="0.25">
      <c r="A795">
        <v>0</v>
      </c>
      <c r="B795">
        <v>24</v>
      </c>
      <c r="C795">
        <v>10</v>
      </c>
      <c r="D795">
        <v>4</v>
      </c>
      <c r="E795">
        <v>0</v>
      </c>
    </row>
    <row r="796" spans="1:5" x14ac:dyDescent="0.25">
      <c r="A796">
        <v>0</v>
      </c>
      <c r="B796">
        <v>24</v>
      </c>
      <c r="C796">
        <v>10</v>
      </c>
      <c r="D796">
        <v>4</v>
      </c>
      <c r="E796">
        <v>0</v>
      </c>
    </row>
    <row r="797" spans="1:5" x14ac:dyDescent="0.25">
      <c r="A797">
        <v>0</v>
      </c>
      <c r="B797">
        <v>24</v>
      </c>
      <c r="C797">
        <v>10</v>
      </c>
      <c r="D797">
        <v>4</v>
      </c>
      <c r="E797">
        <v>0</v>
      </c>
    </row>
    <row r="798" spans="1:5" x14ac:dyDescent="0.25">
      <c r="A798">
        <v>0</v>
      </c>
      <c r="B798">
        <v>24</v>
      </c>
      <c r="C798">
        <v>10</v>
      </c>
      <c r="D798">
        <v>4</v>
      </c>
      <c r="E798">
        <v>0</v>
      </c>
    </row>
    <row r="799" spans="1:5" x14ac:dyDescent="0.25">
      <c r="A799">
        <v>0</v>
      </c>
      <c r="B799">
        <v>24</v>
      </c>
      <c r="C799">
        <v>10</v>
      </c>
      <c r="D799">
        <v>4</v>
      </c>
      <c r="E799">
        <v>0</v>
      </c>
    </row>
    <row r="800" spans="1:5" x14ac:dyDescent="0.25">
      <c r="A800">
        <v>1</v>
      </c>
      <c r="B800">
        <v>24</v>
      </c>
      <c r="C800">
        <v>10</v>
      </c>
      <c r="D800">
        <v>1</v>
      </c>
      <c r="E800">
        <v>0</v>
      </c>
    </row>
    <row r="801" spans="1:5" x14ac:dyDescent="0.25">
      <c r="A801">
        <v>1</v>
      </c>
      <c r="B801">
        <v>24</v>
      </c>
      <c r="C801">
        <v>10</v>
      </c>
      <c r="D801">
        <v>1</v>
      </c>
      <c r="E801">
        <v>0</v>
      </c>
    </row>
    <row r="802" spans="1:5" x14ac:dyDescent="0.25">
      <c r="A802">
        <v>1</v>
      </c>
      <c r="B802">
        <v>24</v>
      </c>
      <c r="C802">
        <v>10</v>
      </c>
      <c r="D802">
        <v>1</v>
      </c>
      <c r="E802">
        <v>0</v>
      </c>
    </row>
    <row r="803" spans="1:5" x14ac:dyDescent="0.25">
      <c r="A803">
        <v>1</v>
      </c>
      <c r="B803">
        <v>24</v>
      </c>
      <c r="C803">
        <v>10</v>
      </c>
      <c r="D803">
        <v>1</v>
      </c>
      <c r="E803">
        <v>0</v>
      </c>
    </row>
    <row r="804" spans="1:5" x14ac:dyDescent="0.25">
      <c r="A804">
        <v>1</v>
      </c>
      <c r="B804">
        <v>24</v>
      </c>
      <c r="C804">
        <v>10</v>
      </c>
      <c r="D804">
        <v>1</v>
      </c>
      <c r="E804">
        <v>0</v>
      </c>
    </row>
    <row r="805" spans="1:5" x14ac:dyDescent="0.25">
      <c r="A805">
        <v>1</v>
      </c>
      <c r="B805">
        <v>24</v>
      </c>
      <c r="C805">
        <v>10</v>
      </c>
      <c r="D805">
        <v>1</v>
      </c>
      <c r="E805">
        <v>0</v>
      </c>
    </row>
    <row r="806" spans="1:5" x14ac:dyDescent="0.25">
      <c r="A806">
        <v>1</v>
      </c>
      <c r="B806">
        <v>24</v>
      </c>
      <c r="C806">
        <v>10</v>
      </c>
      <c r="D806">
        <v>1</v>
      </c>
      <c r="E806">
        <v>0</v>
      </c>
    </row>
    <row r="807" spans="1:5" x14ac:dyDescent="0.25">
      <c r="A807">
        <v>1</v>
      </c>
      <c r="B807">
        <v>24</v>
      </c>
      <c r="C807">
        <v>10</v>
      </c>
      <c r="D807">
        <v>1</v>
      </c>
      <c r="E807">
        <v>0</v>
      </c>
    </row>
    <row r="808" spans="1:5" x14ac:dyDescent="0.25">
      <c r="A808">
        <v>1</v>
      </c>
      <c r="B808">
        <v>24</v>
      </c>
      <c r="C808">
        <v>10</v>
      </c>
      <c r="D808">
        <v>2</v>
      </c>
      <c r="E808">
        <v>0</v>
      </c>
    </row>
    <row r="809" spans="1:5" x14ac:dyDescent="0.25">
      <c r="A809">
        <v>1</v>
      </c>
      <c r="B809">
        <v>24</v>
      </c>
      <c r="C809">
        <v>10</v>
      </c>
      <c r="D809">
        <v>2</v>
      </c>
      <c r="E809">
        <v>0</v>
      </c>
    </row>
    <row r="810" spans="1:5" x14ac:dyDescent="0.25">
      <c r="A810">
        <v>1</v>
      </c>
      <c r="B810">
        <v>24</v>
      </c>
      <c r="C810">
        <v>10</v>
      </c>
      <c r="D810">
        <v>2</v>
      </c>
      <c r="E810">
        <v>0</v>
      </c>
    </row>
    <row r="811" spans="1:5" x14ac:dyDescent="0.25">
      <c r="A811">
        <v>1</v>
      </c>
      <c r="B811">
        <v>24</v>
      </c>
      <c r="C811">
        <v>10</v>
      </c>
      <c r="D811">
        <v>2</v>
      </c>
      <c r="E811">
        <v>0</v>
      </c>
    </row>
    <row r="812" spans="1:5" x14ac:dyDescent="0.25">
      <c r="A812">
        <v>1</v>
      </c>
      <c r="B812">
        <v>24</v>
      </c>
      <c r="C812">
        <v>10</v>
      </c>
      <c r="D812">
        <v>2</v>
      </c>
      <c r="E812">
        <v>0</v>
      </c>
    </row>
    <row r="813" spans="1:5" x14ac:dyDescent="0.25">
      <c r="A813">
        <v>1</v>
      </c>
      <c r="B813">
        <v>24</v>
      </c>
      <c r="C813">
        <v>10</v>
      </c>
      <c r="D813">
        <v>2</v>
      </c>
      <c r="E813">
        <v>1</v>
      </c>
    </row>
    <row r="814" spans="1:5" x14ac:dyDescent="0.25">
      <c r="A814">
        <v>1</v>
      </c>
      <c r="B814">
        <v>24</v>
      </c>
      <c r="C814">
        <v>10</v>
      </c>
      <c r="D814">
        <v>2</v>
      </c>
      <c r="E814">
        <v>0</v>
      </c>
    </row>
    <row r="815" spans="1:5" x14ac:dyDescent="0.25">
      <c r="A815">
        <v>1</v>
      </c>
      <c r="B815">
        <v>24</v>
      </c>
      <c r="C815">
        <v>10</v>
      </c>
      <c r="D815">
        <v>2</v>
      </c>
      <c r="E815">
        <v>0</v>
      </c>
    </row>
    <row r="816" spans="1:5" x14ac:dyDescent="0.25">
      <c r="A816">
        <v>1</v>
      </c>
      <c r="B816">
        <v>24</v>
      </c>
      <c r="C816">
        <v>10</v>
      </c>
      <c r="D816">
        <v>3</v>
      </c>
      <c r="E816">
        <v>0</v>
      </c>
    </row>
    <row r="817" spans="1:5" x14ac:dyDescent="0.25">
      <c r="A817">
        <v>1</v>
      </c>
      <c r="B817">
        <v>24</v>
      </c>
      <c r="C817">
        <v>10</v>
      </c>
      <c r="D817">
        <v>3</v>
      </c>
      <c r="E817">
        <v>0</v>
      </c>
    </row>
    <row r="818" spans="1:5" x14ac:dyDescent="0.25">
      <c r="A818">
        <v>1</v>
      </c>
      <c r="B818">
        <v>24</v>
      </c>
      <c r="C818">
        <v>10</v>
      </c>
      <c r="D818">
        <v>3</v>
      </c>
      <c r="E818">
        <v>0</v>
      </c>
    </row>
    <row r="819" spans="1:5" x14ac:dyDescent="0.25">
      <c r="A819">
        <v>1</v>
      </c>
      <c r="B819">
        <v>24</v>
      </c>
      <c r="C819">
        <v>10</v>
      </c>
      <c r="D819">
        <v>3</v>
      </c>
      <c r="E819">
        <v>0</v>
      </c>
    </row>
    <row r="820" spans="1:5" x14ac:dyDescent="0.25">
      <c r="A820">
        <v>1</v>
      </c>
      <c r="B820">
        <v>24</v>
      </c>
      <c r="C820">
        <v>10</v>
      </c>
      <c r="D820">
        <v>3</v>
      </c>
      <c r="E820">
        <v>0</v>
      </c>
    </row>
    <row r="821" spans="1:5" x14ac:dyDescent="0.25">
      <c r="A821">
        <v>1</v>
      </c>
      <c r="B821">
        <v>24</v>
      </c>
      <c r="C821">
        <v>10</v>
      </c>
      <c r="D821">
        <v>3</v>
      </c>
      <c r="E821">
        <v>0</v>
      </c>
    </row>
    <row r="822" spans="1:5" x14ac:dyDescent="0.25">
      <c r="A822">
        <v>1</v>
      </c>
      <c r="B822">
        <v>24</v>
      </c>
      <c r="C822">
        <v>10</v>
      </c>
      <c r="D822">
        <v>3</v>
      </c>
      <c r="E822">
        <v>0</v>
      </c>
    </row>
    <row r="823" spans="1:5" x14ac:dyDescent="0.25">
      <c r="A823">
        <v>1</v>
      </c>
      <c r="B823">
        <v>24</v>
      </c>
      <c r="C823">
        <v>10</v>
      </c>
      <c r="D823">
        <v>3</v>
      </c>
      <c r="E823">
        <v>0</v>
      </c>
    </row>
    <row r="824" spans="1:5" x14ac:dyDescent="0.25">
      <c r="A824">
        <v>1</v>
      </c>
      <c r="B824">
        <v>24</v>
      </c>
      <c r="C824">
        <v>10</v>
      </c>
      <c r="D824">
        <v>4</v>
      </c>
      <c r="E824">
        <v>1</v>
      </c>
    </row>
    <row r="825" spans="1:5" x14ac:dyDescent="0.25">
      <c r="A825">
        <v>1</v>
      </c>
      <c r="B825">
        <v>24</v>
      </c>
      <c r="C825">
        <v>10</v>
      </c>
      <c r="D825">
        <v>4</v>
      </c>
      <c r="E825">
        <v>0</v>
      </c>
    </row>
    <row r="826" spans="1:5" x14ac:dyDescent="0.25">
      <c r="A826">
        <v>1</v>
      </c>
      <c r="B826">
        <v>24</v>
      </c>
      <c r="C826">
        <v>10</v>
      </c>
      <c r="D826">
        <v>4</v>
      </c>
      <c r="E826">
        <v>0</v>
      </c>
    </row>
    <row r="827" spans="1:5" x14ac:dyDescent="0.25">
      <c r="A827">
        <v>1</v>
      </c>
      <c r="B827">
        <v>24</v>
      </c>
      <c r="C827">
        <v>10</v>
      </c>
      <c r="D827">
        <v>4</v>
      </c>
      <c r="E827">
        <v>0</v>
      </c>
    </row>
    <row r="828" spans="1:5" x14ac:dyDescent="0.25">
      <c r="A828">
        <v>1</v>
      </c>
      <c r="B828">
        <v>24</v>
      </c>
      <c r="C828">
        <v>10</v>
      </c>
      <c r="D828">
        <v>4</v>
      </c>
      <c r="E828">
        <v>0</v>
      </c>
    </row>
    <row r="829" spans="1:5" x14ac:dyDescent="0.25">
      <c r="A829">
        <v>1</v>
      </c>
      <c r="B829">
        <v>24</v>
      </c>
      <c r="C829">
        <v>10</v>
      </c>
      <c r="D829">
        <v>4</v>
      </c>
      <c r="E829">
        <v>0</v>
      </c>
    </row>
    <row r="830" spans="1:5" x14ac:dyDescent="0.25">
      <c r="A830">
        <v>1</v>
      </c>
      <c r="B830">
        <v>24</v>
      </c>
      <c r="C830">
        <v>10</v>
      </c>
      <c r="D830">
        <v>4</v>
      </c>
      <c r="E830">
        <v>0</v>
      </c>
    </row>
    <row r="831" spans="1:5" x14ac:dyDescent="0.25">
      <c r="A831">
        <v>1</v>
      </c>
      <c r="B831">
        <v>24</v>
      </c>
      <c r="C831">
        <v>10</v>
      </c>
      <c r="D831">
        <v>4</v>
      </c>
      <c r="E831">
        <v>0</v>
      </c>
    </row>
    <row r="832" spans="1:5" x14ac:dyDescent="0.25">
      <c r="A832">
        <v>1</v>
      </c>
      <c r="B832">
        <v>24</v>
      </c>
      <c r="C832">
        <v>10</v>
      </c>
      <c r="D832">
        <v>4</v>
      </c>
      <c r="E832">
        <v>0</v>
      </c>
    </row>
    <row r="833" spans="1:5" x14ac:dyDescent="0.25">
      <c r="A833">
        <v>0</v>
      </c>
      <c r="B833">
        <v>24</v>
      </c>
      <c r="C833">
        <v>11</v>
      </c>
      <c r="D833">
        <v>1</v>
      </c>
      <c r="E833">
        <v>0</v>
      </c>
    </row>
    <row r="834" spans="1:5" x14ac:dyDescent="0.25">
      <c r="A834">
        <v>0</v>
      </c>
      <c r="B834">
        <v>24</v>
      </c>
      <c r="C834">
        <v>11</v>
      </c>
      <c r="D834">
        <v>1</v>
      </c>
      <c r="E834">
        <v>0</v>
      </c>
    </row>
    <row r="835" spans="1:5" x14ac:dyDescent="0.25">
      <c r="A835">
        <v>0</v>
      </c>
      <c r="B835">
        <v>24</v>
      </c>
      <c r="C835">
        <v>11</v>
      </c>
      <c r="D835">
        <v>1</v>
      </c>
      <c r="E835">
        <v>0</v>
      </c>
    </row>
    <row r="836" spans="1:5" x14ac:dyDescent="0.25">
      <c r="A836">
        <v>0</v>
      </c>
      <c r="B836">
        <v>24</v>
      </c>
      <c r="C836">
        <v>11</v>
      </c>
      <c r="D836">
        <v>1</v>
      </c>
      <c r="E836">
        <v>0</v>
      </c>
    </row>
    <row r="837" spans="1:5" x14ac:dyDescent="0.25">
      <c r="A837">
        <v>0</v>
      </c>
      <c r="B837">
        <v>24</v>
      </c>
      <c r="C837">
        <v>11</v>
      </c>
      <c r="D837">
        <v>1</v>
      </c>
      <c r="E837">
        <v>1</v>
      </c>
    </row>
    <row r="838" spans="1:5" x14ac:dyDescent="0.25">
      <c r="A838">
        <v>0</v>
      </c>
      <c r="B838">
        <v>24</v>
      </c>
      <c r="C838">
        <v>11</v>
      </c>
      <c r="D838">
        <v>1</v>
      </c>
      <c r="E838">
        <v>0</v>
      </c>
    </row>
    <row r="839" spans="1:5" x14ac:dyDescent="0.25">
      <c r="A839">
        <v>0</v>
      </c>
      <c r="B839">
        <v>24</v>
      </c>
      <c r="C839">
        <v>11</v>
      </c>
      <c r="D839">
        <v>1</v>
      </c>
      <c r="E839">
        <v>0</v>
      </c>
    </row>
    <row r="840" spans="1:5" x14ac:dyDescent="0.25">
      <c r="A840">
        <v>0</v>
      </c>
      <c r="B840">
        <v>24</v>
      </c>
      <c r="C840">
        <v>11</v>
      </c>
      <c r="D840">
        <v>1</v>
      </c>
      <c r="E840">
        <v>0</v>
      </c>
    </row>
    <row r="841" spans="1:5" x14ac:dyDescent="0.25">
      <c r="A841">
        <v>0</v>
      </c>
      <c r="B841">
        <v>24</v>
      </c>
      <c r="C841">
        <v>11</v>
      </c>
      <c r="D841">
        <v>1</v>
      </c>
      <c r="E841">
        <v>0</v>
      </c>
    </row>
    <row r="842" spans="1:5" x14ac:dyDescent="0.25">
      <c r="A842">
        <v>0</v>
      </c>
      <c r="B842">
        <v>24</v>
      </c>
      <c r="C842">
        <v>11</v>
      </c>
      <c r="D842">
        <v>2</v>
      </c>
      <c r="E842">
        <v>0</v>
      </c>
    </row>
    <row r="843" spans="1:5" x14ac:dyDescent="0.25">
      <c r="A843">
        <v>0</v>
      </c>
      <c r="B843">
        <v>24</v>
      </c>
      <c r="C843">
        <v>11</v>
      </c>
      <c r="D843">
        <v>2</v>
      </c>
      <c r="E843">
        <v>0</v>
      </c>
    </row>
    <row r="844" spans="1:5" x14ac:dyDescent="0.25">
      <c r="A844">
        <v>0</v>
      </c>
      <c r="B844">
        <v>24</v>
      </c>
      <c r="C844">
        <v>11</v>
      </c>
      <c r="D844">
        <v>2</v>
      </c>
      <c r="E844">
        <v>0</v>
      </c>
    </row>
    <row r="845" spans="1:5" x14ac:dyDescent="0.25">
      <c r="A845">
        <v>0</v>
      </c>
      <c r="B845">
        <v>24</v>
      </c>
      <c r="C845">
        <v>11</v>
      </c>
      <c r="D845">
        <v>2</v>
      </c>
      <c r="E845">
        <v>0</v>
      </c>
    </row>
    <row r="846" spans="1:5" x14ac:dyDescent="0.25">
      <c r="A846">
        <v>0</v>
      </c>
      <c r="B846">
        <v>24</v>
      </c>
      <c r="C846">
        <v>11</v>
      </c>
      <c r="D846">
        <v>2</v>
      </c>
      <c r="E846">
        <v>0</v>
      </c>
    </row>
    <row r="847" spans="1:5" x14ac:dyDescent="0.25">
      <c r="A847">
        <v>0</v>
      </c>
      <c r="B847">
        <v>24</v>
      </c>
      <c r="C847">
        <v>11</v>
      </c>
      <c r="D847">
        <v>2</v>
      </c>
      <c r="E847">
        <v>0</v>
      </c>
    </row>
    <row r="848" spans="1:5" x14ac:dyDescent="0.25">
      <c r="A848">
        <v>0</v>
      </c>
      <c r="B848">
        <v>24</v>
      </c>
      <c r="C848">
        <v>11</v>
      </c>
      <c r="D848">
        <v>2</v>
      </c>
      <c r="E848">
        <v>0</v>
      </c>
    </row>
    <row r="849" spans="1:5" x14ac:dyDescent="0.25">
      <c r="A849">
        <v>0</v>
      </c>
      <c r="B849">
        <v>24</v>
      </c>
      <c r="C849">
        <v>11</v>
      </c>
      <c r="D849">
        <v>2</v>
      </c>
      <c r="E849">
        <v>0</v>
      </c>
    </row>
    <row r="850" spans="1:5" x14ac:dyDescent="0.25">
      <c r="A850">
        <v>0</v>
      </c>
      <c r="B850">
        <v>24</v>
      </c>
      <c r="C850">
        <v>11</v>
      </c>
      <c r="D850">
        <v>3</v>
      </c>
      <c r="E850">
        <v>1</v>
      </c>
    </row>
    <row r="851" spans="1:5" x14ac:dyDescent="0.25">
      <c r="A851">
        <v>0</v>
      </c>
      <c r="B851">
        <v>24</v>
      </c>
      <c r="C851">
        <v>11</v>
      </c>
      <c r="D851">
        <v>3</v>
      </c>
      <c r="E851">
        <v>0</v>
      </c>
    </row>
    <row r="852" spans="1:5" x14ac:dyDescent="0.25">
      <c r="A852">
        <v>0</v>
      </c>
      <c r="B852">
        <v>24</v>
      </c>
      <c r="C852">
        <v>11</v>
      </c>
      <c r="D852">
        <v>3</v>
      </c>
      <c r="E852">
        <v>0</v>
      </c>
    </row>
    <row r="853" spans="1:5" x14ac:dyDescent="0.25">
      <c r="A853">
        <v>0</v>
      </c>
      <c r="B853">
        <v>24</v>
      </c>
      <c r="C853">
        <v>11</v>
      </c>
      <c r="D853">
        <v>3</v>
      </c>
      <c r="E853">
        <v>0</v>
      </c>
    </row>
    <row r="854" spans="1:5" x14ac:dyDescent="0.25">
      <c r="A854">
        <v>0</v>
      </c>
      <c r="B854">
        <v>24</v>
      </c>
      <c r="C854">
        <v>11</v>
      </c>
      <c r="D854">
        <v>3</v>
      </c>
      <c r="E854">
        <v>0</v>
      </c>
    </row>
    <row r="855" spans="1:5" x14ac:dyDescent="0.25">
      <c r="A855">
        <v>0</v>
      </c>
      <c r="B855">
        <v>24</v>
      </c>
      <c r="C855">
        <v>11</v>
      </c>
      <c r="D855">
        <v>3</v>
      </c>
      <c r="E855">
        <v>0</v>
      </c>
    </row>
    <row r="856" spans="1:5" x14ac:dyDescent="0.25">
      <c r="A856">
        <v>0</v>
      </c>
      <c r="B856">
        <v>24</v>
      </c>
      <c r="C856">
        <v>11</v>
      </c>
      <c r="D856">
        <v>3</v>
      </c>
      <c r="E856">
        <v>0</v>
      </c>
    </row>
    <row r="857" spans="1:5" x14ac:dyDescent="0.25">
      <c r="A857">
        <v>0</v>
      </c>
      <c r="B857">
        <v>24</v>
      </c>
      <c r="C857">
        <v>11</v>
      </c>
      <c r="D857">
        <v>3</v>
      </c>
      <c r="E857">
        <v>1</v>
      </c>
    </row>
    <row r="858" spans="1:5" x14ac:dyDescent="0.25">
      <c r="A858">
        <v>0</v>
      </c>
      <c r="B858">
        <v>24</v>
      </c>
      <c r="C858">
        <v>11</v>
      </c>
      <c r="D858">
        <v>4</v>
      </c>
      <c r="E858">
        <v>0</v>
      </c>
    </row>
    <row r="859" spans="1:5" x14ac:dyDescent="0.25">
      <c r="A859">
        <v>0</v>
      </c>
      <c r="B859">
        <v>24</v>
      </c>
      <c r="C859">
        <v>11</v>
      </c>
      <c r="D859">
        <v>4</v>
      </c>
      <c r="E859">
        <v>0</v>
      </c>
    </row>
    <row r="860" spans="1:5" x14ac:dyDescent="0.25">
      <c r="A860">
        <v>0</v>
      </c>
      <c r="B860">
        <v>24</v>
      </c>
      <c r="C860">
        <v>11</v>
      </c>
      <c r="D860">
        <v>4</v>
      </c>
      <c r="E860">
        <v>1</v>
      </c>
    </row>
    <row r="861" spans="1:5" x14ac:dyDescent="0.25">
      <c r="A861">
        <v>0</v>
      </c>
      <c r="B861">
        <v>24</v>
      </c>
      <c r="C861">
        <v>11</v>
      </c>
      <c r="D861">
        <v>4</v>
      </c>
      <c r="E861">
        <v>0</v>
      </c>
    </row>
    <row r="862" spans="1:5" x14ac:dyDescent="0.25">
      <c r="A862">
        <v>0</v>
      </c>
      <c r="B862">
        <v>24</v>
      </c>
      <c r="C862">
        <v>11</v>
      </c>
      <c r="D862">
        <v>4</v>
      </c>
      <c r="E862">
        <v>0</v>
      </c>
    </row>
    <row r="863" spans="1:5" x14ac:dyDescent="0.25">
      <c r="A863">
        <v>0</v>
      </c>
      <c r="B863">
        <v>24</v>
      </c>
      <c r="C863">
        <v>11</v>
      </c>
      <c r="D863">
        <v>4</v>
      </c>
      <c r="E863">
        <v>0</v>
      </c>
    </row>
    <row r="864" spans="1:5" x14ac:dyDescent="0.25">
      <c r="A864">
        <v>0</v>
      </c>
      <c r="B864">
        <v>24</v>
      </c>
      <c r="C864">
        <v>11</v>
      </c>
      <c r="D864">
        <v>4</v>
      </c>
      <c r="E864">
        <v>0</v>
      </c>
    </row>
    <row r="865" spans="1:5" x14ac:dyDescent="0.25">
      <c r="A865">
        <v>0</v>
      </c>
      <c r="B865">
        <v>24</v>
      </c>
      <c r="C865">
        <v>11</v>
      </c>
      <c r="D865">
        <v>4</v>
      </c>
      <c r="E865">
        <v>0</v>
      </c>
    </row>
    <row r="866" spans="1:5" x14ac:dyDescent="0.25">
      <c r="A866">
        <v>0</v>
      </c>
      <c r="B866">
        <v>24</v>
      </c>
      <c r="C866">
        <v>11</v>
      </c>
      <c r="D866">
        <v>4</v>
      </c>
      <c r="E866">
        <v>0</v>
      </c>
    </row>
    <row r="867" spans="1:5" x14ac:dyDescent="0.25">
      <c r="A867">
        <v>1</v>
      </c>
      <c r="B867">
        <v>24</v>
      </c>
      <c r="C867">
        <v>11</v>
      </c>
      <c r="D867">
        <v>1</v>
      </c>
      <c r="E867">
        <v>0</v>
      </c>
    </row>
    <row r="868" spans="1:5" x14ac:dyDescent="0.25">
      <c r="A868">
        <v>1</v>
      </c>
      <c r="B868">
        <v>24</v>
      </c>
      <c r="C868">
        <v>11</v>
      </c>
      <c r="D868">
        <v>1</v>
      </c>
      <c r="E868">
        <v>0</v>
      </c>
    </row>
    <row r="869" spans="1:5" x14ac:dyDescent="0.25">
      <c r="A869">
        <v>1</v>
      </c>
      <c r="B869">
        <v>24</v>
      </c>
      <c r="C869">
        <v>11</v>
      </c>
      <c r="D869">
        <v>1</v>
      </c>
      <c r="E869">
        <v>0</v>
      </c>
    </row>
    <row r="870" spans="1:5" x14ac:dyDescent="0.25">
      <c r="A870">
        <v>1</v>
      </c>
      <c r="B870">
        <v>24</v>
      </c>
      <c r="C870">
        <v>11</v>
      </c>
      <c r="D870">
        <v>1</v>
      </c>
      <c r="E870">
        <v>1</v>
      </c>
    </row>
    <row r="871" spans="1:5" x14ac:dyDescent="0.25">
      <c r="A871">
        <v>1</v>
      </c>
      <c r="B871">
        <v>24</v>
      </c>
      <c r="C871">
        <v>11</v>
      </c>
      <c r="D871">
        <v>1</v>
      </c>
      <c r="E871">
        <v>0</v>
      </c>
    </row>
    <row r="872" spans="1:5" x14ac:dyDescent="0.25">
      <c r="A872">
        <v>1</v>
      </c>
      <c r="B872">
        <v>24</v>
      </c>
      <c r="C872">
        <v>11</v>
      </c>
      <c r="D872">
        <v>1</v>
      </c>
      <c r="E872">
        <v>1</v>
      </c>
    </row>
    <row r="873" spans="1:5" x14ac:dyDescent="0.25">
      <c r="A873">
        <v>1</v>
      </c>
      <c r="B873">
        <v>24</v>
      </c>
      <c r="C873">
        <v>11</v>
      </c>
      <c r="D873">
        <v>1</v>
      </c>
      <c r="E873">
        <v>0</v>
      </c>
    </row>
    <row r="874" spans="1:5" x14ac:dyDescent="0.25">
      <c r="A874">
        <v>1</v>
      </c>
      <c r="B874">
        <v>24</v>
      </c>
      <c r="C874">
        <v>11</v>
      </c>
      <c r="D874">
        <v>1</v>
      </c>
      <c r="E874">
        <v>0</v>
      </c>
    </row>
    <row r="875" spans="1:5" x14ac:dyDescent="0.25">
      <c r="A875">
        <v>1</v>
      </c>
      <c r="B875">
        <v>24</v>
      </c>
      <c r="C875">
        <v>11</v>
      </c>
      <c r="D875">
        <v>2</v>
      </c>
      <c r="E875">
        <v>0</v>
      </c>
    </row>
    <row r="876" spans="1:5" x14ac:dyDescent="0.25">
      <c r="A876">
        <v>1</v>
      </c>
      <c r="B876">
        <v>24</v>
      </c>
      <c r="C876">
        <v>11</v>
      </c>
      <c r="D876">
        <v>2</v>
      </c>
      <c r="E876">
        <v>0</v>
      </c>
    </row>
    <row r="877" spans="1:5" x14ac:dyDescent="0.25">
      <c r="A877">
        <v>1</v>
      </c>
      <c r="B877">
        <v>24</v>
      </c>
      <c r="C877">
        <v>11</v>
      </c>
      <c r="D877">
        <v>2</v>
      </c>
      <c r="E877">
        <v>0</v>
      </c>
    </row>
    <row r="878" spans="1:5" x14ac:dyDescent="0.25">
      <c r="A878">
        <v>1</v>
      </c>
      <c r="B878">
        <v>24</v>
      </c>
      <c r="C878">
        <v>11</v>
      </c>
      <c r="D878">
        <v>2</v>
      </c>
      <c r="E878">
        <v>1</v>
      </c>
    </row>
    <row r="879" spans="1:5" x14ac:dyDescent="0.25">
      <c r="A879">
        <v>1</v>
      </c>
      <c r="B879">
        <v>24</v>
      </c>
      <c r="C879">
        <v>11</v>
      </c>
      <c r="D879">
        <v>2</v>
      </c>
      <c r="E879">
        <v>0</v>
      </c>
    </row>
    <row r="880" spans="1:5" x14ac:dyDescent="0.25">
      <c r="A880">
        <v>1</v>
      </c>
      <c r="B880">
        <v>24</v>
      </c>
      <c r="C880">
        <v>11</v>
      </c>
      <c r="D880">
        <v>2</v>
      </c>
      <c r="E880">
        <v>0</v>
      </c>
    </row>
    <row r="881" spans="1:5" x14ac:dyDescent="0.25">
      <c r="A881">
        <v>1</v>
      </c>
      <c r="B881">
        <v>24</v>
      </c>
      <c r="C881">
        <v>11</v>
      </c>
      <c r="D881">
        <v>2</v>
      </c>
      <c r="E881">
        <v>0</v>
      </c>
    </row>
    <row r="882" spans="1:5" x14ac:dyDescent="0.25">
      <c r="A882">
        <v>1</v>
      </c>
      <c r="B882">
        <v>24</v>
      </c>
      <c r="C882">
        <v>11</v>
      </c>
      <c r="D882">
        <v>2</v>
      </c>
      <c r="E882">
        <v>0</v>
      </c>
    </row>
    <row r="883" spans="1:5" x14ac:dyDescent="0.25">
      <c r="A883">
        <v>1</v>
      </c>
      <c r="B883">
        <v>24</v>
      </c>
      <c r="C883">
        <v>11</v>
      </c>
      <c r="D883">
        <v>3</v>
      </c>
      <c r="E883">
        <v>0</v>
      </c>
    </row>
    <row r="884" spans="1:5" x14ac:dyDescent="0.25">
      <c r="A884">
        <v>1</v>
      </c>
      <c r="B884">
        <v>24</v>
      </c>
      <c r="C884">
        <v>11</v>
      </c>
      <c r="D884">
        <v>3</v>
      </c>
      <c r="E884">
        <v>0</v>
      </c>
    </row>
    <row r="885" spans="1:5" x14ac:dyDescent="0.25">
      <c r="A885">
        <v>1</v>
      </c>
      <c r="B885">
        <v>24</v>
      </c>
      <c r="C885">
        <v>11</v>
      </c>
      <c r="D885">
        <v>3</v>
      </c>
      <c r="E885">
        <v>0</v>
      </c>
    </row>
    <row r="886" spans="1:5" x14ac:dyDescent="0.25">
      <c r="A886">
        <v>1</v>
      </c>
      <c r="B886">
        <v>24</v>
      </c>
      <c r="C886">
        <v>11</v>
      </c>
      <c r="D886">
        <v>3</v>
      </c>
      <c r="E886">
        <v>0</v>
      </c>
    </row>
    <row r="887" spans="1:5" x14ac:dyDescent="0.25">
      <c r="A887">
        <v>1</v>
      </c>
      <c r="B887">
        <v>24</v>
      </c>
      <c r="C887">
        <v>11</v>
      </c>
      <c r="D887">
        <v>3</v>
      </c>
      <c r="E887">
        <v>0</v>
      </c>
    </row>
    <row r="888" spans="1:5" x14ac:dyDescent="0.25">
      <c r="A888">
        <v>1</v>
      </c>
      <c r="B888">
        <v>24</v>
      </c>
      <c r="C888">
        <v>11</v>
      </c>
      <c r="D888">
        <v>3</v>
      </c>
      <c r="E888">
        <v>0</v>
      </c>
    </row>
    <row r="889" spans="1:5" x14ac:dyDescent="0.25">
      <c r="A889">
        <v>1</v>
      </c>
      <c r="B889">
        <v>24</v>
      </c>
      <c r="C889">
        <v>11</v>
      </c>
      <c r="D889">
        <v>3</v>
      </c>
      <c r="E889">
        <v>1</v>
      </c>
    </row>
    <row r="890" spans="1:5" x14ac:dyDescent="0.25">
      <c r="A890">
        <v>1</v>
      </c>
      <c r="B890">
        <v>24</v>
      </c>
      <c r="C890">
        <v>11</v>
      </c>
      <c r="D890">
        <v>3</v>
      </c>
      <c r="E890">
        <v>0</v>
      </c>
    </row>
    <row r="891" spans="1:5" x14ac:dyDescent="0.25">
      <c r="A891">
        <v>1</v>
      </c>
      <c r="B891">
        <v>24</v>
      </c>
      <c r="C891">
        <v>11</v>
      </c>
      <c r="D891">
        <v>4</v>
      </c>
      <c r="E891">
        <v>0</v>
      </c>
    </row>
    <row r="892" spans="1:5" x14ac:dyDescent="0.25">
      <c r="A892">
        <v>1</v>
      </c>
      <c r="B892">
        <v>24</v>
      </c>
      <c r="C892">
        <v>11</v>
      </c>
      <c r="D892">
        <v>4</v>
      </c>
      <c r="E892">
        <v>1</v>
      </c>
    </row>
    <row r="893" spans="1:5" x14ac:dyDescent="0.25">
      <c r="A893">
        <v>1</v>
      </c>
      <c r="B893">
        <v>24</v>
      </c>
      <c r="C893">
        <v>11</v>
      </c>
      <c r="D893">
        <v>4</v>
      </c>
      <c r="E893">
        <v>0</v>
      </c>
    </row>
    <row r="894" spans="1:5" x14ac:dyDescent="0.25">
      <c r="A894">
        <v>1</v>
      </c>
      <c r="B894">
        <v>24</v>
      </c>
      <c r="C894">
        <v>11</v>
      </c>
      <c r="D894">
        <v>4</v>
      </c>
      <c r="E894">
        <v>0</v>
      </c>
    </row>
    <row r="895" spans="1:5" x14ac:dyDescent="0.25">
      <c r="A895">
        <v>1</v>
      </c>
      <c r="B895">
        <v>24</v>
      </c>
      <c r="C895">
        <v>11</v>
      </c>
      <c r="D895">
        <v>4</v>
      </c>
      <c r="E895">
        <v>0</v>
      </c>
    </row>
    <row r="896" spans="1:5" x14ac:dyDescent="0.25">
      <c r="A896">
        <v>1</v>
      </c>
      <c r="B896">
        <v>24</v>
      </c>
      <c r="C896">
        <v>11</v>
      </c>
      <c r="D896">
        <v>4</v>
      </c>
      <c r="E896">
        <v>0</v>
      </c>
    </row>
    <row r="897" spans="1:5" x14ac:dyDescent="0.25">
      <c r="A897">
        <v>1</v>
      </c>
      <c r="B897">
        <v>24</v>
      </c>
      <c r="C897">
        <v>11</v>
      </c>
      <c r="D897">
        <v>4</v>
      </c>
      <c r="E897">
        <v>1</v>
      </c>
    </row>
    <row r="898" spans="1:5" x14ac:dyDescent="0.25">
      <c r="A898">
        <v>1</v>
      </c>
      <c r="B898">
        <v>24</v>
      </c>
      <c r="C898">
        <v>11</v>
      </c>
      <c r="D898">
        <v>4</v>
      </c>
      <c r="E898">
        <v>0</v>
      </c>
    </row>
    <row r="899" spans="1:5" x14ac:dyDescent="0.25">
      <c r="A899">
        <v>0</v>
      </c>
      <c r="B899">
        <v>24</v>
      </c>
      <c r="C899">
        <v>12</v>
      </c>
      <c r="D899">
        <v>1</v>
      </c>
      <c r="E899">
        <v>0</v>
      </c>
    </row>
    <row r="900" spans="1:5" x14ac:dyDescent="0.25">
      <c r="A900">
        <v>0</v>
      </c>
      <c r="B900">
        <v>24</v>
      </c>
      <c r="C900">
        <v>12</v>
      </c>
      <c r="D900">
        <v>1</v>
      </c>
      <c r="E900">
        <v>1</v>
      </c>
    </row>
    <row r="901" spans="1:5" x14ac:dyDescent="0.25">
      <c r="A901">
        <v>0</v>
      </c>
      <c r="B901">
        <v>24</v>
      </c>
      <c r="C901">
        <v>12</v>
      </c>
      <c r="D901">
        <v>1</v>
      </c>
      <c r="E901">
        <v>0</v>
      </c>
    </row>
    <row r="902" spans="1:5" x14ac:dyDescent="0.25">
      <c r="A902">
        <v>0</v>
      </c>
      <c r="B902">
        <v>24</v>
      </c>
      <c r="C902">
        <v>12</v>
      </c>
      <c r="D902">
        <v>1</v>
      </c>
      <c r="E902">
        <v>0</v>
      </c>
    </row>
    <row r="903" spans="1:5" x14ac:dyDescent="0.25">
      <c r="A903">
        <v>0</v>
      </c>
      <c r="B903">
        <v>24</v>
      </c>
      <c r="C903">
        <v>12</v>
      </c>
      <c r="D903">
        <v>1</v>
      </c>
      <c r="E903">
        <v>1</v>
      </c>
    </row>
    <row r="904" spans="1:5" x14ac:dyDescent="0.25">
      <c r="A904">
        <v>0</v>
      </c>
      <c r="B904">
        <v>24</v>
      </c>
      <c r="C904">
        <v>12</v>
      </c>
      <c r="D904">
        <v>1</v>
      </c>
      <c r="E904">
        <v>0</v>
      </c>
    </row>
    <row r="905" spans="1:5" x14ac:dyDescent="0.25">
      <c r="A905">
        <v>0</v>
      </c>
      <c r="B905">
        <v>24</v>
      </c>
      <c r="C905">
        <v>12</v>
      </c>
      <c r="D905">
        <v>1</v>
      </c>
      <c r="E905">
        <v>1</v>
      </c>
    </row>
    <row r="906" spans="1:5" x14ac:dyDescent="0.25">
      <c r="A906">
        <v>0</v>
      </c>
      <c r="B906">
        <v>24</v>
      </c>
      <c r="C906">
        <v>12</v>
      </c>
      <c r="D906">
        <v>1</v>
      </c>
      <c r="E906">
        <v>1</v>
      </c>
    </row>
    <row r="907" spans="1:5" x14ac:dyDescent="0.25">
      <c r="A907">
        <v>0</v>
      </c>
      <c r="B907">
        <v>24</v>
      </c>
      <c r="C907">
        <v>12</v>
      </c>
      <c r="D907">
        <v>2</v>
      </c>
      <c r="E907">
        <v>1</v>
      </c>
    </row>
    <row r="908" spans="1:5" x14ac:dyDescent="0.25">
      <c r="A908">
        <v>0</v>
      </c>
      <c r="B908">
        <v>24</v>
      </c>
      <c r="C908">
        <v>12</v>
      </c>
      <c r="D908">
        <v>2</v>
      </c>
      <c r="E908">
        <v>0</v>
      </c>
    </row>
    <row r="909" spans="1:5" x14ac:dyDescent="0.25">
      <c r="A909">
        <v>0</v>
      </c>
      <c r="B909">
        <v>24</v>
      </c>
      <c r="C909">
        <v>12</v>
      </c>
      <c r="D909">
        <v>2</v>
      </c>
      <c r="E909">
        <v>0</v>
      </c>
    </row>
    <row r="910" spans="1:5" x14ac:dyDescent="0.25">
      <c r="A910">
        <v>0</v>
      </c>
      <c r="B910">
        <v>24</v>
      </c>
      <c r="C910">
        <v>12</v>
      </c>
      <c r="D910">
        <v>2</v>
      </c>
      <c r="E910">
        <v>1</v>
      </c>
    </row>
    <row r="911" spans="1:5" x14ac:dyDescent="0.25">
      <c r="A911">
        <v>0</v>
      </c>
      <c r="B911">
        <v>24</v>
      </c>
      <c r="C911">
        <v>12</v>
      </c>
      <c r="D911">
        <v>2</v>
      </c>
      <c r="E911">
        <v>1</v>
      </c>
    </row>
    <row r="912" spans="1:5" x14ac:dyDescent="0.25">
      <c r="A912">
        <v>0</v>
      </c>
      <c r="B912">
        <v>24</v>
      </c>
      <c r="C912">
        <v>12</v>
      </c>
      <c r="D912">
        <v>2</v>
      </c>
      <c r="E912">
        <v>0</v>
      </c>
    </row>
    <row r="913" spans="1:5" x14ac:dyDescent="0.25">
      <c r="A913">
        <v>0</v>
      </c>
      <c r="B913">
        <v>24</v>
      </c>
      <c r="C913">
        <v>12</v>
      </c>
      <c r="D913">
        <v>2</v>
      </c>
      <c r="E913">
        <v>0</v>
      </c>
    </row>
    <row r="914" spans="1:5" x14ac:dyDescent="0.25">
      <c r="A914">
        <v>0</v>
      </c>
      <c r="B914">
        <v>24</v>
      </c>
      <c r="C914">
        <v>12</v>
      </c>
      <c r="D914">
        <v>2</v>
      </c>
      <c r="E914">
        <v>1</v>
      </c>
    </row>
    <row r="915" spans="1:5" x14ac:dyDescent="0.25">
      <c r="A915">
        <v>0</v>
      </c>
      <c r="B915">
        <v>24</v>
      </c>
      <c r="C915">
        <v>12</v>
      </c>
      <c r="D915">
        <v>3</v>
      </c>
      <c r="E915">
        <v>0</v>
      </c>
    </row>
    <row r="916" spans="1:5" x14ac:dyDescent="0.25">
      <c r="A916">
        <v>0</v>
      </c>
      <c r="B916">
        <v>24</v>
      </c>
      <c r="C916">
        <v>12</v>
      </c>
      <c r="D916">
        <v>3</v>
      </c>
      <c r="E916">
        <v>0</v>
      </c>
    </row>
    <row r="917" spans="1:5" x14ac:dyDescent="0.25">
      <c r="A917">
        <v>0</v>
      </c>
      <c r="B917">
        <v>24</v>
      </c>
      <c r="C917">
        <v>12</v>
      </c>
      <c r="D917">
        <v>3</v>
      </c>
      <c r="E917">
        <v>1</v>
      </c>
    </row>
    <row r="918" spans="1:5" x14ac:dyDescent="0.25">
      <c r="A918">
        <v>0</v>
      </c>
      <c r="B918">
        <v>24</v>
      </c>
      <c r="C918">
        <v>12</v>
      </c>
      <c r="D918">
        <v>3</v>
      </c>
      <c r="E918">
        <v>1</v>
      </c>
    </row>
    <row r="919" spans="1:5" x14ac:dyDescent="0.25">
      <c r="A919">
        <v>0</v>
      </c>
      <c r="B919">
        <v>24</v>
      </c>
      <c r="C919">
        <v>12</v>
      </c>
      <c r="D919">
        <v>3</v>
      </c>
      <c r="E919">
        <v>0</v>
      </c>
    </row>
    <row r="920" spans="1:5" x14ac:dyDescent="0.25">
      <c r="A920">
        <v>0</v>
      </c>
      <c r="B920">
        <v>24</v>
      </c>
      <c r="C920">
        <v>12</v>
      </c>
      <c r="D920">
        <v>3</v>
      </c>
      <c r="E920">
        <v>0</v>
      </c>
    </row>
    <row r="921" spans="1:5" x14ac:dyDescent="0.25">
      <c r="A921">
        <v>0</v>
      </c>
      <c r="B921">
        <v>24</v>
      </c>
      <c r="C921">
        <v>12</v>
      </c>
      <c r="D921">
        <v>3</v>
      </c>
      <c r="E921">
        <v>0</v>
      </c>
    </row>
    <row r="922" spans="1:5" x14ac:dyDescent="0.25">
      <c r="A922">
        <v>0</v>
      </c>
      <c r="B922">
        <v>24</v>
      </c>
      <c r="C922">
        <v>12</v>
      </c>
      <c r="D922">
        <v>3</v>
      </c>
      <c r="E922">
        <v>1</v>
      </c>
    </row>
    <row r="923" spans="1:5" x14ac:dyDescent="0.25">
      <c r="A923">
        <v>0</v>
      </c>
      <c r="B923">
        <v>24</v>
      </c>
      <c r="C923">
        <v>12</v>
      </c>
      <c r="D923">
        <v>4</v>
      </c>
      <c r="E923">
        <v>0</v>
      </c>
    </row>
    <row r="924" spans="1:5" x14ac:dyDescent="0.25">
      <c r="A924">
        <v>0</v>
      </c>
      <c r="B924">
        <v>24</v>
      </c>
      <c r="C924">
        <v>12</v>
      </c>
      <c r="D924">
        <v>4</v>
      </c>
      <c r="E924">
        <v>1</v>
      </c>
    </row>
    <row r="925" spans="1:5" x14ac:dyDescent="0.25">
      <c r="A925">
        <v>0</v>
      </c>
      <c r="B925">
        <v>24</v>
      </c>
      <c r="C925">
        <v>12</v>
      </c>
      <c r="D925">
        <v>4</v>
      </c>
      <c r="E925">
        <v>1</v>
      </c>
    </row>
    <row r="926" spans="1:5" x14ac:dyDescent="0.25">
      <c r="A926">
        <v>0</v>
      </c>
      <c r="B926">
        <v>24</v>
      </c>
      <c r="C926">
        <v>12</v>
      </c>
      <c r="D926">
        <v>4</v>
      </c>
      <c r="E926">
        <v>0</v>
      </c>
    </row>
    <row r="927" spans="1:5" x14ac:dyDescent="0.25">
      <c r="A927">
        <v>0</v>
      </c>
      <c r="B927">
        <v>24</v>
      </c>
      <c r="C927">
        <v>12</v>
      </c>
      <c r="D927">
        <v>4</v>
      </c>
      <c r="E927">
        <v>1</v>
      </c>
    </row>
    <row r="928" spans="1:5" x14ac:dyDescent="0.25">
      <c r="A928">
        <v>0</v>
      </c>
      <c r="B928">
        <v>24</v>
      </c>
      <c r="C928">
        <v>12</v>
      </c>
      <c r="D928">
        <v>4</v>
      </c>
      <c r="E928">
        <v>0</v>
      </c>
    </row>
    <row r="929" spans="1:5" x14ac:dyDescent="0.25">
      <c r="A929">
        <v>0</v>
      </c>
      <c r="B929">
        <v>24</v>
      </c>
      <c r="C929">
        <v>12</v>
      </c>
      <c r="D929">
        <v>4</v>
      </c>
      <c r="E929">
        <v>0</v>
      </c>
    </row>
    <row r="930" spans="1:5" x14ac:dyDescent="0.25">
      <c r="A930">
        <v>0</v>
      </c>
      <c r="B930">
        <v>24</v>
      </c>
      <c r="C930">
        <v>12</v>
      </c>
      <c r="D930">
        <v>4</v>
      </c>
      <c r="E930">
        <v>1</v>
      </c>
    </row>
    <row r="931" spans="1:5" x14ac:dyDescent="0.25">
      <c r="A931">
        <v>1</v>
      </c>
      <c r="B931">
        <v>24</v>
      </c>
      <c r="C931">
        <v>12</v>
      </c>
      <c r="D931">
        <v>1</v>
      </c>
      <c r="E931">
        <v>0</v>
      </c>
    </row>
    <row r="932" spans="1:5" x14ac:dyDescent="0.25">
      <c r="A932">
        <v>1</v>
      </c>
      <c r="B932">
        <v>24</v>
      </c>
      <c r="C932">
        <v>12</v>
      </c>
      <c r="D932">
        <v>1</v>
      </c>
      <c r="E932">
        <v>1</v>
      </c>
    </row>
    <row r="933" spans="1:5" x14ac:dyDescent="0.25">
      <c r="A933">
        <v>1</v>
      </c>
      <c r="B933">
        <v>24</v>
      </c>
      <c r="C933">
        <v>12</v>
      </c>
      <c r="D933">
        <v>1</v>
      </c>
      <c r="E933">
        <v>0</v>
      </c>
    </row>
    <row r="934" spans="1:5" x14ac:dyDescent="0.25">
      <c r="A934">
        <v>1</v>
      </c>
      <c r="B934">
        <v>24</v>
      </c>
      <c r="C934">
        <v>12</v>
      </c>
      <c r="D934">
        <v>1</v>
      </c>
      <c r="E934">
        <v>0</v>
      </c>
    </row>
    <row r="935" spans="1:5" x14ac:dyDescent="0.25">
      <c r="A935">
        <v>1</v>
      </c>
      <c r="B935">
        <v>24</v>
      </c>
      <c r="C935">
        <v>12</v>
      </c>
      <c r="D935">
        <v>1</v>
      </c>
      <c r="E935">
        <v>1</v>
      </c>
    </row>
    <row r="936" spans="1:5" x14ac:dyDescent="0.25">
      <c r="A936">
        <v>1</v>
      </c>
      <c r="B936">
        <v>24</v>
      </c>
      <c r="C936">
        <v>12</v>
      </c>
      <c r="D936">
        <v>1</v>
      </c>
      <c r="E936">
        <v>1</v>
      </c>
    </row>
    <row r="937" spans="1:5" x14ac:dyDescent="0.25">
      <c r="A937">
        <v>1</v>
      </c>
      <c r="B937">
        <v>24</v>
      </c>
      <c r="C937">
        <v>12</v>
      </c>
      <c r="D937">
        <v>1</v>
      </c>
      <c r="E937">
        <v>0</v>
      </c>
    </row>
    <row r="938" spans="1:5" x14ac:dyDescent="0.25">
      <c r="A938">
        <v>1</v>
      </c>
      <c r="B938">
        <v>24</v>
      </c>
      <c r="C938">
        <v>12</v>
      </c>
      <c r="D938">
        <v>1</v>
      </c>
      <c r="E938">
        <v>0</v>
      </c>
    </row>
    <row r="939" spans="1:5" x14ac:dyDescent="0.25">
      <c r="A939">
        <v>1</v>
      </c>
      <c r="B939">
        <v>24</v>
      </c>
      <c r="C939">
        <v>12</v>
      </c>
      <c r="D939">
        <v>2</v>
      </c>
      <c r="E939">
        <v>0</v>
      </c>
    </row>
    <row r="940" spans="1:5" x14ac:dyDescent="0.25">
      <c r="A940">
        <v>1</v>
      </c>
      <c r="B940">
        <v>24</v>
      </c>
      <c r="C940">
        <v>12</v>
      </c>
      <c r="D940">
        <v>2</v>
      </c>
      <c r="E940">
        <v>1</v>
      </c>
    </row>
    <row r="941" spans="1:5" x14ac:dyDescent="0.25">
      <c r="A941">
        <v>1</v>
      </c>
      <c r="B941">
        <v>24</v>
      </c>
      <c r="C941">
        <v>12</v>
      </c>
      <c r="D941">
        <v>2</v>
      </c>
      <c r="E941">
        <v>0</v>
      </c>
    </row>
    <row r="942" spans="1:5" x14ac:dyDescent="0.25">
      <c r="A942">
        <v>1</v>
      </c>
      <c r="B942">
        <v>24</v>
      </c>
      <c r="C942">
        <v>12</v>
      </c>
      <c r="D942">
        <v>2</v>
      </c>
      <c r="E942">
        <v>0</v>
      </c>
    </row>
    <row r="943" spans="1:5" x14ac:dyDescent="0.25">
      <c r="A943">
        <v>1</v>
      </c>
      <c r="B943">
        <v>24</v>
      </c>
      <c r="C943">
        <v>12</v>
      </c>
      <c r="D943">
        <v>2</v>
      </c>
      <c r="E943">
        <v>1</v>
      </c>
    </row>
    <row r="944" spans="1:5" x14ac:dyDescent="0.25">
      <c r="A944">
        <v>1</v>
      </c>
      <c r="B944">
        <v>24</v>
      </c>
      <c r="C944">
        <v>12</v>
      </c>
      <c r="D944">
        <v>2</v>
      </c>
      <c r="E944">
        <v>0</v>
      </c>
    </row>
    <row r="945" spans="1:5" x14ac:dyDescent="0.25">
      <c r="A945">
        <v>1</v>
      </c>
      <c r="B945">
        <v>24</v>
      </c>
      <c r="C945">
        <v>12</v>
      </c>
      <c r="D945">
        <v>2</v>
      </c>
      <c r="E945">
        <v>1</v>
      </c>
    </row>
    <row r="946" spans="1:5" x14ac:dyDescent="0.25">
      <c r="A946">
        <v>1</v>
      </c>
      <c r="B946">
        <v>24</v>
      </c>
      <c r="C946">
        <v>12</v>
      </c>
      <c r="D946">
        <v>2</v>
      </c>
      <c r="E946">
        <v>0</v>
      </c>
    </row>
    <row r="947" spans="1:5" x14ac:dyDescent="0.25">
      <c r="A947">
        <v>1</v>
      </c>
      <c r="B947">
        <v>24</v>
      </c>
      <c r="C947">
        <v>12</v>
      </c>
      <c r="D947">
        <v>3</v>
      </c>
      <c r="E947">
        <v>0</v>
      </c>
    </row>
    <row r="948" spans="1:5" x14ac:dyDescent="0.25">
      <c r="A948">
        <v>1</v>
      </c>
      <c r="B948">
        <v>24</v>
      </c>
      <c r="C948">
        <v>12</v>
      </c>
      <c r="D948">
        <v>3</v>
      </c>
      <c r="E948">
        <v>0</v>
      </c>
    </row>
    <row r="949" spans="1:5" x14ac:dyDescent="0.25">
      <c r="A949">
        <v>1</v>
      </c>
      <c r="B949">
        <v>24</v>
      </c>
      <c r="C949">
        <v>12</v>
      </c>
      <c r="D949">
        <v>3</v>
      </c>
      <c r="E949">
        <v>1</v>
      </c>
    </row>
    <row r="950" spans="1:5" x14ac:dyDescent="0.25">
      <c r="A950">
        <v>1</v>
      </c>
      <c r="B950">
        <v>24</v>
      </c>
      <c r="C950">
        <v>12</v>
      </c>
      <c r="D950">
        <v>3</v>
      </c>
      <c r="E950">
        <v>1</v>
      </c>
    </row>
    <row r="951" spans="1:5" x14ac:dyDescent="0.25">
      <c r="A951">
        <v>1</v>
      </c>
      <c r="B951">
        <v>24</v>
      </c>
      <c r="C951">
        <v>12</v>
      </c>
      <c r="D951">
        <v>3</v>
      </c>
      <c r="E951">
        <v>1</v>
      </c>
    </row>
    <row r="952" spans="1:5" x14ac:dyDescent="0.25">
      <c r="A952">
        <v>1</v>
      </c>
      <c r="B952">
        <v>24</v>
      </c>
      <c r="C952">
        <v>12</v>
      </c>
      <c r="D952">
        <v>3</v>
      </c>
      <c r="E952">
        <v>0</v>
      </c>
    </row>
    <row r="953" spans="1:5" x14ac:dyDescent="0.25">
      <c r="A953">
        <v>1</v>
      </c>
      <c r="B953">
        <v>24</v>
      </c>
      <c r="C953">
        <v>12</v>
      </c>
      <c r="D953">
        <v>3</v>
      </c>
      <c r="E953">
        <v>0</v>
      </c>
    </row>
    <row r="954" spans="1:5" x14ac:dyDescent="0.25">
      <c r="A954">
        <v>1</v>
      </c>
      <c r="B954">
        <v>24</v>
      </c>
      <c r="C954">
        <v>12</v>
      </c>
      <c r="D954">
        <v>3</v>
      </c>
      <c r="E954">
        <v>1</v>
      </c>
    </row>
    <row r="955" spans="1:5" x14ac:dyDescent="0.25">
      <c r="A955">
        <v>1</v>
      </c>
      <c r="B955">
        <v>24</v>
      </c>
      <c r="C955">
        <v>12</v>
      </c>
      <c r="D955">
        <v>4</v>
      </c>
      <c r="E955">
        <v>0</v>
      </c>
    </row>
    <row r="956" spans="1:5" x14ac:dyDescent="0.25">
      <c r="A956">
        <v>1</v>
      </c>
      <c r="B956">
        <v>24</v>
      </c>
      <c r="C956">
        <v>12</v>
      </c>
      <c r="D956">
        <v>4</v>
      </c>
      <c r="E956">
        <v>0</v>
      </c>
    </row>
    <row r="957" spans="1:5" x14ac:dyDescent="0.25">
      <c r="A957">
        <v>1</v>
      </c>
      <c r="B957">
        <v>24</v>
      </c>
      <c r="C957">
        <v>12</v>
      </c>
      <c r="D957">
        <v>4</v>
      </c>
      <c r="E957">
        <v>1</v>
      </c>
    </row>
    <row r="958" spans="1:5" x14ac:dyDescent="0.25">
      <c r="A958">
        <v>1</v>
      </c>
      <c r="B958">
        <v>24</v>
      </c>
      <c r="C958">
        <v>12</v>
      </c>
      <c r="D958">
        <v>4</v>
      </c>
      <c r="E958">
        <v>1</v>
      </c>
    </row>
    <row r="959" spans="1:5" x14ac:dyDescent="0.25">
      <c r="A959">
        <v>1</v>
      </c>
      <c r="B959">
        <v>24</v>
      </c>
      <c r="C959">
        <v>12</v>
      </c>
      <c r="D959">
        <v>4</v>
      </c>
      <c r="E959">
        <v>0</v>
      </c>
    </row>
    <row r="960" spans="1:5" x14ac:dyDescent="0.25">
      <c r="A960">
        <v>1</v>
      </c>
      <c r="B960">
        <v>24</v>
      </c>
      <c r="C960">
        <v>12</v>
      </c>
      <c r="D960">
        <v>4</v>
      </c>
      <c r="E960">
        <v>0</v>
      </c>
    </row>
    <row r="961" spans="1:5" x14ac:dyDescent="0.25">
      <c r="A961">
        <v>1</v>
      </c>
      <c r="B961">
        <v>24</v>
      </c>
      <c r="C961">
        <v>12</v>
      </c>
      <c r="D961">
        <v>4</v>
      </c>
      <c r="E961">
        <v>1</v>
      </c>
    </row>
    <row r="962" spans="1:5" x14ac:dyDescent="0.25">
      <c r="A962">
        <v>1</v>
      </c>
      <c r="B962">
        <v>24</v>
      </c>
      <c r="C962">
        <v>12</v>
      </c>
      <c r="D962">
        <v>4</v>
      </c>
      <c r="E962">
        <v>1</v>
      </c>
    </row>
    <row r="963" spans="1:5" x14ac:dyDescent="0.25">
      <c r="A963">
        <v>1</v>
      </c>
      <c r="B963">
        <v>24</v>
      </c>
      <c r="C963">
        <v>12</v>
      </c>
      <c r="D963">
        <v>4</v>
      </c>
      <c r="E963">
        <v>0</v>
      </c>
    </row>
    <row r="964" spans="1:5" x14ac:dyDescent="0.25">
      <c r="A964">
        <v>0</v>
      </c>
      <c r="B964">
        <v>24</v>
      </c>
      <c r="C964">
        <v>13</v>
      </c>
      <c r="D964">
        <v>1</v>
      </c>
      <c r="E964">
        <v>0</v>
      </c>
    </row>
    <row r="965" spans="1:5" x14ac:dyDescent="0.25">
      <c r="A965">
        <v>0</v>
      </c>
      <c r="B965">
        <v>24</v>
      </c>
      <c r="C965">
        <v>13</v>
      </c>
      <c r="D965">
        <v>1</v>
      </c>
      <c r="E965">
        <v>1</v>
      </c>
    </row>
    <row r="966" spans="1:5" x14ac:dyDescent="0.25">
      <c r="A966">
        <v>0</v>
      </c>
      <c r="B966">
        <v>24</v>
      </c>
      <c r="C966">
        <v>13</v>
      </c>
      <c r="D966">
        <v>1</v>
      </c>
      <c r="E966">
        <v>1</v>
      </c>
    </row>
    <row r="967" spans="1:5" x14ac:dyDescent="0.25">
      <c r="A967">
        <v>0</v>
      </c>
      <c r="B967">
        <v>24</v>
      </c>
      <c r="C967">
        <v>13</v>
      </c>
      <c r="D967">
        <v>1</v>
      </c>
      <c r="E967">
        <v>0</v>
      </c>
    </row>
    <row r="968" spans="1:5" x14ac:dyDescent="0.25">
      <c r="A968">
        <v>0</v>
      </c>
      <c r="B968">
        <v>24</v>
      </c>
      <c r="C968">
        <v>13</v>
      </c>
      <c r="D968">
        <v>1</v>
      </c>
      <c r="E968">
        <v>0</v>
      </c>
    </row>
    <row r="969" spans="1:5" x14ac:dyDescent="0.25">
      <c r="A969">
        <v>0</v>
      </c>
      <c r="B969">
        <v>24</v>
      </c>
      <c r="C969">
        <v>13</v>
      </c>
      <c r="D969">
        <v>1</v>
      </c>
      <c r="E969">
        <v>1</v>
      </c>
    </row>
    <row r="970" spans="1:5" x14ac:dyDescent="0.25">
      <c r="A970">
        <v>0</v>
      </c>
      <c r="B970">
        <v>24</v>
      </c>
      <c r="C970">
        <v>13</v>
      </c>
      <c r="D970">
        <v>1</v>
      </c>
      <c r="E970">
        <v>0</v>
      </c>
    </row>
    <row r="971" spans="1:5" x14ac:dyDescent="0.25">
      <c r="A971">
        <v>0</v>
      </c>
      <c r="B971">
        <v>24</v>
      </c>
      <c r="C971">
        <v>13</v>
      </c>
      <c r="D971">
        <v>1</v>
      </c>
      <c r="E971">
        <v>1</v>
      </c>
    </row>
    <row r="972" spans="1:5" x14ac:dyDescent="0.25">
      <c r="A972">
        <v>0</v>
      </c>
      <c r="B972">
        <v>24</v>
      </c>
      <c r="C972">
        <v>13</v>
      </c>
      <c r="D972">
        <v>2</v>
      </c>
      <c r="E972">
        <v>0</v>
      </c>
    </row>
    <row r="973" spans="1:5" x14ac:dyDescent="0.25">
      <c r="A973">
        <v>0</v>
      </c>
      <c r="B973">
        <v>24</v>
      </c>
      <c r="C973">
        <v>13</v>
      </c>
      <c r="D973">
        <v>2</v>
      </c>
      <c r="E973">
        <v>1</v>
      </c>
    </row>
    <row r="974" spans="1:5" x14ac:dyDescent="0.25">
      <c r="A974">
        <v>0</v>
      </c>
      <c r="B974">
        <v>24</v>
      </c>
      <c r="C974">
        <v>13</v>
      </c>
      <c r="D974">
        <v>2</v>
      </c>
      <c r="E974">
        <v>1</v>
      </c>
    </row>
    <row r="975" spans="1:5" x14ac:dyDescent="0.25">
      <c r="A975">
        <v>0</v>
      </c>
      <c r="B975">
        <v>24</v>
      </c>
      <c r="C975">
        <v>13</v>
      </c>
      <c r="D975">
        <v>2</v>
      </c>
      <c r="E975">
        <v>0</v>
      </c>
    </row>
    <row r="976" spans="1:5" x14ac:dyDescent="0.25">
      <c r="A976">
        <v>0</v>
      </c>
      <c r="B976">
        <v>24</v>
      </c>
      <c r="C976">
        <v>13</v>
      </c>
      <c r="D976">
        <v>2</v>
      </c>
      <c r="E976">
        <v>1</v>
      </c>
    </row>
    <row r="977" spans="1:5" x14ac:dyDescent="0.25">
      <c r="A977">
        <v>0</v>
      </c>
      <c r="B977">
        <v>24</v>
      </c>
      <c r="C977">
        <v>13</v>
      </c>
      <c r="D977">
        <v>2</v>
      </c>
      <c r="E977">
        <v>0</v>
      </c>
    </row>
    <row r="978" spans="1:5" x14ac:dyDescent="0.25">
      <c r="A978">
        <v>0</v>
      </c>
      <c r="B978">
        <v>24</v>
      </c>
      <c r="C978">
        <v>13</v>
      </c>
      <c r="D978">
        <v>2</v>
      </c>
      <c r="E978">
        <v>0</v>
      </c>
    </row>
    <row r="979" spans="1:5" x14ac:dyDescent="0.25">
      <c r="A979">
        <v>0</v>
      </c>
      <c r="B979">
        <v>24</v>
      </c>
      <c r="C979">
        <v>13</v>
      </c>
      <c r="D979">
        <v>2</v>
      </c>
      <c r="E979">
        <v>1</v>
      </c>
    </row>
    <row r="980" spans="1:5" x14ac:dyDescent="0.25">
      <c r="A980">
        <v>0</v>
      </c>
      <c r="B980">
        <v>24</v>
      </c>
      <c r="C980">
        <v>13</v>
      </c>
      <c r="D980">
        <v>2</v>
      </c>
      <c r="E980">
        <v>1</v>
      </c>
    </row>
    <row r="981" spans="1:5" x14ac:dyDescent="0.25">
      <c r="A981">
        <v>0</v>
      </c>
      <c r="B981">
        <v>24</v>
      </c>
      <c r="C981">
        <v>13</v>
      </c>
      <c r="D981">
        <v>3</v>
      </c>
      <c r="E981">
        <v>0</v>
      </c>
    </row>
    <row r="982" spans="1:5" x14ac:dyDescent="0.25">
      <c r="A982">
        <v>0</v>
      </c>
      <c r="B982">
        <v>24</v>
      </c>
      <c r="C982">
        <v>13</v>
      </c>
      <c r="D982">
        <v>3</v>
      </c>
      <c r="E982">
        <v>0</v>
      </c>
    </row>
    <row r="983" spans="1:5" x14ac:dyDescent="0.25">
      <c r="A983">
        <v>0</v>
      </c>
      <c r="B983">
        <v>24</v>
      </c>
      <c r="C983">
        <v>13</v>
      </c>
      <c r="D983">
        <v>3</v>
      </c>
      <c r="E983">
        <v>0</v>
      </c>
    </row>
    <row r="984" spans="1:5" x14ac:dyDescent="0.25">
      <c r="A984">
        <v>0</v>
      </c>
      <c r="B984">
        <v>24</v>
      </c>
      <c r="C984">
        <v>13</v>
      </c>
      <c r="D984">
        <v>3</v>
      </c>
      <c r="E984">
        <v>0</v>
      </c>
    </row>
    <row r="985" spans="1:5" x14ac:dyDescent="0.25">
      <c r="A985">
        <v>0</v>
      </c>
      <c r="B985">
        <v>24</v>
      </c>
      <c r="C985">
        <v>13</v>
      </c>
      <c r="D985">
        <v>3</v>
      </c>
      <c r="E985">
        <v>1</v>
      </c>
    </row>
    <row r="986" spans="1:5" x14ac:dyDescent="0.25">
      <c r="A986">
        <v>0</v>
      </c>
      <c r="B986">
        <v>24</v>
      </c>
      <c r="C986">
        <v>13</v>
      </c>
      <c r="D986">
        <v>3</v>
      </c>
      <c r="E986">
        <v>1</v>
      </c>
    </row>
    <row r="987" spans="1:5" x14ac:dyDescent="0.25">
      <c r="A987">
        <v>0</v>
      </c>
      <c r="B987">
        <v>24</v>
      </c>
      <c r="C987">
        <v>13</v>
      </c>
      <c r="D987">
        <v>3</v>
      </c>
      <c r="E987">
        <v>0</v>
      </c>
    </row>
    <row r="988" spans="1:5" x14ac:dyDescent="0.25">
      <c r="A988">
        <v>0</v>
      </c>
      <c r="B988">
        <v>24</v>
      </c>
      <c r="C988">
        <v>13</v>
      </c>
      <c r="D988">
        <v>3</v>
      </c>
      <c r="E988">
        <v>1</v>
      </c>
    </row>
    <row r="989" spans="1:5" x14ac:dyDescent="0.25">
      <c r="A989">
        <v>0</v>
      </c>
      <c r="B989">
        <v>24</v>
      </c>
      <c r="C989">
        <v>13</v>
      </c>
      <c r="D989">
        <v>4</v>
      </c>
      <c r="E989">
        <v>0</v>
      </c>
    </row>
    <row r="990" spans="1:5" x14ac:dyDescent="0.25">
      <c r="A990">
        <v>0</v>
      </c>
      <c r="B990">
        <v>24</v>
      </c>
      <c r="C990">
        <v>13</v>
      </c>
      <c r="D990">
        <v>4</v>
      </c>
      <c r="E990">
        <v>1</v>
      </c>
    </row>
    <row r="991" spans="1:5" x14ac:dyDescent="0.25">
      <c r="A991">
        <v>0</v>
      </c>
      <c r="B991">
        <v>24</v>
      </c>
      <c r="C991">
        <v>13</v>
      </c>
      <c r="D991">
        <v>4</v>
      </c>
      <c r="E991">
        <v>1</v>
      </c>
    </row>
    <row r="992" spans="1:5" x14ac:dyDescent="0.25">
      <c r="A992">
        <v>0</v>
      </c>
      <c r="B992">
        <v>24</v>
      </c>
      <c r="C992">
        <v>13</v>
      </c>
      <c r="D992">
        <v>4</v>
      </c>
      <c r="E992">
        <v>0</v>
      </c>
    </row>
    <row r="993" spans="1:5" x14ac:dyDescent="0.25">
      <c r="A993">
        <v>0</v>
      </c>
      <c r="B993">
        <v>24</v>
      </c>
      <c r="C993">
        <v>13</v>
      </c>
      <c r="D993">
        <v>4</v>
      </c>
      <c r="E993">
        <v>0</v>
      </c>
    </row>
    <row r="994" spans="1:5" x14ac:dyDescent="0.25">
      <c r="A994">
        <v>0</v>
      </c>
      <c r="B994">
        <v>24</v>
      </c>
      <c r="C994">
        <v>13</v>
      </c>
      <c r="D994">
        <v>4</v>
      </c>
      <c r="E994">
        <v>0</v>
      </c>
    </row>
    <row r="995" spans="1:5" x14ac:dyDescent="0.25">
      <c r="A995">
        <v>0</v>
      </c>
      <c r="B995">
        <v>24</v>
      </c>
      <c r="C995">
        <v>13</v>
      </c>
      <c r="D995">
        <v>4</v>
      </c>
      <c r="E995">
        <v>1</v>
      </c>
    </row>
    <row r="996" spans="1:5" x14ac:dyDescent="0.25">
      <c r="A996">
        <v>0</v>
      </c>
      <c r="B996">
        <v>24</v>
      </c>
      <c r="C996">
        <v>13</v>
      </c>
      <c r="D996">
        <v>4</v>
      </c>
      <c r="E996">
        <v>0</v>
      </c>
    </row>
    <row r="997" spans="1:5" x14ac:dyDescent="0.25">
      <c r="A997">
        <v>1</v>
      </c>
      <c r="B997">
        <v>24</v>
      </c>
      <c r="C997">
        <v>13</v>
      </c>
      <c r="D997">
        <v>1</v>
      </c>
      <c r="E997">
        <v>1</v>
      </c>
    </row>
    <row r="998" spans="1:5" x14ac:dyDescent="0.25">
      <c r="A998">
        <v>1</v>
      </c>
      <c r="B998">
        <v>24</v>
      </c>
      <c r="C998">
        <v>13</v>
      </c>
      <c r="D998">
        <v>1</v>
      </c>
      <c r="E998">
        <v>0</v>
      </c>
    </row>
    <row r="999" spans="1:5" x14ac:dyDescent="0.25">
      <c r="A999">
        <v>1</v>
      </c>
      <c r="B999">
        <v>24</v>
      </c>
      <c r="C999">
        <v>13</v>
      </c>
      <c r="D999">
        <v>1</v>
      </c>
      <c r="E999">
        <v>1</v>
      </c>
    </row>
    <row r="1000" spans="1:5" x14ac:dyDescent="0.25">
      <c r="A1000">
        <v>1</v>
      </c>
      <c r="B1000">
        <v>24</v>
      </c>
      <c r="C1000">
        <v>13</v>
      </c>
      <c r="D1000">
        <v>1</v>
      </c>
      <c r="E1000">
        <v>1</v>
      </c>
    </row>
    <row r="1001" spans="1:5" x14ac:dyDescent="0.25">
      <c r="A1001">
        <v>1</v>
      </c>
      <c r="B1001">
        <v>24</v>
      </c>
      <c r="C1001">
        <v>13</v>
      </c>
      <c r="D1001">
        <v>1</v>
      </c>
      <c r="E1001">
        <v>1</v>
      </c>
    </row>
    <row r="1002" spans="1:5" x14ac:dyDescent="0.25">
      <c r="A1002">
        <v>1</v>
      </c>
      <c r="B1002">
        <v>24</v>
      </c>
      <c r="C1002">
        <v>13</v>
      </c>
      <c r="D1002">
        <v>1</v>
      </c>
      <c r="E1002">
        <v>0</v>
      </c>
    </row>
    <row r="1003" spans="1:5" x14ac:dyDescent="0.25">
      <c r="A1003">
        <v>1</v>
      </c>
      <c r="B1003">
        <v>24</v>
      </c>
      <c r="C1003">
        <v>13</v>
      </c>
      <c r="D1003">
        <v>1</v>
      </c>
      <c r="E1003">
        <v>0</v>
      </c>
    </row>
    <row r="1004" spans="1:5" x14ac:dyDescent="0.25">
      <c r="A1004">
        <v>1</v>
      </c>
      <c r="B1004">
        <v>24</v>
      </c>
      <c r="C1004">
        <v>13</v>
      </c>
      <c r="D1004">
        <v>1</v>
      </c>
      <c r="E1004">
        <v>1</v>
      </c>
    </row>
    <row r="1005" spans="1:5" x14ac:dyDescent="0.25">
      <c r="A1005">
        <v>1</v>
      </c>
      <c r="B1005">
        <v>24</v>
      </c>
      <c r="C1005">
        <v>13</v>
      </c>
      <c r="D1005">
        <v>1</v>
      </c>
      <c r="E1005">
        <v>0</v>
      </c>
    </row>
    <row r="1006" spans="1:5" x14ac:dyDescent="0.25">
      <c r="A1006">
        <v>1</v>
      </c>
      <c r="B1006">
        <v>24</v>
      </c>
      <c r="C1006">
        <v>13</v>
      </c>
      <c r="D1006">
        <v>2</v>
      </c>
      <c r="E1006">
        <v>0</v>
      </c>
    </row>
    <row r="1007" spans="1:5" x14ac:dyDescent="0.25">
      <c r="A1007">
        <v>1</v>
      </c>
      <c r="B1007">
        <v>24</v>
      </c>
      <c r="C1007">
        <v>13</v>
      </c>
      <c r="D1007">
        <v>2</v>
      </c>
      <c r="E1007">
        <v>1</v>
      </c>
    </row>
    <row r="1008" spans="1:5" x14ac:dyDescent="0.25">
      <c r="A1008">
        <v>1</v>
      </c>
      <c r="B1008">
        <v>24</v>
      </c>
      <c r="C1008">
        <v>13</v>
      </c>
      <c r="D1008">
        <v>2</v>
      </c>
      <c r="E1008">
        <v>1</v>
      </c>
    </row>
    <row r="1009" spans="1:5" x14ac:dyDescent="0.25">
      <c r="A1009">
        <v>1</v>
      </c>
      <c r="B1009">
        <v>24</v>
      </c>
      <c r="C1009">
        <v>13</v>
      </c>
      <c r="D1009">
        <v>2</v>
      </c>
      <c r="E1009">
        <v>1</v>
      </c>
    </row>
    <row r="1010" spans="1:5" x14ac:dyDescent="0.25">
      <c r="A1010">
        <v>1</v>
      </c>
      <c r="B1010">
        <v>24</v>
      </c>
      <c r="C1010">
        <v>13</v>
      </c>
      <c r="D1010">
        <v>2</v>
      </c>
      <c r="E1010">
        <v>1</v>
      </c>
    </row>
    <row r="1011" spans="1:5" x14ac:dyDescent="0.25">
      <c r="A1011">
        <v>1</v>
      </c>
      <c r="B1011">
        <v>24</v>
      </c>
      <c r="C1011">
        <v>13</v>
      </c>
      <c r="D1011">
        <v>2</v>
      </c>
      <c r="E1011">
        <v>1</v>
      </c>
    </row>
    <row r="1012" spans="1:5" x14ac:dyDescent="0.25">
      <c r="A1012">
        <v>1</v>
      </c>
      <c r="B1012">
        <v>24</v>
      </c>
      <c r="C1012">
        <v>13</v>
      </c>
      <c r="D1012">
        <v>2</v>
      </c>
      <c r="E1012">
        <v>1</v>
      </c>
    </row>
    <row r="1013" spans="1:5" x14ac:dyDescent="0.25">
      <c r="A1013">
        <v>1</v>
      </c>
      <c r="B1013">
        <v>24</v>
      </c>
      <c r="C1013">
        <v>13</v>
      </c>
      <c r="D1013">
        <v>2</v>
      </c>
      <c r="E1013">
        <v>1</v>
      </c>
    </row>
    <row r="1014" spans="1:5" x14ac:dyDescent="0.25">
      <c r="A1014">
        <v>1</v>
      </c>
      <c r="B1014">
        <v>24</v>
      </c>
      <c r="C1014">
        <v>13</v>
      </c>
      <c r="D1014">
        <v>2</v>
      </c>
      <c r="E1014">
        <v>1</v>
      </c>
    </row>
    <row r="1015" spans="1:5" x14ac:dyDescent="0.25">
      <c r="A1015">
        <v>1</v>
      </c>
      <c r="B1015">
        <v>24</v>
      </c>
      <c r="C1015">
        <v>13</v>
      </c>
      <c r="D1015">
        <v>3</v>
      </c>
      <c r="E1015">
        <v>1</v>
      </c>
    </row>
    <row r="1016" spans="1:5" x14ac:dyDescent="0.25">
      <c r="A1016">
        <v>1</v>
      </c>
      <c r="B1016">
        <v>24</v>
      </c>
      <c r="C1016">
        <v>13</v>
      </c>
      <c r="D1016">
        <v>3</v>
      </c>
      <c r="E1016">
        <v>0</v>
      </c>
    </row>
    <row r="1017" spans="1:5" x14ac:dyDescent="0.25">
      <c r="A1017">
        <v>1</v>
      </c>
      <c r="B1017">
        <v>24</v>
      </c>
      <c r="C1017">
        <v>13</v>
      </c>
      <c r="D1017">
        <v>3</v>
      </c>
      <c r="E1017">
        <v>0</v>
      </c>
    </row>
    <row r="1018" spans="1:5" x14ac:dyDescent="0.25">
      <c r="A1018">
        <v>1</v>
      </c>
      <c r="B1018">
        <v>24</v>
      </c>
      <c r="C1018">
        <v>13</v>
      </c>
      <c r="D1018">
        <v>3</v>
      </c>
      <c r="E1018">
        <v>1</v>
      </c>
    </row>
    <row r="1019" spans="1:5" x14ac:dyDescent="0.25">
      <c r="A1019">
        <v>1</v>
      </c>
      <c r="B1019">
        <v>24</v>
      </c>
      <c r="C1019">
        <v>13</v>
      </c>
      <c r="D1019">
        <v>3</v>
      </c>
      <c r="E1019">
        <v>0</v>
      </c>
    </row>
    <row r="1020" spans="1:5" x14ac:dyDescent="0.25">
      <c r="A1020">
        <v>1</v>
      </c>
      <c r="B1020">
        <v>24</v>
      </c>
      <c r="C1020">
        <v>13</v>
      </c>
      <c r="D1020">
        <v>3</v>
      </c>
      <c r="E1020">
        <v>1</v>
      </c>
    </row>
    <row r="1021" spans="1:5" x14ac:dyDescent="0.25">
      <c r="A1021">
        <v>1</v>
      </c>
      <c r="B1021">
        <v>24</v>
      </c>
      <c r="C1021">
        <v>13</v>
      </c>
      <c r="D1021">
        <v>3</v>
      </c>
      <c r="E1021">
        <v>1</v>
      </c>
    </row>
    <row r="1022" spans="1:5" x14ac:dyDescent="0.25">
      <c r="A1022">
        <v>1</v>
      </c>
      <c r="B1022">
        <v>24</v>
      </c>
      <c r="C1022">
        <v>13</v>
      </c>
      <c r="D1022">
        <v>3</v>
      </c>
      <c r="E1022">
        <v>1</v>
      </c>
    </row>
    <row r="1023" spans="1:5" x14ac:dyDescent="0.25">
      <c r="A1023">
        <v>1</v>
      </c>
      <c r="B1023">
        <v>24</v>
      </c>
      <c r="C1023">
        <v>13</v>
      </c>
      <c r="D1023">
        <v>4</v>
      </c>
      <c r="E1023">
        <v>0</v>
      </c>
    </row>
    <row r="1024" spans="1:5" x14ac:dyDescent="0.25">
      <c r="A1024">
        <v>1</v>
      </c>
      <c r="B1024">
        <v>24</v>
      </c>
      <c r="C1024">
        <v>13</v>
      </c>
      <c r="D1024">
        <v>4</v>
      </c>
      <c r="E1024">
        <v>1</v>
      </c>
    </row>
    <row r="1025" spans="1:5" x14ac:dyDescent="0.25">
      <c r="A1025">
        <v>1</v>
      </c>
      <c r="B1025">
        <v>24</v>
      </c>
      <c r="C1025">
        <v>13</v>
      </c>
      <c r="D1025">
        <v>4</v>
      </c>
      <c r="E1025">
        <v>1</v>
      </c>
    </row>
    <row r="1026" spans="1:5" x14ac:dyDescent="0.25">
      <c r="A1026">
        <v>1</v>
      </c>
      <c r="B1026">
        <v>24</v>
      </c>
      <c r="C1026">
        <v>13</v>
      </c>
      <c r="D1026">
        <v>4</v>
      </c>
      <c r="E1026">
        <v>1</v>
      </c>
    </row>
    <row r="1027" spans="1:5" x14ac:dyDescent="0.25">
      <c r="A1027">
        <v>1</v>
      </c>
      <c r="B1027">
        <v>24</v>
      </c>
      <c r="C1027">
        <v>13</v>
      </c>
      <c r="D1027">
        <v>4</v>
      </c>
      <c r="E1027">
        <v>1</v>
      </c>
    </row>
    <row r="1028" spans="1:5" x14ac:dyDescent="0.25">
      <c r="A1028">
        <v>1</v>
      </c>
      <c r="B1028">
        <v>24</v>
      </c>
      <c r="C1028">
        <v>13</v>
      </c>
      <c r="D1028">
        <v>4</v>
      </c>
      <c r="E1028">
        <v>0</v>
      </c>
    </row>
    <row r="1029" spans="1:5" x14ac:dyDescent="0.25">
      <c r="A1029">
        <v>1</v>
      </c>
      <c r="B1029">
        <v>24</v>
      </c>
      <c r="C1029">
        <v>13</v>
      </c>
      <c r="D1029">
        <v>4</v>
      </c>
      <c r="E1029">
        <v>1</v>
      </c>
    </row>
    <row r="1030" spans="1:5" x14ac:dyDescent="0.25">
      <c r="A1030">
        <v>1</v>
      </c>
      <c r="B1030">
        <v>24</v>
      </c>
      <c r="C1030">
        <v>13</v>
      </c>
      <c r="D1030">
        <v>4</v>
      </c>
      <c r="E1030">
        <v>0</v>
      </c>
    </row>
    <row r="1031" spans="1:5" x14ac:dyDescent="0.25">
      <c r="A1031">
        <v>0</v>
      </c>
      <c r="B1031">
        <v>24</v>
      </c>
      <c r="C1031">
        <v>14</v>
      </c>
      <c r="D1031">
        <v>1</v>
      </c>
      <c r="E1031">
        <v>0</v>
      </c>
    </row>
    <row r="1032" spans="1:5" x14ac:dyDescent="0.25">
      <c r="A1032">
        <v>0</v>
      </c>
      <c r="B1032">
        <v>24</v>
      </c>
      <c r="C1032">
        <v>14</v>
      </c>
      <c r="D1032">
        <v>1</v>
      </c>
      <c r="E1032">
        <v>1</v>
      </c>
    </row>
    <row r="1033" spans="1:5" x14ac:dyDescent="0.25">
      <c r="A1033">
        <v>0</v>
      </c>
      <c r="B1033">
        <v>24</v>
      </c>
      <c r="C1033">
        <v>14</v>
      </c>
      <c r="D1033">
        <v>1</v>
      </c>
      <c r="E1033">
        <v>0</v>
      </c>
    </row>
    <row r="1034" spans="1:5" x14ac:dyDescent="0.25">
      <c r="A1034">
        <v>0</v>
      </c>
      <c r="B1034">
        <v>24</v>
      </c>
      <c r="C1034">
        <v>14</v>
      </c>
      <c r="D1034">
        <v>1</v>
      </c>
      <c r="E1034">
        <v>1</v>
      </c>
    </row>
    <row r="1035" spans="1:5" x14ac:dyDescent="0.25">
      <c r="A1035">
        <v>0</v>
      </c>
      <c r="B1035">
        <v>24</v>
      </c>
      <c r="C1035">
        <v>14</v>
      </c>
      <c r="D1035">
        <v>1</v>
      </c>
      <c r="E1035">
        <v>1</v>
      </c>
    </row>
    <row r="1036" spans="1:5" x14ac:dyDescent="0.25">
      <c r="A1036">
        <v>0</v>
      </c>
      <c r="B1036">
        <v>24</v>
      </c>
      <c r="C1036">
        <v>14</v>
      </c>
      <c r="D1036">
        <v>1</v>
      </c>
      <c r="E1036">
        <v>1</v>
      </c>
    </row>
    <row r="1037" spans="1:5" x14ac:dyDescent="0.25">
      <c r="A1037">
        <v>0</v>
      </c>
      <c r="B1037">
        <v>24</v>
      </c>
      <c r="C1037">
        <v>14</v>
      </c>
      <c r="D1037">
        <v>1</v>
      </c>
      <c r="E1037">
        <v>0</v>
      </c>
    </row>
    <row r="1038" spans="1:5" x14ac:dyDescent="0.25">
      <c r="A1038">
        <v>0</v>
      </c>
      <c r="B1038">
        <v>24</v>
      </c>
      <c r="C1038">
        <v>14</v>
      </c>
      <c r="D1038">
        <v>1</v>
      </c>
      <c r="E1038">
        <v>0</v>
      </c>
    </row>
    <row r="1039" spans="1:5" x14ac:dyDescent="0.25">
      <c r="A1039">
        <v>0</v>
      </c>
      <c r="B1039">
        <v>24</v>
      </c>
      <c r="C1039">
        <v>14</v>
      </c>
      <c r="D1039">
        <v>2</v>
      </c>
      <c r="E1039">
        <v>0</v>
      </c>
    </row>
    <row r="1040" spans="1:5" x14ac:dyDescent="0.25">
      <c r="A1040">
        <v>0</v>
      </c>
      <c r="B1040">
        <v>24</v>
      </c>
      <c r="C1040">
        <v>14</v>
      </c>
      <c r="D1040">
        <v>2</v>
      </c>
      <c r="E1040">
        <v>1</v>
      </c>
    </row>
    <row r="1041" spans="1:5" x14ac:dyDescent="0.25">
      <c r="A1041">
        <v>0</v>
      </c>
      <c r="B1041">
        <v>24</v>
      </c>
      <c r="C1041">
        <v>14</v>
      </c>
      <c r="D1041">
        <v>2</v>
      </c>
      <c r="E1041">
        <v>1</v>
      </c>
    </row>
    <row r="1042" spans="1:5" x14ac:dyDescent="0.25">
      <c r="A1042">
        <v>0</v>
      </c>
      <c r="B1042">
        <v>24</v>
      </c>
      <c r="C1042">
        <v>14</v>
      </c>
      <c r="D1042">
        <v>2</v>
      </c>
      <c r="E1042">
        <v>1</v>
      </c>
    </row>
    <row r="1043" spans="1:5" x14ac:dyDescent="0.25">
      <c r="A1043">
        <v>0</v>
      </c>
      <c r="B1043">
        <v>24</v>
      </c>
      <c r="C1043">
        <v>14</v>
      </c>
      <c r="D1043">
        <v>2</v>
      </c>
      <c r="E1043">
        <v>0</v>
      </c>
    </row>
    <row r="1044" spans="1:5" x14ac:dyDescent="0.25">
      <c r="A1044">
        <v>0</v>
      </c>
      <c r="B1044">
        <v>24</v>
      </c>
      <c r="C1044">
        <v>14</v>
      </c>
      <c r="D1044">
        <v>2</v>
      </c>
      <c r="E1044">
        <v>0</v>
      </c>
    </row>
    <row r="1045" spans="1:5" x14ac:dyDescent="0.25">
      <c r="A1045">
        <v>0</v>
      </c>
      <c r="B1045">
        <v>24</v>
      </c>
      <c r="C1045">
        <v>14</v>
      </c>
      <c r="D1045">
        <v>2</v>
      </c>
      <c r="E1045">
        <v>1</v>
      </c>
    </row>
    <row r="1046" spans="1:5" x14ac:dyDescent="0.25">
      <c r="A1046">
        <v>0</v>
      </c>
      <c r="B1046">
        <v>24</v>
      </c>
      <c r="C1046">
        <v>14</v>
      </c>
      <c r="D1046">
        <v>2</v>
      </c>
      <c r="E1046">
        <v>0</v>
      </c>
    </row>
    <row r="1047" spans="1:5" x14ac:dyDescent="0.25">
      <c r="A1047">
        <v>0</v>
      </c>
      <c r="B1047">
        <v>24</v>
      </c>
      <c r="C1047">
        <v>14</v>
      </c>
      <c r="D1047">
        <v>3</v>
      </c>
      <c r="E1047">
        <v>1</v>
      </c>
    </row>
    <row r="1048" spans="1:5" x14ac:dyDescent="0.25">
      <c r="A1048">
        <v>0</v>
      </c>
      <c r="B1048">
        <v>24</v>
      </c>
      <c r="C1048">
        <v>14</v>
      </c>
      <c r="D1048">
        <v>3</v>
      </c>
      <c r="E1048">
        <v>0</v>
      </c>
    </row>
    <row r="1049" spans="1:5" x14ac:dyDescent="0.25">
      <c r="A1049">
        <v>0</v>
      </c>
      <c r="B1049">
        <v>24</v>
      </c>
      <c r="C1049">
        <v>14</v>
      </c>
      <c r="D1049">
        <v>3</v>
      </c>
      <c r="E1049">
        <v>0</v>
      </c>
    </row>
    <row r="1050" spans="1:5" x14ac:dyDescent="0.25">
      <c r="A1050">
        <v>0</v>
      </c>
      <c r="B1050">
        <v>24</v>
      </c>
      <c r="C1050">
        <v>14</v>
      </c>
      <c r="D1050">
        <v>3</v>
      </c>
      <c r="E1050">
        <v>0</v>
      </c>
    </row>
    <row r="1051" spans="1:5" x14ac:dyDescent="0.25">
      <c r="A1051">
        <v>0</v>
      </c>
      <c r="B1051">
        <v>24</v>
      </c>
      <c r="C1051">
        <v>14</v>
      </c>
      <c r="D1051">
        <v>3</v>
      </c>
      <c r="E1051">
        <v>1</v>
      </c>
    </row>
    <row r="1052" spans="1:5" x14ac:dyDescent="0.25">
      <c r="A1052">
        <v>0</v>
      </c>
      <c r="B1052">
        <v>24</v>
      </c>
      <c r="C1052">
        <v>14</v>
      </c>
      <c r="D1052">
        <v>3</v>
      </c>
      <c r="E1052">
        <v>0</v>
      </c>
    </row>
    <row r="1053" spans="1:5" x14ac:dyDescent="0.25">
      <c r="A1053">
        <v>0</v>
      </c>
      <c r="B1053">
        <v>24</v>
      </c>
      <c r="C1053">
        <v>14</v>
      </c>
      <c r="D1053">
        <v>3</v>
      </c>
      <c r="E1053">
        <v>1</v>
      </c>
    </row>
    <row r="1054" spans="1:5" x14ac:dyDescent="0.25">
      <c r="A1054">
        <v>0</v>
      </c>
      <c r="B1054">
        <v>24</v>
      </c>
      <c r="C1054">
        <v>14</v>
      </c>
      <c r="D1054">
        <v>3</v>
      </c>
      <c r="E1054">
        <v>0</v>
      </c>
    </row>
    <row r="1055" spans="1:5" x14ac:dyDescent="0.25">
      <c r="A1055">
        <v>0</v>
      </c>
      <c r="B1055">
        <v>24</v>
      </c>
      <c r="C1055">
        <v>14</v>
      </c>
      <c r="D1055">
        <v>4</v>
      </c>
      <c r="E1055">
        <v>1</v>
      </c>
    </row>
    <row r="1056" spans="1:5" x14ac:dyDescent="0.25">
      <c r="A1056">
        <v>0</v>
      </c>
      <c r="B1056">
        <v>24</v>
      </c>
      <c r="C1056">
        <v>14</v>
      </c>
      <c r="D1056">
        <v>4</v>
      </c>
      <c r="E1056">
        <v>1</v>
      </c>
    </row>
    <row r="1057" spans="1:5" x14ac:dyDescent="0.25">
      <c r="A1057">
        <v>0</v>
      </c>
      <c r="B1057">
        <v>24</v>
      </c>
      <c r="C1057">
        <v>14</v>
      </c>
      <c r="D1057">
        <v>4</v>
      </c>
      <c r="E1057">
        <v>0</v>
      </c>
    </row>
    <row r="1058" spans="1:5" x14ac:dyDescent="0.25">
      <c r="A1058">
        <v>0</v>
      </c>
      <c r="B1058">
        <v>24</v>
      </c>
      <c r="C1058">
        <v>14</v>
      </c>
      <c r="D1058">
        <v>4</v>
      </c>
      <c r="E1058">
        <v>1</v>
      </c>
    </row>
    <row r="1059" spans="1:5" x14ac:dyDescent="0.25">
      <c r="A1059">
        <v>0</v>
      </c>
      <c r="B1059">
        <v>24</v>
      </c>
      <c r="C1059">
        <v>14</v>
      </c>
      <c r="D1059">
        <v>4</v>
      </c>
      <c r="E1059">
        <v>0</v>
      </c>
    </row>
    <row r="1060" spans="1:5" x14ac:dyDescent="0.25">
      <c r="A1060">
        <v>0</v>
      </c>
      <c r="B1060">
        <v>24</v>
      </c>
      <c r="C1060">
        <v>14</v>
      </c>
      <c r="D1060">
        <v>4</v>
      </c>
      <c r="E1060">
        <v>0</v>
      </c>
    </row>
    <row r="1061" spans="1:5" x14ac:dyDescent="0.25">
      <c r="A1061">
        <v>0</v>
      </c>
      <c r="B1061">
        <v>24</v>
      </c>
      <c r="C1061">
        <v>14</v>
      </c>
      <c r="D1061">
        <v>4</v>
      </c>
      <c r="E1061">
        <v>1</v>
      </c>
    </row>
    <row r="1062" spans="1:5" x14ac:dyDescent="0.25">
      <c r="A1062">
        <v>0</v>
      </c>
      <c r="B1062">
        <v>24</v>
      </c>
      <c r="C1062">
        <v>14</v>
      </c>
      <c r="D1062">
        <v>4</v>
      </c>
      <c r="E1062">
        <v>1</v>
      </c>
    </row>
    <row r="1063" spans="1:5" x14ac:dyDescent="0.25">
      <c r="A1063">
        <v>0</v>
      </c>
      <c r="B1063">
        <v>24</v>
      </c>
      <c r="C1063">
        <v>14</v>
      </c>
      <c r="D1063">
        <v>4</v>
      </c>
      <c r="E1063">
        <v>0</v>
      </c>
    </row>
    <row r="1064" spans="1:5" x14ac:dyDescent="0.25">
      <c r="A1064">
        <v>1</v>
      </c>
      <c r="B1064">
        <v>24</v>
      </c>
      <c r="C1064">
        <v>14</v>
      </c>
      <c r="D1064">
        <v>1</v>
      </c>
      <c r="E1064">
        <v>0</v>
      </c>
    </row>
    <row r="1065" spans="1:5" x14ac:dyDescent="0.25">
      <c r="A1065">
        <v>1</v>
      </c>
      <c r="B1065">
        <v>24</v>
      </c>
      <c r="C1065">
        <v>14</v>
      </c>
      <c r="D1065">
        <v>1</v>
      </c>
      <c r="E1065">
        <v>1</v>
      </c>
    </row>
    <row r="1066" spans="1:5" x14ac:dyDescent="0.25">
      <c r="A1066">
        <v>1</v>
      </c>
      <c r="B1066">
        <v>24</v>
      </c>
      <c r="C1066">
        <v>14</v>
      </c>
      <c r="D1066">
        <v>1</v>
      </c>
      <c r="E1066">
        <v>1</v>
      </c>
    </row>
    <row r="1067" spans="1:5" x14ac:dyDescent="0.25">
      <c r="A1067">
        <v>1</v>
      </c>
      <c r="B1067">
        <v>24</v>
      </c>
      <c r="C1067">
        <v>14</v>
      </c>
      <c r="D1067">
        <v>1</v>
      </c>
      <c r="E1067">
        <v>1</v>
      </c>
    </row>
    <row r="1068" spans="1:5" x14ac:dyDescent="0.25">
      <c r="A1068">
        <v>1</v>
      </c>
      <c r="B1068">
        <v>24</v>
      </c>
      <c r="C1068">
        <v>14</v>
      </c>
      <c r="D1068">
        <v>1</v>
      </c>
      <c r="E1068">
        <v>1</v>
      </c>
    </row>
    <row r="1069" spans="1:5" x14ac:dyDescent="0.25">
      <c r="A1069">
        <v>1</v>
      </c>
      <c r="B1069">
        <v>24</v>
      </c>
      <c r="C1069">
        <v>14</v>
      </c>
      <c r="D1069">
        <v>1</v>
      </c>
      <c r="E1069">
        <v>0</v>
      </c>
    </row>
    <row r="1070" spans="1:5" x14ac:dyDescent="0.25">
      <c r="A1070">
        <v>1</v>
      </c>
      <c r="B1070">
        <v>24</v>
      </c>
      <c r="C1070">
        <v>14</v>
      </c>
      <c r="D1070">
        <v>1</v>
      </c>
      <c r="E1070">
        <v>0</v>
      </c>
    </row>
    <row r="1071" spans="1:5" x14ac:dyDescent="0.25">
      <c r="A1071">
        <v>1</v>
      </c>
      <c r="B1071">
        <v>24</v>
      </c>
      <c r="C1071">
        <v>14</v>
      </c>
      <c r="D1071">
        <v>1</v>
      </c>
      <c r="E1071">
        <v>1</v>
      </c>
    </row>
    <row r="1072" spans="1:5" x14ac:dyDescent="0.25">
      <c r="A1072">
        <v>1</v>
      </c>
      <c r="B1072">
        <v>24</v>
      </c>
      <c r="C1072">
        <v>14</v>
      </c>
      <c r="D1072">
        <v>1</v>
      </c>
      <c r="E1072">
        <v>1</v>
      </c>
    </row>
    <row r="1073" spans="1:5" x14ac:dyDescent="0.25">
      <c r="A1073">
        <v>1</v>
      </c>
      <c r="B1073">
        <v>24</v>
      </c>
      <c r="C1073">
        <v>14</v>
      </c>
      <c r="D1073">
        <v>2</v>
      </c>
      <c r="E1073">
        <v>0</v>
      </c>
    </row>
    <row r="1074" spans="1:5" x14ac:dyDescent="0.25">
      <c r="A1074">
        <v>1</v>
      </c>
      <c r="B1074">
        <v>24</v>
      </c>
      <c r="C1074">
        <v>14</v>
      </c>
      <c r="D1074">
        <v>2</v>
      </c>
      <c r="E1074">
        <v>0</v>
      </c>
    </row>
    <row r="1075" spans="1:5" x14ac:dyDescent="0.25">
      <c r="A1075">
        <v>1</v>
      </c>
      <c r="B1075">
        <v>24</v>
      </c>
      <c r="C1075">
        <v>14</v>
      </c>
      <c r="D1075">
        <v>2</v>
      </c>
      <c r="E1075">
        <v>1</v>
      </c>
    </row>
    <row r="1076" spans="1:5" x14ac:dyDescent="0.25">
      <c r="A1076">
        <v>1</v>
      </c>
      <c r="B1076">
        <v>24</v>
      </c>
      <c r="C1076">
        <v>14</v>
      </c>
      <c r="D1076">
        <v>2</v>
      </c>
      <c r="E1076">
        <v>1</v>
      </c>
    </row>
    <row r="1077" spans="1:5" x14ac:dyDescent="0.25">
      <c r="A1077">
        <v>1</v>
      </c>
      <c r="B1077">
        <v>24</v>
      </c>
      <c r="C1077">
        <v>14</v>
      </c>
      <c r="D1077">
        <v>2</v>
      </c>
      <c r="E1077">
        <v>1</v>
      </c>
    </row>
    <row r="1078" spans="1:5" x14ac:dyDescent="0.25">
      <c r="A1078">
        <v>1</v>
      </c>
      <c r="B1078">
        <v>24</v>
      </c>
      <c r="C1078">
        <v>14</v>
      </c>
      <c r="D1078">
        <v>2</v>
      </c>
      <c r="E1078">
        <v>0</v>
      </c>
    </row>
    <row r="1079" spans="1:5" x14ac:dyDescent="0.25">
      <c r="A1079">
        <v>1</v>
      </c>
      <c r="B1079">
        <v>24</v>
      </c>
      <c r="C1079">
        <v>14</v>
      </c>
      <c r="D1079">
        <v>2</v>
      </c>
      <c r="E1079">
        <v>1</v>
      </c>
    </row>
    <row r="1080" spans="1:5" x14ac:dyDescent="0.25">
      <c r="A1080">
        <v>1</v>
      </c>
      <c r="B1080">
        <v>24</v>
      </c>
      <c r="C1080">
        <v>14</v>
      </c>
      <c r="D1080">
        <v>2</v>
      </c>
      <c r="E1080">
        <v>1</v>
      </c>
    </row>
    <row r="1081" spans="1:5" x14ac:dyDescent="0.25">
      <c r="A1081">
        <v>1</v>
      </c>
      <c r="B1081">
        <v>24</v>
      </c>
      <c r="C1081">
        <v>14</v>
      </c>
      <c r="D1081">
        <v>3</v>
      </c>
      <c r="E1081">
        <v>0</v>
      </c>
    </row>
    <row r="1082" spans="1:5" x14ac:dyDescent="0.25">
      <c r="A1082">
        <v>1</v>
      </c>
      <c r="B1082">
        <v>24</v>
      </c>
      <c r="C1082">
        <v>14</v>
      </c>
      <c r="D1082">
        <v>3</v>
      </c>
      <c r="E1082">
        <v>1</v>
      </c>
    </row>
    <row r="1083" spans="1:5" x14ac:dyDescent="0.25">
      <c r="A1083">
        <v>1</v>
      </c>
      <c r="B1083">
        <v>24</v>
      </c>
      <c r="C1083">
        <v>14</v>
      </c>
      <c r="D1083">
        <v>3</v>
      </c>
      <c r="E1083">
        <v>1</v>
      </c>
    </row>
    <row r="1084" spans="1:5" x14ac:dyDescent="0.25">
      <c r="A1084">
        <v>1</v>
      </c>
      <c r="B1084">
        <v>24</v>
      </c>
      <c r="C1084">
        <v>14</v>
      </c>
      <c r="D1084">
        <v>3</v>
      </c>
      <c r="E1084">
        <v>0</v>
      </c>
    </row>
    <row r="1085" spans="1:5" x14ac:dyDescent="0.25">
      <c r="A1085">
        <v>1</v>
      </c>
      <c r="B1085">
        <v>24</v>
      </c>
      <c r="C1085">
        <v>14</v>
      </c>
      <c r="D1085">
        <v>3</v>
      </c>
      <c r="E1085">
        <v>1</v>
      </c>
    </row>
    <row r="1086" spans="1:5" x14ac:dyDescent="0.25">
      <c r="A1086">
        <v>1</v>
      </c>
      <c r="B1086">
        <v>24</v>
      </c>
      <c r="C1086">
        <v>14</v>
      </c>
      <c r="D1086">
        <v>3</v>
      </c>
      <c r="E1086">
        <v>1</v>
      </c>
    </row>
    <row r="1087" spans="1:5" x14ac:dyDescent="0.25">
      <c r="A1087">
        <v>1</v>
      </c>
      <c r="B1087">
        <v>24</v>
      </c>
      <c r="C1087">
        <v>14</v>
      </c>
      <c r="D1087">
        <v>3</v>
      </c>
      <c r="E1087">
        <v>1</v>
      </c>
    </row>
    <row r="1088" spans="1:5" x14ac:dyDescent="0.25">
      <c r="A1088">
        <v>1</v>
      </c>
      <c r="B1088">
        <v>24</v>
      </c>
      <c r="C1088">
        <v>14</v>
      </c>
      <c r="D1088">
        <v>3</v>
      </c>
      <c r="E1088">
        <v>0</v>
      </c>
    </row>
    <row r="1089" spans="1:5" x14ac:dyDescent="0.25">
      <c r="A1089">
        <v>1</v>
      </c>
      <c r="B1089">
        <v>24</v>
      </c>
      <c r="C1089">
        <v>14</v>
      </c>
      <c r="D1089">
        <v>4</v>
      </c>
      <c r="E1089">
        <v>0</v>
      </c>
    </row>
    <row r="1090" spans="1:5" x14ac:dyDescent="0.25">
      <c r="A1090">
        <v>1</v>
      </c>
      <c r="B1090">
        <v>24</v>
      </c>
      <c r="C1090">
        <v>14</v>
      </c>
      <c r="D1090">
        <v>4</v>
      </c>
      <c r="E1090">
        <v>1</v>
      </c>
    </row>
    <row r="1091" spans="1:5" x14ac:dyDescent="0.25">
      <c r="A1091">
        <v>1</v>
      </c>
      <c r="B1091">
        <v>24</v>
      </c>
      <c r="C1091">
        <v>14</v>
      </c>
      <c r="D1091">
        <v>4</v>
      </c>
      <c r="E1091">
        <v>1</v>
      </c>
    </row>
    <row r="1092" spans="1:5" x14ac:dyDescent="0.25">
      <c r="A1092">
        <v>1</v>
      </c>
      <c r="B1092">
        <v>24</v>
      </c>
      <c r="C1092">
        <v>14</v>
      </c>
      <c r="D1092">
        <v>4</v>
      </c>
      <c r="E1092">
        <v>1</v>
      </c>
    </row>
    <row r="1093" spans="1:5" x14ac:dyDescent="0.25">
      <c r="A1093">
        <v>1</v>
      </c>
      <c r="B1093">
        <v>24</v>
      </c>
      <c r="C1093">
        <v>14</v>
      </c>
      <c r="D1093">
        <v>4</v>
      </c>
      <c r="E1093">
        <v>0</v>
      </c>
    </row>
    <row r="1094" spans="1:5" x14ac:dyDescent="0.25">
      <c r="A1094">
        <v>1</v>
      </c>
      <c r="B1094">
        <v>24</v>
      </c>
      <c r="C1094">
        <v>14</v>
      </c>
      <c r="D1094">
        <v>4</v>
      </c>
      <c r="E1094">
        <v>0</v>
      </c>
    </row>
    <row r="1095" spans="1:5" x14ac:dyDescent="0.25">
      <c r="A1095">
        <v>1</v>
      </c>
      <c r="B1095">
        <v>24</v>
      </c>
      <c r="C1095">
        <v>14</v>
      </c>
      <c r="D1095">
        <v>4</v>
      </c>
      <c r="E1095">
        <v>1</v>
      </c>
    </row>
    <row r="1096" spans="1:5" x14ac:dyDescent="0.25">
      <c r="A1096">
        <v>1</v>
      </c>
      <c r="B1096">
        <v>24</v>
      </c>
      <c r="C1096">
        <v>14</v>
      </c>
      <c r="D1096">
        <v>4</v>
      </c>
      <c r="E1096">
        <v>1</v>
      </c>
    </row>
    <row r="1097" spans="1:5" x14ac:dyDescent="0.25">
      <c r="A1097">
        <v>0</v>
      </c>
      <c r="B1097">
        <v>24</v>
      </c>
      <c r="C1097">
        <v>15</v>
      </c>
      <c r="D1097">
        <v>1</v>
      </c>
      <c r="E1097">
        <v>1</v>
      </c>
    </row>
    <row r="1098" spans="1:5" x14ac:dyDescent="0.25">
      <c r="A1098">
        <v>0</v>
      </c>
      <c r="B1098">
        <v>24</v>
      </c>
      <c r="C1098">
        <v>15</v>
      </c>
      <c r="D1098">
        <v>1</v>
      </c>
      <c r="E1098">
        <v>0</v>
      </c>
    </row>
    <row r="1099" spans="1:5" x14ac:dyDescent="0.25">
      <c r="A1099">
        <v>0</v>
      </c>
      <c r="B1099">
        <v>24</v>
      </c>
      <c r="C1099">
        <v>15</v>
      </c>
      <c r="D1099">
        <v>1</v>
      </c>
      <c r="E1099">
        <v>1</v>
      </c>
    </row>
    <row r="1100" spans="1:5" x14ac:dyDescent="0.25">
      <c r="A1100">
        <v>0</v>
      </c>
      <c r="B1100">
        <v>24</v>
      </c>
      <c r="C1100">
        <v>15</v>
      </c>
      <c r="D1100">
        <v>1</v>
      </c>
      <c r="E1100">
        <v>1</v>
      </c>
    </row>
    <row r="1101" spans="1:5" x14ac:dyDescent="0.25">
      <c r="A1101">
        <v>0</v>
      </c>
      <c r="B1101">
        <v>24</v>
      </c>
      <c r="C1101">
        <v>15</v>
      </c>
      <c r="D1101">
        <v>1</v>
      </c>
      <c r="E1101">
        <v>0</v>
      </c>
    </row>
    <row r="1102" spans="1:5" x14ac:dyDescent="0.25">
      <c r="A1102">
        <v>0</v>
      </c>
      <c r="B1102">
        <v>24</v>
      </c>
      <c r="C1102">
        <v>15</v>
      </c>
      <c r="D1102">
        <v>1</v>
      </c>
      <c r="E1102">
        <v>1</v>
      </c>
    </row>
    <row r="1103" spans="1:5" x14ac:dyDescent="0.25">
      <c r="A1103">
        <v>0</v>
      </c>
      <c r="B1103">
        <v>24</v>
      </c>
      <c r="C1103">
        <v>15</v>
      </c>
      <c r="D1103">
        <v>1</v>
      </c>
      <c r="E1103">
        <v>0</v>
      </c>
    </row>
    <row r="1104" spans="1:5" x14ac:dyDescent="0.25">
      <c r="A1104">
        <v>0</v>
      </c>
      <c r="B1104">
        <v>24</v>
      </c>
      <c r="C1104">
        <v>15</v>
      </c>
      <c r="D1104">
        <v>1</v>
      </c>
      <c r="E1104">
        <v>1</v>
      </c>
    </row>
    <row r="1105" spans="1:5" x14ac:dyDescent="0.25">
      <c r="A1105">
        <v>0</v>
      </c>
      <c r="B1105">
        <v>24</v>
      </c>
      <c r="C1105">
        <v>15</v>
      </c>
      <c r="D1105">
        <v>2</v>
      </c>
      <c r="E1105">
        <v>1</v>
      </c>
    </row>
    <row r="1106" spans="1:5" x14ac:dyDescent="0.25">
      <c r="A1106">
        <v>0</v>
      </c>
      <c r="B1106">
        <v>24</v>
      </c>
      <c r="C1106">
        <v>15</v>
      </c>
      <c r="D1106">
        <v>2</v>
      </c>
      <c r="E1106">
        <v>0</v>
      </c>
    </row>
    <row r="1107" spans="1:5" x14ac:dyDescent="0.25">
      <c r="A1107">
        <v>0</v>
      </c>
      <c r="B1107">
        <v>24</v>
      </c>
      <c r="C1107">
        <v>15</v>
      </c>
      <c r="D1107">
        <v>2</v>
      </c>
      <c r="E1107">
        <v>0</v>
      </c>
    </row>
    <row r="1108" spans="1:5" x14ac:dyDescent="0.25">
      <c r="A1108">
        <v>0</v>
      </c>
      <c r="B1108">
        <v>24</v>
      </c>
      <c r="C1108">
        <v>15</v>
      </c>
      <c r="D1108">
        <v>2</v>
      </c>
      <c r="E1108">
        <v>1</v>
      </c>
    </row>
    <row r="1109" spans="1:5" x14ac:dyDescent="0.25">
      <c r="A1109">
        <v>0</v>
      </c>
      <c r="B1109">
        <v>24</v>
      </c>
      <c r="C1109">
        <v>15</v>
      </c>
      <c r="D1109">
        <v>2</v>
      </c>
      <c r="E1109">
        <v>0</v>
      </c>
    </row>
    <row r="1110" spans="1:5" x14ac:dyDescent="0.25">
      <c r="A1110">
        <v>0</v>
      </c>
      <c r="B1110">
        <v>24</v>
      </c>
      <c r="C1110">
        <v>15</v>
      </c>
      <c r="D1110">
        <v>2</v>
      </c>
      <c r="E1110">
        <v>1</v>
      </c>
    </row>
    <row r="1111" spans="1:5" x14ac:dyDescent="0.25">
      <c r="A1111">
        <v>0</v>
      </c>
      <c r="B1111">
        <v>24</v>
      </c>
      <c r="C1111">
        <v>15</v>
      </c>
      <c r="D1111">
        <v>2</v>
      </c>
      <c r="E1111">
        <v>0</v>
      </c>
    </row>
    <row r="1112" spans="1:5" x14ac:dyDescent="0.25">
      <c r="A1112">
        <v>0</v>
      </c>
      <c r="B1112">
        <v>24</v>
      </c>
      <c r="C1112">
        <v>15</v>
      </c>
      <c r="D1112">
        <v>2</v>
      </c>
      <c r="E1112">
        <v>1</v>
      </c>
    </row>
    <row r="1113" spans="1:5" x14ac:dyDescent="0.25">
      <c r="A1113">
        <v>0</v>
      </c>
      <c r="B1113">
        <v>24</v>
      </c>
      <c r="C1113">
        <v>15</v>
      </c>
      <c r="D1113">
        <v>3</v>
      </c>
      <c r="E1113">
        <v>0</v>
      </c>
    </row>
    <row r="1114" spans="1:5" x14ac:dyDescent="0.25">
      <c r="A1114">
        <v>0</v>
      </c>
      <c r="B1114">
        <v>24</v>
      </c>
      <c r="C1114">
        <v>15</v>
      </c>
      <c r="D1114">
        <v>3</v>
      </c>
      <c r="E1114">
        <v>0</v>
      </c>
    </row>
    <row r="1115" spans="1:5" x14ac:dyDescent="0.25">
      <c r="A1115">
        <v>0</v>
      </c>
      <c r="B1115">
        <v>24</v>
      </c>
      <c r="C1115">
        <v>15</v>
      </c>
      <c r="D1115">
        <v>3</v>
      </c>
      <c r="E1115">
        <v>1</v>
      </c>
    </row>
    <row r="1116" spans="1:5" x14ac:dyDescent="0.25">
      <c r="A1116">
        <v>0</v>
      </c>
      <c r="B1116">
        <v>24</v>
      </c>
      <c r="C1116">
        <v>15</v>
      </c>
      <c r="D1116">
        <v>3</v>
      </c>
      <c r="E1116">
        <v>0</v>
      </c>
    </row>
    <row r="1117" spans="1:5" x14ac:dyDescent="0.25">
      <c r="A1117">
        <v>0</v>
      </c>
      <c r="B1117">
        <v>24</v>
      </c>
      <c r="C1117">
        <v>15</v>
      </c>
      <c r="D1117">
        <v>3</v>
      </c>
      <c r="E1117">
        <v>1</v>
      </c>
    </row>
    <row r="1118" spans="1:5" x14ac:dyDescent="0.25">
      <c r="A1118">
        <v>0</v>
      </c>
      <c r="B1118">
        <v>24</v>
      </c>
      <c r="C1118">
        <v>15</v>
      </c>
      <c r="D1118">
        <v>3</v>
      </c>
      <c r="E1118">
        <v>1</v>
      </c>
    </row>
    <row r="1119" spans="1:5" x14ac:dyDescent="0.25">
      <c r="A1119">
        <v>0</v>
      </c>
      <c r="B1119">
        <v>24</v>
      </c>
      <c r="C1119">
        <v>15</v>
      </c>
      <c r="D1119">
        <v>3</v>
      </c>
      <c r="E1119">
        <v>0</v>
      </c>
    </row>
    <row r="1120" spans="1:5" x14ac:dyDescent="0.25">
      <c r="A1120">
        <v>0</v>
      </c>
      <c r="B1120">
        <v>24</v>
      </c>
      <c r="C1120">
        <v>15</v>
      </c>
      <c r="D1120">
        <v>3</v>
      </c>
      <c r="E1120">
        <v>1</v>
      </c>
    </row>
    <row r="1121" spans="1:5" x14ac:dyDescent="0.25">
      <c r="A1121">
        <v>0</v>
      </c>
      <c r="B1121">
        <v>24</v>
      </c>
      <c r="C1121">
        <v>15</v>
      </c>
      <c r="D1121">
        <v>3</v>
      </c>
      <c r="E1121">
        <v>0</v>
      </c>
    </row>
    <row r="1122" spans="1:5" x14ac:dyDescent="0.25">
      <c r="A1122">
        <v>0</v>
      </c>
      <c r="B1122">
        <v>24</v>
      </c>
      <c r="C1122">
        <v>15</v>
      </c>
      <c r="D1122">
        <v>3</v>
      </c>
      <c r="E1122">
        <v>1</v>
      </c>
    </row>
    <row r="1123" spans="1:5" x14ac:dyDescent="0.25">
      <c r="A1123">
        <v>0</v>
      </c>
      <c r="B1123">
        <v>24</v>
      </c>
      <c r="C1123">
        <v>15</v>
      </c>
      <c r="D1123">
        <v>4</v>
      </c>
      <c r="E1123">
        <v>0</v>
      </c>
    </row>
    <row r="1124" spans="1:5" x14ac:dyDescent="0.25">
      <c r="A1124">
        <v>0</v>
      </c>
      <c r="B1124">
        <v>24</v>
      </c>
      <c r="C1124">
        <v>15</v>
      </c>
      <c r="D1124">
        <v>4</v>
      </c>
      <c r="E1124">
        <v>1</v>
      </c>
    </row>
    <row r="1125" spans="1:5" x14ac:dyDescent="0.25">
      <c r="A1125">
        <v>0</v>
      </c>
      <c r="B1125">
        <v>24</v>
      </c>
      <c r="C1125">
        <v>15</v>
      </c>
      <c r="D1125">
        <v>4</v>
      </c>
      <c r="E1125">
        <v>1</v>
      </c>
    </row>
    <row r="1126" spans="1:5" x14ac:dyDescent="0.25">
      <c r="A1126">
        <v>0</v>
      </c>
      <c r="B1126">
        <v>24</v>
      </c>
      <c r="C1126">
        <v>15</v>
      </c>
      <c r="D1126">
        <v>4</v>
      </c>
      <c r="E1126">
        <v>0</v>
      </c>
    </row>
    <row r="1127" spans="1:5" x14ac:dyDescent="0.25">
      <c r="A1127">
        <v>0</v>
      </c>
      <c r="B1127">
        <v>24</v>
      </c>
      <c r="C1127">
        <v>15</v>
      </c>
      <c r="D1127">
        <v>4</v>
      </c>
      <c r="E1127">
        <v>1</v>
      </c>
    </row>
    <row r="1128" spans="1:5" x14ac:dyDescent="0.25">
      <c r="A1128">
        <v>0</v>
      </c>
      <c r="B1128">
        <v>24</v>
      </c>
      <c r="C1128">
        <v>15</v>
      </c>
      <c r="D1128">
        <v>4</v>
      </c>
      <c r="E1128">
        <v>1</v>
      </c>
    </row>
    <row r="1129" spans="1:5" x14ac:dyDescent="0.25">
      <c r="A1129">
        <v>0</v>
      </c>
      <c r="B1129">
        <v>24</v>
      </c>
      <c r="C1129">
        <v>15</v>
      </c>
      <c r="D1129">
        <v>4</v>
      </c>
      <c r="E1129">
        <v>0</v>
      </c>
    </row>
    <row r="1130" spans="1:5" x14ac:dyDescent="0.25">
      <c r="A1130">
        <v>0</v>
      </c>
      <c r="B1130">
        <v>24</v>
      </c>
      <c r="C1130">
        <v>15</v>
      </c>
      <c r="D1130">
        <v>4</v>
      </c>
      <c r="E1130">
        <v>0</v>
      </c>
    </row>
    <row r="1131" spans="1:5" x14ac:dyDescent="0.25">
      <c r="A1131">
        <v>1</v>
      </c>
      <c r="B1131">
        <v>24</v>
      </c>
      <c r="C1131">
        <v>15</v>
      </c>
      <c r="D1131">
        <v>1</v>
      </c>
      <c r="E1131">
        <v>1</v>
      </c>
    </row>
    <row r="1132" spans="1:5" x14ac:dyDescent="0.25">
      <c r="A1132">
        <v>1</v>
      </c>
      <c r="B1132">
        <v>24</v>
      </c>
      <c r="C1132">
        <v>15</v>
      </c>
      <c r="D1132">
        <v>1</v>
      </c>
      <c r="E1132">
        <v>0</v>
      </c>
    </row>
    <row r="1133" spans="1:5" x14ac:dyDescent="0.25">
      <c r="A1133">
        <v>1</v>
      </c>
      <c r="B1133">
        <v>24</v>
      </c>
      <c r="C1133">
        <v>15</v>
      </c>
      <c r="D1133">
        <v>1</v>
      </c>
      <c r="E1133">
        <v>1</v>
      </c>
    </row>
    <row r="1134" spans="1:5" x14ac:dyDescent="0.25">
      <c r="A1134">
        <v>1</v>
      </c>
      <c r="B1134">
        <v>24</v>
      </c>
      <c r="C1134">
        <v>15</v>
      </c>
      <c r="D1134">
        <v>1</v>
      </c>
      <c r="E1134">
        <v>1</v>
      </c>
    </row>
    <row r="1135" spans="1:5" x14ac:dyDescent="0.25">
      <c r="A1135">
        <v>1</v>
      </c>
      <c r="B1135">
        <v>24</v>
      </c>
      <c r="C1135">
        <v>15</v>
      </c>
      <c r="D1135">
        <v>1</v>
      </c>
      <c r="E1135">
        <v>0</v>
      </c>
    </row>
    <row r="1136" spans="1:5" x14ac:dyDescent="0.25">
      <c r="A1136">
        <v>1</v>
      </c>
      <c r="B1136">
        <v>24</v>
      </c>
      <c r="C1136">
        <v>15</v>
      </c>
      <c r="D1136">
        <v>1</v>
      </c>
      <c r="E1136">
        <v>0</v>
      </c>
    </row>
    <row r="1137" spans="1:5" x14ac:dyDescent="0.25">
      <c r="A1137">
        <v>1</v>
      </c>
      <c r="B1137">
        <v>24</v>
      </c>
      <c r="C1137">
        <v>15</v>
      </c>
      <c r="D1137">
        <v>1</v>
      </c>
      <c r="E1137">
        <v>1</v>
      </c>
    </row>
    <row r="1138" spans="1:5" x14ac:dyDescent="0.25">
      <c r="A1138">
        <v>1</v>
      </c>
      <c r="B1138">
        <v>24</v>
      </c>
      <c r="C1138">
        <v>15</v>
      </c>
      <c r="D1138">
        <v>1</v>
      </c>
      <c r="E1138">
        <v>0</v>
      </c>
    </row>
    <row r="1139" spans="1:5" x14ac:dyDescent="0.25">
      <c r="A1139">
        <v>1</v>
      </c>
      <c r="B1139">
        <v>24</v>
      </c>
      <c r="C1139">
        <v>15</v>
      </c>
      <c r="D1139">
        <v>2</v>
      </c>
      <c r="E1139">
        <v>0</v>
      </c>
    </row>
    <row r="1140" spans="1:5" x14ac:dyDescent="0.25">
      <c r="A1140">
        <v>1</v>
      </c>
      <c r="B1140">
        <v>24</v>
      </c>
      <c r="C1140">
        <v>15</v>
      </c>
      <c r="D1140">
        <v>2</v>
      </c>
      <c r="E1140">
        <v>0</v>
      </c>
    </row>
    <row r="1141" spans="1:5" x14ac:dyDescent="0.25">
      <c r="A1141">
        <v>1</v>
      </c>
      <c r="B1141">
        <v>24</v>
      </c>
      <c r="C1141">
        <v>15</v>
      </c>
      <c r="D1141">
        <v>2</v>
      </c>
      <c r="E1141">
        <v>1</v>
      </c>
    </row>
    <row r="1142" spans="1:5" x14ac:dyDescent="0.25">
      <c r="A1142">
        <v>1</v>
      </c>
      <c r="B1142">
        <v>24</v>
      </c>
      <c r="C1142">
        <v>15</v>
      </c>
      <c r="D1142">
        <v>2</v>
      </c>
      <c r="E1142">
        <v>1</v>
      </c>
    </row>
    <row r="1143" spans="1:5" x14ac:dyDescent="0.25">
      <c r="A1143">
        <v>1</v>
      </c>
      <c r="B1143">
        <v>24</v>
      </c>
      <c r="C1143">
        <v>15</v>
      </c>
      <c r="D1143">
        <v>2</v>
      </c>
      <c r="E1143">
        <v>1</v>
      </c>
    </row>
    <row r="1144" spans="1:5" x14ac:dyDescent="0.25">
      <c r="A1144">
        <v>1</v>
      </c>
      <c r="B1144">
        <v>24</v>
      </c>
      <c r="C1144">
        <v>15</v>
      </c>
      <c r="D1144">
        <v>2</v>
      </c>
      <c r="E1144">
        <v>0</v>
      </c>
    </row>
    <row r="1145" spans="1:5" x14ac:dyDescent="0.25">
      <c r="A1145">
        <v>1</v>
      </c>
      <c r="B1145">
        <v>24</v>
      </c>
      <c r="C1145">
        <v>15</v>
      </c>
      <c r="D1145">
        <v>2</v>
      </c>
      <c r="E1145">
        <v>1</v>
      </c>
    </row>
    <row r="1146" spans="1:5" x14ac:dyDescent="0.25">
      <c r="A1146">
        <v>1</v>
      </c>
      <c r="B1146">
        <v>24</v>
      </c>
      <c r="C1146">
        <v>15</v>
      </c>
      <c r="D1146">
        <v>2</v>
      </c>
      <c r="E1146">
        <v>1</v>
      </c>
    </row>
    <row r="1147" spans="1:5" x14ac:dyDescent="0.25">
      <c r="A1147">
        <v>1</v>
      </c>
      <c r="B1147">
        <v>24</v>
      </c>
      <c r="C1147">
        <v>15</v>
      </c>
      <c r="D1147">
        <v>2</v>
      </c>
      <c r="E1147">
        <v>1</v>
      </c>
    </row>
    <row r="1148" spans="1:5" x14ac:dyDescent="0.25">
      <c r="A1148">
        <v>1</v>
      </c>
      <c r="B1148">
        <v>24</v>
      </c>
      <c r="C1148">
        <v>15</v>
      </c>
      <c r="D1148">
        <v>3</v>
      </c>
      <c r="E1148">
        <v>1</v>
      </c>
    </row>
    <row r="1149" spans="1:5" x14ac:dyDescent="0.25">
      <c r="A1149">
        <v>1</v>
      </c>
      <c r="B1149">
        <v>24</v>
      </c>
      <c r="C1149">
        <v>15</v>
      </c>
      <c r="D1149">
        <v>3</v>
      </c>
      <c r="E1149">
        <v>0</v>
      </c>
    </row>
    <row r="1150" spans="1:5" x14ac:dyDescent="0.25">
      <c r="A1150">
        <v>1</v>
      </c>
      <c r="B1150">
        <v>24</v>
      </c>
      <c r="C1150">
        <v>15</v>
      </c>
      <c r="D1150">
        <v>3</v>
      </c>
      <c r="E1150">
        <v>1</v>
      </c>
    </row>
    <row r="1151" spans="1:5" x14ac:dyDescent="0.25">
      <c r="A1151">
        <v>1</v>
      </c>
      <c r="B1151">
        <v>24</v>
      </c>
      <c r="C1151">
        <v>15</v>
      </c>
      <c r="D1151">
        <v>3</v>
      </c>
      <c r="E1151">
        <v>1</v>
      </c>
    </row>
    <row r="1152" spans="1:5" x14ac:dyDescent="0.25">
      <c r="A1152">
        <v>1</v>
      </c>
      <c r="B1152">
        <v>24</v>
      </c>
      <c r="C1152">
        <v>15</v>
      </c>
      <c r="D1152">
        <v>3</v>
      </c>
      <c r="E1152">
        <v>0</v>
      </c>
    </row>
    <row r="1153" spans="1:5" x14ac:dyDescent="0.25">
      <c r="A1153">
        <v>1</v>
      </c>
      <c r="B1153">
        <v>24</v>
      </c>
      <c r="C1153">
        <v>15</v>
      </c>
      <c r="D1153">
        <v>3</v>
      </c>
      <c r="E1153">
        <v>1</v>
      </c>
    </row>
    <row r="1154" spans="1:5" x14ac:dyDescent="0.25">
      <c r="A1154">
        <v>1</v>
      </c>
      <c r="B1154">
        <v>24</v>
      </c>
      <c r="C1154">
        <v>15</v>
      </c>
      <c r="D1154">
        <v>3</v>
      </c>
      <c r="E1154">
        <v>1</v>
      </c>
    </row>
    <row r="1155" spans="1:5" x14ac:dyDescent="0.25">
      <c r="A1155">
        <v>1</v>
      </c>
      <c r="B1155">
        <v>24</v>
      </c>
      <c r="C1155">
        <v>15</v>
      </c>
      <c r="D1155">
        <v>3</v>
      </c>
      <c r="E1155">
        <v>0</v>
      </c>
    </row>
    <row r="1156" spans="1:5" x14ac:dyDescent="0.25">
      <c r="A1156">
        <v>1</v>
      </c>
      <c r="B1156">
        <v>24</v>
      </c>
      <c r="C1156">
        <v>15</v>
      </c>
      <c r="D1156">
        <v>4</v>
      </c>
      <c r="E1156">
        <v>1</v>
      </c>
    </row>
    <row r="1157" spans="1:5" x14ac:dyDescent="0.25">
      <c r="A1157">
        <v>1</v>
      </c>
      <c r="B1157">
        <v>24</v>
      </c>
      <c r="C1157">
        <v>15</v>
      </c>
      <c r="D1157">
        <v>4</v>
      </c>
      <c r="E1157">
        <v>0</v>
      </c>
    </row>
    <row r="1158" spans="1:5" x14ac:dyDescent="0.25">
      <c r="A1158">
        <v>1</v>
      </c>
      <c r="B1158">
        <v>24</v>
      </c>
      <c r="C1158">
        <v>15</v>
      </c>
      <c r="D1158">
        <v>4</v>
      </c>
      <c r="E1158">
        <v>1</v>
      </c>
    </row>
    <row r="1159" spans="1:5" x14ac:dyDescent="0.25">
      <c r="A1159">
        <v>1</v>
      </c>
      <c r="B1159">
        <v>24</v>
      </c>
      <c r="C1159">
        <v>15</v>
      </c>
      <c r="D1159">
        <v>4</v>
      </c>
      <c r="E1159">
        <v>0</v>
      </c>
    </row>
    <row r="1160" spans="1:5" x14ac:dyDescent="0.25">
      <c r="A1160">
        <v>1</v>
      </c>
      <c r="B1160">
        <v>24</v>
      </c>
      <c r="C1160">
        <v>15</v>
      </c>
      <c r="D1160">
        <v>4</v>
      </c>
      <c r="E1160">
        <v>1</v>
      </c>
    </row>
    <row r="1161" spans="1:5" x14ac:dyDescent="0.25">
      <c r="A1161">
        <v>1</v>
      </c>
      <c r="B1161">
        <v>24</v>
      </c>
      <c r="C1161">
        <v>15</v>
      </c>
      <c r="D1161">
        <v>4</v>
      </c>
      <c r="E1161">
        <v>1</v>
      </c>
    </row>
    <row r="1162" spans="1:5" x14ac:dyDescent="0.25">
      <c r="A1162">
        <v>1</v>
      </c>
      <c r="B1162">
        <v>24</v>
      </c>
      <c r="C1162">
        <v>15</v>
      </c>
      <c r="D1162">
        <v>4</v>
      </c>
      <c r="E1162">
        <v>1</v>
      </c>
    </row>
    <row r="1163" spans="1:5" x14ac:dyDescent="0.25">
      <c r="A1163">
        <v>1</v>
      </c>
      <c r="B1163">
        <v>24</v>
      </c>
      <c r="C1163">
        <v>15</v>
      </c>
      <c r="D1163">
        <v>4</v>
      </c>
      <c r="E1163">
        <v>1</v>
      </c>
    </row>
    <row r="1164" spans="1:5" x14ac:dyDescent="0.25">
      <c r="A1164">
        <v>1</v>
      </c>
      <c r="B1164">
        <v>24</v>
      </c>
      <c r="C1164">
        <v>15</v>
      </c>
      <c r="D1164">
        <v>4</v>
      </c>
      <c r="E1164">
        <v>0</v>
      </c>
    </row>
    <row r="1165" spans="1:5" x14ac:dyDescent="0.25">
      <c r="A1165">
        <v>0</v>
      </c>
      <c r="B1165">
        <v>24</v>
      </c>
      <c r="C1165">
        <v>16</v>
      </c>
      <c r="D1165">
        <v>1</v>
      </c>
      <c r="E1165">
        <v>1</v>
      </c>
    </row>
    <row r="1166" spans="1:5" x14ac:dyDescent="0.25">
      <c r="A1166">
        <v>0</v>
      </c>
      <c r="B1166">
        <v>24</v>
      </c>
      <c r="C1166">
        <v>16</v>
      </c>
      <c r="D1166">
        <v>1</v>
      </c>
      <c r="E1166">
        <v>1</v>
      </c>
    </row>
    <row r="1167" spans="1:5" x14ac:dyDescent="0.25">
      <c r="A1167">
        <v>0</v>
      </c>
      <c r="B1167">
        <v>24</v>
      </c>
      <c r="C1167">
        <v>16</v>
      </c>
      <c r="D1167">
        <v>1</v>
      </c>
      <c r="E1167">
        <v>0</v>
      </c>
    </row>
    <row r="1168" spans="1:5" x14ac:dyDescent="0.25">
      <c r="A1168">
        <v>0</v>
      </c>
      <c r="B1168">
        <v>24</v>
      </c>
      <c r="C1168">
        <v>16</v>
      </c>
      <c r="D1168">
        <v>1</v>
      </c>
      <c r="E1168">
        <v>1</v>
      </c>
    </row>
    <row r="1169" spans="1:5" x14ac:dyDescent="0.25">
      <c r="A1169">
        <v>0</v>
      </c>
      <c r="B1169">
        <v>24</v>
      </c>
      <c r="C1169">
        <v>16</v>
      </c>
      <c r="D1169">
        <v>1</v>
      </c>
      <c r="E1169">
        <v>0</v>
      </c>
    </row>
    <row r="1170" spans="1:5" x14ac:dyDescent="0.25">
      <c r="A1170">
        <v>0</v>
      </c>
      <c r="B1170">
        <v>24</v>
      </c>
      <c r="C1170">
        <v>16</v>
      </c>
      <c r="D1170">
        <v>1</v>
      </c>
      <c r="E1170">
        <v>0</v>
      </c>
    </row>
    <row r="1171" spans="1:5" x14ac:dyDescent="0.25">
      <c r="A1171">
        <v>0</v>
      </c>
      <c r="B1171">
        <v>24</v>
      </c>
      <c r="C1171">
        <v>16</v>
      </c>
      <c r="D1171">
        <v>1</v>
      </c>
      <c r="E1171">
        <v>1</v>
      </c>
    </row>
    <row r="1172" spans="1:5" x14ac:dyDescent="0.25">
      <c r="A1172">
        <v>0</v>
      </c>
      <c r="B1172">
        <v>24</v>
      </c>
      <c r="C1172">
        <v>16</v>
      </c>
      <c r="D1172">
        <v>2</v>
      </c>
      <c r="E1172">
        <v>1</v>
      </c>
    </row>
    <row r="1173" spans="1:5" x14ac:dyDescent="0.25">
      <c r="A1173">
        <v>0</v>
      </c>
      <c r="B1173">
        <v>24</v>
      </c>
      <c r="C1173">
        <v>16</v>
      </c>
      <c r="D1173">
        <v>2</v>
      </c>
      <c r="E1173">
        <v>1</v>
      </c>
    </row>
    <row r="1174" spans="1:5" x14ac:dyDescent="0.25">
      <c r="A1174">
        <v>0</v>
      </c>
      <c r="B1174">
        <v>24</v>
      </c>
      <c r="C1174">
        <v>16</v>
      </c>
      <c r="D1174">
        <v>2</v>
      </c>
      <c r="E1174">
        <v>0</v>
      </c>
    </row>
    <row r="1175" spans="1:5" x14ac:dyDescent="0.25">
      <c r="A1175">
        <v>0</v>
      </c>
      <c r="B1175">
        <v>24</v>
      </c>
      <c r="C1175">
        <v>16</v>
      </c>
      <c r="D1175">
        <v>2</v>
      </c>
      <c r="E1175">
        <v>1</v>
      </c>
    </row>
    <row r="1176" spans="1:5" x14ac:dyDescent="0.25">
      <c r="A1176">
        <v>0</v>
      </c>
      <c r="B1176">
        <v>24</v>
      </c>
      <c r="C1176">
        <v>16</v>
      </c>
      <c r="D1176">
        <v>2</v>
      </c>
      <c r="E1176">
        <v>0</v>
      </c>
    </row>
    <row r="1177" spans="1:5" x14ac:dyDescent="0.25">
      <c r="A1177">
        <v>0</v>
      </c>
      <c r="B1177">
        <v>24</v>
      </c>
      <c r="C1177">
        <v>16</v>
      </c>
      <c r="D1177">
        <v>2</v>
      </c>
      <c r="E1177">
        <v>1</v>
      </c>
    </row>
    <row r="1178" spans="1:5" x14ac:dyDescent="0.25">
      <c r="A1178">
        <v>0</v>
      </c>
      <c r="B1178">
        <v>24</v>
      </c>
      <c r="C1178">
        <v>16</v>
      </c>
      <c r="D1178">
        <v>2</v>
      </c>
      <c r="E1178">
        <v>0</v>
      </c>
    </row>
    <row r="1179" spans="1:5" x14ac:dyDescent="0.25">
      <c r="A1179">
        <v>0</v>
      </c>
      <c r="B1179">
        <v>24</v>
      </c>
      <c r="C1179">
        <v>16</v>
      </c>
      <c r="D1179">
        <v>2</v>
      </c>
      <c r="E1179">
        <v>1</v>
      </c>
    </row>
    <row r="1180" spans="1:5" x14ac:dyDescent="0.25">
      <c r="A1180">
        <v>0</v>
      </c>
      <c r="B1180">
        <v>24</v>
      </c>
      <c r="C1180">
        <v>16</v>
      </c>
      <c r="D1180">
        <v>3</v>
      </c>
      <c r="E1180">
        <v>1</v>
      </c>
    </row>
    <row r="1181" spans="1:5" x14ac:dyDescent="0.25">
      <c r="A1181">
        <v>0</v>
      </c>
      <c r="B1181">
        <v>24</v>
      </c>
      <c r="C1181">
        <v>16</v>
      </c>
      <c r="D1181">
        <v>3</v>
      </c>
      <c r="E1181">
        <v>0</v>
      </c>
    </row>
    <row r="1182" spans="1:5" x14ac:dyDescent="0.25">
      <c r="A1182">
        <v>0</v>
      </c>
      <c r="B1182">
        <v>24</v>
      </c>
      <c r="C1182">
        <v>16</v>
      </c>
      <c r="D1182">
        <v>3</v>
      </c>
      <c r="E1182">
        <v>1</v>
      </c>
    </row>
    <row r="1183" spans="1:5" x14ac:dyDescent="0.25">
      <c r="A1183">
        <v>0</v>
      </c>
      <c r="B1183">
        <v>24</v>
      </c>
      <c r="C1183">
        <v>16</v>
      </c>
      <c r="D1183">
        <v>3</v>
      </c>
      <c r="E1183">
        <v>0</v>
      </c>
    </row>
    <row r="1184" spans="1:5" x14ac:dyDescent="0.25">
      <c r="A1184">
        <v>0</v>
      </c>
      <c r="B1184">
        <v>24</v>
      </c>
      <c r="C1184">
        <v>16</v>
      </c>
      <c r="D1184">
        <v>3</v>
      </c>
      <c r="E1184">
        <v>1</v>
      </c>
    </row>
    <row r="1185" spans="1:5" x14ac:dyDescent="0.25">
      <c r="A1185">
        <v>0</v>
      </c>
      <c r="B1185">
        <v>24</v>
      </c>
      <c r="C1185">
        <v>16</v>
      </c>
      <c r="D1185">
        <v>3</v>
      </c>
      <c r="E1185">
        <v>1</v>
      </c>
    </row>
    <row r="1186" spans="1:5" x14ac:dyDescent="0.25">
      <c r="A1186">
        <v>0</v>
      </c>
      <c r="B1186">
        <v>24</v>
      </c>
      <c r="C1186">
        <v>16</v>
      </c>
      <c r="D1186">
        <v>3</v>
      </c>
      <c r="E1186">
        <v>1</v>
      </c>
    </row>
    <row r="1187" spans="1:5" x14ac:dyDescent="0.25">
      <c r="A1187">
        <v>0</v>
      </c>
      <c r="B1187">
        <v>24</v>
      </c>
      <c r="C1187">
        <v>16</v>
      </c>
      <c r="D1187">
        <v>3</v>
      </c>
      <c r="E1187">
        <v>0</v>
      </c>
    </row>
    <row r="1188" spans="1:5" x14ac:dyDescent="0.25">
      <c r="A1188">
        <v>0</v>
      </c>
      <c r="B1188">
        <v>24</v>
      </c>
      <c r="C1188">
        <v>16</v>
      </c>
      <c r="D1188">
        <v>3</v>
      </c>
      <c r="E1188">
        <v>1</v>
      </c>
    </row>
    <row r="1189" spans="1:5" x14ac:dyDescent="0.25">
      <c r="A1189">
        <v>0</v>
      </c>
      <c r="B1189">
        <v>24</v>
      </c>
      <c r="C1189">
        <v>16</v>
      </c>
      <c r="D1189">
        <v>4</v>
      </c>
      <c r="E1189">
        <v>1</v>
      </c>
    </row>
    <row r="1190" spans="1:5" x14ac:dyDescent="0.25">
      <c r="A1190">
        <v>0</v>
      </c>
      <c r="B1190">
        <v>24</v>
      </c>
      <c r="C1190">
        <v>16</v>
      </c>
      <c r="D1190">
        <v>4</v>
      </c>
      <c r="E1190">
        <v>1</v>
      </c>
    </row>
    <row r="1191" spans="1:5" x14ac:dyDescent="0.25">
      <c r="A1191">
        <v>0</v>
      </c>
      <c r="B1191">
        <v>24</v>
      </c>
      <c r="C1191">
        <v>16</v>
      </c>
      <c r="D1191">
        <v>4</v>
      </c>
      <c r="E1191">
        <v>0</v>
      </c>
    </row>
    <row r="1192" spans="1:5" x14ac:dyDescent="0.25">
      <c r="A1192">
        <v>0</v>
      </c>
      <c r="B1192">
        <v>24</v>
      </c>
      <c r="C1192">
        <v>16</v>
      </c>
      <c r="D1192">
        <v>4</v>
      </c>
      <c r="E1192">
        <v>1</v>
      </c>
    </row>
    <row r="1193" spans="1:5" x14ac:dyDescent="0.25">
      <c r="A1193">
        <v>0</v>
      </c>
      <c r="B1193">
        <v>24</v>
      </c>
      <c r="C1193">
        <v>16</v>
      </c>
      <c r="D1193">
        <v>4</v>
      </c>
      <c r="E1193">
        <v>0</v>
      </c>
    </row>
    <row r="1194" spans="1:5" x14ac:dyDescent="0.25">
      <c r="A1194">
        <v>0</v>
      </c>
      <c r="B1194">
        <v>24</v>
      </c>
      <c r="C1194">
        <v>16</v>
      </c>
      <c r="D1194">
        <v>4</v>
      </c>
      <c r="E1194">
        <v>0</v>
      </c>
    </row>
    <row r="1195" spans="1:5" x14ac:dyDescent="0.25">
      <c r="A1195">
        <v>0</v>
      </c>
      <c r="B1195">
        <v>24</v>
      </c>
      <c r="C1195">
        <v>16</v>
      </c>
      <c r="D1195">
        <v>4</v>
      </c>
      <c r="E1195">
        <v>1</v>
      </c>
    </row>
    <row r="1196" spans="1:5" x14ac:dyDescent="0.25">
      <c r="A1196">
        <v>0</v>
      </c>
      <c r="B1196">
        <v>24</v>
      </c>
      <c r="C1196">
        <v>16</v>
      </c>
      <c r="D1196">
        <v>4</v>
      </c>
      <c r="E1196">
        <v>1</v>
      </c>
    </row>
    <row r="1197" spans="1:5" x14ac:dyDescent="0.25">
      <c r="A1197">
        <v>1</v>
      </c>
      <c r="B1197">
        <v>24</v>
      </c>
      <c r="C1197">
        <v>16</v>
      </c>
      <c r="D1197">
        <v>1</v>
      </c>
      <c r="E1197">
        <v>0</v>
      </c>
    </row>
    <row r="1198" spans="1:5" x14ac:dyDescent="0.25">
      <c r="A1198">
        <v>1</v>
      </c>
      <c r="B1198">
        <v>24</v>
      </c>
      <c r="C1198">
        <v>16</v>
      </c>
      <c r="D1198">
        <v>1</v>
      </c>
      <c r="E1198">
        <v>1</v>
      </c>
    </row>
    <row r="1199" spans="1:5" x14ac:dyDescent="0.25">
      <c r="A1199">
        <v>1</v>
      </c>
      <c r="B1199">
        <v>24</v>
      </c>
      <c r="C1199">
        <v>16</v>
      </c>
      <c r="D1199">
        <v>1</v>
      </c>
      <c r="E1199">
        <v>1</v>
      </c>
    </row>
    <row r="1200" spans="1:5" x14ac:dyDescent="0.25">
      <c r="A1200">
        <v>1</v>
      </c>
      <c r="B1200">
        <v>24</v>
      </c>
      <c r="C1200">
        <v>16</v>
      </c>
      <c r="D1200">
        <v>1</v>
      </c>
      <c r="E1200">
        <v>0</v>
      </c>
    </row>
    <row r="1201" spans="1:5" x14ac:dyDescent="0.25">
      <c r="A1201">
        <v>1</v>
      </c>
      <c r="B1201">
        <v>24</v>
      </c>
      <c r="C1201">
        <v>16</v>
      </c>
      <c r="D1201">
        <v>1</v>
      </c>
      <c r="E1201">
        <v>1</v>
      </c>
    </row>
    <row r="1202" spans="1:5" x14ac:dyDescent="0.25">
      <c r="A1202">
        <v>1</v>
      </c>
      <c r="B1202">
        <v>24</v>
      </c>
      <c r="C1202">
        <v>16</v>
      </c>
      <c r="D1202">
        <v>1</v>
      </c>
      <c r="E1202">
        <v>1</v>
      </c>
    </row>
    <row r="1203" spans="1:5" x14ac:dyDescent="0.25">
      <c r="A1203">
        <v>1</v>
      </c>
      <c r="B1203">
        <v>24</v>
      </c>
      <c r="C1203">
        <v>16</v>
      </c>
      <c r="D1203">
        <v>1</v>
      </c>
      <c r="E1203">
        <v>1</v>
      </c>
    </row>
    <row r="1204" spans="1:5" x14ac:dyDescent="0.25">
      <c r="A1204">
        <v>1</v>
      </c>
      <c r="B1204">
        <v>24</v>
      </c>
      <c r="C1204">
        <v>16</v>
      </c>
      <c r="D1204">
        <v>1</v>
      </c>
      <c r="E1204">
        <v>1</v>
      </c>
    </row>
    <row r="1205" spans="1:5" x14ac:dyDescent="0.25">
      <c r="A1205">
        <v>1</v>
      </c>
      <c r="B1205">
        <v>24</v>
      </c>
      <c r="C1205">
        <v>16</v>
      </c>
      <c r="D1205">
        <v>1</v>
      </c>
      <c r="E1205">
        <v>1</v>
      </c>
    </row>
    <row r="1206" spans="1:5" x14ac:dyDescent="0.25">
      <c r="A1206">
        <v>1</v>
      </c>
      <c r="B1206">
        <v>24</v>
      </c>
      <c r="C1206">
        <v>16</v>
      </c>
      <c r="D1206">
        <v>2</v>
      </c>
      <c r="E1206">
        <v>1</v>
      </c>
    </row>
    <row r="1207" spans="1:5" x14ac:dyDescent="0.25">
      <c r="A1207">
        <v>1</v>
      </c>
      <c r="B1207">
        <v>24</v>
      </c>
      <c r="C1207">
        <v>16</v>
      </c>
      <c r="D1207">
        <v>2</v>
      </c>
      <c r="E1207">
        <v>1</v>
      </c>
    </row>
    <row r="1208" spans="1:5" x14ac:dyDescent="0.25">
      <c r="A1208">
        <v>1</v>
      </c>
      <c r="B1208">
        <v>24</v>
      </c>
      <c r="C1208">
        <v>16</v>
      </c>
      <c r="D1208">
        <v>2</v>
      </c>
      <c r="E1208">
        <v>1</v>
      </c>
    </row>
    <row r="1209" spans="1:5" x14ac:dyDescent="0.25">
      <c r="A1209">
        <v>1</v>
      </c>
      <c r="B1209">
        <v>24</v>
      </c>
      <c r="C1209">
        <v>16</v>
      </c>
      <c r="D1209">
        <v>2</v>
      </c>
      <c r="E1209">
        <v>1</v>
      </c>
    </row>
    <row r="1210" spans="1:5" x14ac:dyDescent="0.25">
      <c r="A1210">
        <v>1</v>
      </c>
      <c r="B1210">
        <v>24</v>
      </c>
      <c r="C1210">
        <v>16</v>
      </c>
      <c r="D1210">
        <v>2</v>
      </c>
      <c r="E1210">
        <v>0</v>
      </c>
    </row>
    <row r="1211" spans="1:5" x14ac:dyDescent="0.25">
      <c r="A1211">
        <v>1</v>
      </c>
      <c r="B1211">
        <v>24</v>
      </c>
      <c r="C1211">
        <v>16</v>
      </c>
      <c r="D1211">
        <v>2</v>
      </c>
      <c r="E1211">
        <v>0</v>
      </c>
    </row>
    <row r="1212" spans="1:5" x14ac:dyDescent="0.25">
      <c r="A1212">
        <v>1</v>
      </c>
      <c r="B1212">
        <v>24</v>
      </c>
      <c r="C1212">
        <v>16</v>
      </c>
      <c r="D1212">
        <v>2</v>
      </c>
      <c r="E1212">
        <v>1</v>
      </c>
    </row>
    <row r="1213" spans="1:5" x14ac:dyDescent="0.25">
      <c r="A1213">
        <v>1</v>
      </c>
      <c r="B1213">
        <v>24</v>
      </c>
      <c r="C1213">
        <v>16</v>
      </c>
      <c r="D1213">
        <v>2</v>
      </c>
      <c r="E1213">
        <v>1</v>
      </c>
    </row>
    <row r="1214" spans="1:5" x14ac:dyDescent="0.25">
      <c r="A1214">
        <v>1</v>
      </c>
      <c r="B1214">
        <v>24</v>
      </c>
      <c r="C1214">
        <v>16</v>
      </c>
      <c r="D1214">
        <v>3</v>
      </c>
      <c r="E1214">
        <v>1</v>
      </c>
    </row>
    <row r="1215" spans="1:5" x14ac:dyDescent="0.25">
      <c r="A1215">
        <v>1</v>
      </c>
      <c r="B1215">
        <v>24</v>
      </c>
      <c r="C1215">
        <v>16</v>
      </c>
      <c r="D1215">
        <v>3</v>
      </c>
      <c r="E1215">
        <v>0</v>
      </c>
    </row>
    <row r="1216" spans="1:5" x14ac:dyDescent="0.25">
      <c r="A1216">
        <v>1</v>
      </c>
      <c r="B1216">
        <v>24</v>
      </c>
      <c r="C1216">
        <v>16</v>
      </c>
      <c r="D1216">
        <v>3</v>
      </c>
      <c r="E1216">
        <v>1</v>
      </c>
    </row>
    <row r="1217" spans="1:5" x14ac:dyDescent="0.25">
      <c r="A1217">
        <v>1</v>
      </c>
      <c r="B1217">
        <v>24</v>
      </c>
      <c r="C1217">
        <v>16</v>
      </c>
      <c r="D1217">
        <v>3</v>
      </c>
      <c r="E1217">
        <v>0</v>
      </c>
    </row>
    <row r="1218" spans="1:5" x14ac:dyDescent="0.25">
      <c r="A1218">
        <v>1</v>
      </c>
      <c r="B1218">
        <v>24</v>
      </c>
      <c r="C1218">
        <v>16</v>
      </c>
      <c r="D1218">
        <v>3</v>
      </c>
      <c r="E1218">
        <v>1</v>
      </c>
    </row>
    <row r="1219" spans="1:5" x14ac:dyDescent="0.25">
      <c r="A1219">
        <v>1</v>
      </c>
      <c r="B1219">
        <v>24</v>
      </c>
      <c r="C1219">
        <v>16</v>
      </c>
      <c r="D1219">
        <v>3</v>
      </c>
      <c r="E1219">
        <v>1</v>
      </c>
    </row>
    <row r="1220" spans="1:5" x14ac:dyDescent="0.25">
      <c r="A1220">
        <v>1</v>
      </c>
      <c r="B1220">
        <v>24</v>
      </c>
      <c r="C1220">
        <v>16</v>
      </c>
      <c r="D1220">
        <v>3</v>
      </c>
      <c r="E1220">
        <v>1</v>
      </c>
    </row>
    <row r="1221" spans="1:5" x14ac:dyDescent="0.25">
      <c r="A1221">
        <v>1</v>
      </c>
      <c r="B1221">
        <v>24</v>
      </c>
      <c r="C1221">
        <v>16</v>
      </c>
      <c r="D1221">
        <v>3</v>
      </c>
      <c r="E1221">
        <v>0</v>
      </c>
    </row>
    <row r="1222" spans="1:5" x14ac:dyDescent="0.25">
      <c r="A1222">
        <v>1</v>
      </c>
      <c r="B1222">
        <v>24</v>
      </c>
      <c r="C1222">
        <v>16</v>
      </c>
      <c r="D1222">
        <v>4</v>
      </c>
      <c r="E1222">
        <v>1</v>
      </c>
    </row>
    <row r="1223" spans="1:5" x14ac:dyDescent="0.25">
      <c r="A1223">
        <v>1</v>
      </c>
      <c r="B1223">
        <v>24</v>
      </c>
      <c r="C1223">
        <v>16</v>
      </c>
      <c r="D1223">
        <v>4</v>
      </c>
      <c r="E1223">
        <v>0</v>
      </c>
    </row>
    <row r="1224" spans="1:5" x14ac:dyDescent="0.25">
      <c r="A1224">
        <v>1</v>
      </c>
      <c r="B1224">
        <v>24</v>
      </c>
      <c r="C1224">
        <v>16</v>
      </c>
      <c r="D1224">
        <v>4</v>
      </c>
      <c r="E1224">
        <v>1</v>
      </c>
    </row>
    <row r="1225" spans="1:5" x14ac:dyDescent="0.25">
      <c r="A1225">
        <v>1</v>
      </c>
      <c r="B1225">
        <v>24</v>
      </c>
      <c r="C1225">
        <v>16</v>
      </c>
      <c r="D1225">
        <v>4</v>
      </c>
      <c r="E1225">
        <v>1</v>
      </c>
    </row>
    <row r="1226" spans="1:5" x14ac:dyDescent="0.25">
      <c r="A1226">
        <v>1</v>
      </c>
      <c r="B1226">
        <v>24</v>
      </c>
      <c r="C1226">
        <v>16</v>
      </c>
      <c r="D1226">
        <v>4</v>
      </c>
      <c r="E1226">
        <v>0</v>
      </c>
    </row>
    <row r="1227" spans="1:5" x14ac:dyDescent="0.25">
      <c r="A1227">
        <v>1</v>
      </c>
      <c r="B1227">
        <v>24</v>
      </c>
      <c r="C1227">
        <v>16</v>
      </c>
      <c r="D1227">
        <v>4</v>
      </c>
      <c r="E1227">
        <v>1</v>
      </c>
    </row>
    <row r="1228" spans="1:5" x14ac:dyDescent="0.25">
      <c r="A1228">
        <v>1</v>
      </c>
      <c r="B1228">
        <v>24</v>
      </c>
      <c r="C1228">
        <v>16</v>
      </c>
      <c r="D1228">
        <v>4</v>
      </c>
      <c r="E1228">
        <v>0</v>
      </c>
    </row>
    <row r="1229" spans="1:5" x14ac:dyDescent="0.25">
      <c r="A1229">
        <v>1</v>
      </c>
      <c r="B1229">
        <v>24</v>
      </c>
      <c r="C1229">
        <v>16</v>
      </c>
      <c r="D1229">
        <v>4</v>
      </c>
      <c r="E1229">
        <v>1</v>
      </c>
    </row>
    <row r="1230" spans="1:5" x14ac:dyDescent="0.25">
      <c r="A1230">
        <v>0</v>
      </c>
      <c r="B1230">
        <v>24</v>
      </c>
      <c r="C1230">
        <v>17</v>
      </c>
      <c r="D1230">
        <v>1</v>
      </c>
      <c r="E1230">
        <v>0</v>
      </c>
    </row>
    <row r="1231" spans="1:5" x14ac:dyDescent="0.25">
      <c r="A1231">
        <v>0</v>
      </c>
      <c r="B1231">
        <v>24</v>
      </c>
      <c r="C1231">
        <v>17</v>
      </c>
      <c r="D1231">
        <v>1</v>
      </c>
      <c r="E1231">
        <v>1</v>
      </c>
    </row>
    <row r="1232" spans="1:5" x14ac:dyDescent="0.25">
      <c r="A1232">
        <v>0</v>
      </c>
      <c r="B1232">
        <v>24</v>
      </c>
      <c r="C1232">
        <v>17</v>
      </c>
      <c r="D1232">
        <v>1</v>
      </c>
      <c r="E1232">
        <v>1</v>
      </c>
    </row>
    <row r="1233" spans="1:5" x14ac:dyDescent="0.25">
      <c r="A1233">
        <v>0</v>
      </c>
      <c r="B1233">
        <v>24</v>
      </c>
      <c r="C1233">
        <v>17</v>
      </c>
      <c r="D1233">
        <v>1</v>
      </c>
      <c r="E1233">
        <v>1</v>
      </c>
    </row>
    <row r="1234" spans="1:5" x14ac:dyDescent="0.25">
      <c r="A1234">
        <v>0</v>
      </c>
      <c r="B1234">
        <v>24</v>
      </c>
      <c r="C1234">
        <v>17</v>
      </c>
      <c r="D1234">
        <v>1</v>
      </c>
      <c r="E1234">
        <v>0</v>
      </c>
    </row>
    <row r="1235" spans="1:5" x14ac:dyDescent="0.25">
      <c r="A1235">
        <v>0</v>
      </c>
      <c r="B1235">
        <v>24</v>
      </c>
      <c r="C1235">
        <v>17</v>
      </c>
      <c r="D1235">
        <v>1</v>
      </c>
      <c r="E1235">
        <v>1</v>
      </c>
    </row>
    <row r="1236" spans="1:5" x14ac:dyDescent="0.25">
      <c r="A1236">
        <v>0</v>
      </c>
      <c r="B1236">
        <v>24</v>
      </c>
      <c r="C1236">
        <v>17</v>
      </c>
      <c r="D1236">
        <v>1</v>
      </c>
      <c r="E1236">
        <v>1</v>
      </c>
    </row>
    <row r="1237" spans="1:5" x14ac:dyDescent="0.25">
      <c r="A1237">
        <v>0</v>
      </c>
      <c r="B1237">
        <v>24</v>
      </c>
      <c r="C1237">
        <v>17</v>
      </c>
      <c r="D1237">
        <v>1</v>
      </c>
      <c r="E1237">
        <v>1</v>
      </c>
    </row>
    <row r="1238" spans="1:5" x14ac:dyDescent="0.25">
      <c r="A1238">
        <v>0</v>
      </c>
      <c r="B1238">
        <v>24</v>
      </c>
      <c r="C1238">
        <v>17</v>
      </c>
      <c r="D1238">
        <v>2</v>
      </c>
      <c r="E1238">
        <v>0</v>
      </c>
    </row>
    <row r="1239" spans="1:5" x14ac:dyDescent="0.25">
      <c r="A1239">
        <v>0</v>
      </c>
      <c r="B1239">
        <v>24</v>
      </c>
      <c r="C1239">
        <v>17</v>
      </c>
      <c r="D1239">
        <v>2</v>
      </c>
      <c r="E1239">
        <v>0</v>
      </c>
    </row>
    <row r="1240" spans="1:5" x14ac:dyDescent="0.25">
      <c r="A1240">
        <v>0</v>
      </c>
      <c r="B1240">
        <v>24</v>
      </c>
      <c r="C1240">
        <v>17</v>
      </c>
      <c r="D1240">
        <v>2</v>
      </c>
      <c r="E1240">
        <v>1</v>
      </c>
    </row>
    <row r="1241" spans="1:5" x14ac:dyDescent="0.25">
      <c r="A1241">
        <v>0</v>
      </c>
      <c r="B1241">
        <v>24</v>
      </c>
      <c r="C1241">
        <v>17</v>
      </c>
      <c r="D1241">
        <v>2</v>
      </c>
      <c r="E1241">
        <v>0</v>
      </c>
    </row>
    <row r="1242" spans="1:5" x14ac:dyDescent="0.25">
      <c r="A1242">
        <v>0</v>
      </c>
      <c r="B1242">
        <v>24</v>
      </c>
      <c r="C1242">
        <v>17</v>
      </c>
      <c r="D1242">
        <v>2</v>
      </c>
      <c r="E1242">
        <v>1</v>
      </c>
    </row>
    <row r="1243" spans="1:5" x14ac:dyDescent="0.25">
      <c r="A1243">
        <v>0</v>
      </c>
      <c r="B1243">
        <v>24</v>
      </c>
      <c r="C1243">
        <v>17</v>
      </c>
      <c r="D1243">
        <v>2</v>
      </c>
      <c r="E1243">
        <v>1</v>
      </c>
    </row>
    <row r="1244" spans="1:5" x14ac:dyDescent="0.25">
      <c r="A1244">
        <v>0</v>
      </c>
      <c r="B1244">
        <v>24</v>
      </c>
      <c r="C1244">
        <v>17</v>
      </c>
      <c r="D1244">
        <v>2</v>
      </c>
      <c r="E1244">
        <v>1</v>
      </c>
    </row>
    <row r="1245" spans="1:5" x14ac:dyDescent="0.25">
      <c r="A1245">
        <v>0</v>
      </c>
      <c r="B1245">
        <v>24</v>
      </c>
      <c r="C1245">
        <v>17</v>
      </c>
      <c r="D1245">
        <v>2</v>
      </c>
      <c r="E1245">
        <v>0</v>
      </c>
    </row>
    <row r="1246" spans="1:5" x14ac:dyDescent="0.25">
      <c r="A1246">
        <v>0</v>
      </c>
      <c r="B1246">
        <v>24</v>
      </c>
      <c r="C1246">
        <v>17</v>
      </c>
      <c r="D1246">
        <v>3</v>
      </c>
      <c r="E1246">
        <v>1</v>
      </c>
    </row>
    <row r="1247" spans="1:5" x14ac:dyDescent="0.25">
      <c r="A1247">
        <v>0</v>
      </c>
      <c r="B1247">
        <v>24</v>
      </c>
      <c r="C1247">
        <v>17</v>
      </c>
      <c r="D1247">
        <v>3</v>
      </c>
      <c r="E1247">
        <v>1</v>
      </c>
    </row>
    <row r="1248" spans="1:5" x14ac:dyDescent="0.25">
      <c r="A1248">
        <v>0</v>
      </c>
      <c r="B1248">
        <v>24</v>
      </c>
      <c r="C1248">
        <v>17</v>
      </c>
      <c r="D1248">
        <v>3</v>
      </c>
      <c r="E1248">
        <v>0</v>
      </c>
    </row>
    <row r="1249" spans="1:5" x14ac:dyDescent="0.25">
      <c r="A1249">
        <v>0</v>
      </c>
      <c r="B1249">
        <v>24</v>
      </c>
      <c r="C1249">
        <v>17</v>
      </c>
      <c r="D1249">
        <v>3</v>
      </c>
      <c r="E1249">
        <v>1</v>
      </c>
    </row>
    <row r="1250" spans="1:5" x14ac:dyDescent="0.25">
      <c r="A1250">
        <v>0</v>
      </c>
      <c r="B1250">
        <v>24</v>
      </c>
      <c r="C1250">
        <v>17</v>
      </c>
      <c r="D1250">
        <v>3</v>
      </c>
      <c r="E1250">
        <v>0</v>
      </c>
    </row>
    <row r="1251" spans="1:5" x14ac:dyDescent="0.25">
      <c r="A1251">
        <v>0</v>
      </c>
      <c r="B1251">
        <v>24</v>
      </c>
      <c r="C1251">
        <v>17</v>
      </c>
      <c r="D1251">
        <v>3</v>
      </c>
      <c r="E1251">
        <v>1</v>
      </c>
    </row>
    <row r="1252" spans="1:5" x14ac:dyDescent="0.25">
      <c r="A1252">
        <v>0</v>
      </c>
      <c r="B1252">
        <v>24</v>
      </c>
      <c r="C1252">
        <v>17</v>
      </c>
      <c r="D1252">
        <v>3</v>
      </c>
      <c r="E1252">
        <v>1</v>
      </c>
    </row>
    <row r="1253" spans="1:5" x14ac:dyDescent="0.25">
      <c r="A1253">
        <v>0</v>
      </c>
      <c r="B1253">
        <v>24</v>
      </c>
      <c r="C1253">
        <v>17</v>
      </c>
      <c r="D1253">
        <v>3</v>
      </c>
      <c r="E1253">
        <v>0</v>
      </c>
    </row>
    <row r="1254" spans="1:5" x14ac:dyDescent="0.25">
      <c r="A1254">
        <v>0</v>
      </c>
      <c r="B1254">
        <v>24</v>
      </c>
      <c r="C1254">
        <v>17</v>
      </c>
      <c r="D1254">
        <v>4</v>
      </c>
      <c r="E1254">
        <v>0</v>
      </c>
    </row>
    <row r="1255" spans="1:5" x14ac:dyDescent="0.25">
      <c r="A1255">
        <v>0</v>
      </c>
      <c r="B1255">
        <v>24</v>
      </c>
      <c r="C1255">
        <v>17</v>
      </c>
      <c r="D1255">
        <v>4</v>
      </c>
      <c r="E1255">
        <v>1</v>
      </c>
    </row>
    <row r="1256" spans="1:5" x14ac:dyDescent="0.25">
      <c r="A1256">
        <v>0</v>
      </c>
      <c r="B1256">
        <v>24</v>
      </c>
      <c r="C1256">
        <v>17</v>
      </c>
      <c r="D1256">
        <v>4</v>
      </c>
      <c r="E1256">
        <v>1</v>
      </c>
    </row>
    <row r="1257" spans="1:5" x14ac:dyDescent="0.25">
      <c r="A1257">
        <v>0</v>
      </c>
      <c r="B1257">
        <v>24</v>
      </c>
      <c r="C1257">
        <v>17</v>
      </c>
      <c r="D1257">
        <v>4</v>
      </c>
      <c r="E1257">
        <v>1</v>
      </c>
    </row>
    <row r="1258" spans="1:5" x14ac:dyDescent="0.25">
      <c r="A1258">
        <v>0</v>
      </c>
      <c r="B1258">
        <v>24</v>
      </c>
      <c r="C1258">
        <v>17</v>
      </c>
      <c r="D1258">
        <v>4</v>
      </c>
      <c r="E1258">
        <v>0</v>
      </c>
    </row>
    <row r="1259" spans="1:5" x14ac:dyDescent="0.25">
      <c r="A1259">
        <v>0</v>
      </c>
      <c r="B1259">
        <v>24</v>
      </c>
      <c r="C1259">
        <v>17</v>
      </c>
      <c r="D1259">
        <v>4</v>
      </c>
      <c r="E1259">
        <v>0</v>
      </c>
    </row>
    <row r="1260" spans="1:5" x14ac:dyDescent="0.25">
      <c r="A1260">
        <v>0</v>
      </c>
      <c r="B1260">
        <v>24</v>
      </c>
      <c r="C1260">
        <v>17</v>
      </c>
      <c r="D1260">
        <v>4</v>
      </c>
      <c r="E1260">
        <v>1</v>
      </c>
    </row>
    <row r="1261" spans="1:5" x14ac:dyDescent="0.25">
      <c r="A1261">
        <v>0</v>
      </c>
      <c r="B1261">
        <v>24</v>
      </c>
      <c r="C1261">
        <v>17</v>
      </c>
      <c r="D1261">
        <v>4</v>
      </c>
      <c r="E1261">
        <v>1</v>
      </c>
    </row>
    <row r="1262" spans="1:5" x14ac:dyDescent="0.25">
      <c r="A1262">
        <v>1</v>
      </c>
      <c r="B1262">
        <v>24</v>
      </c>
      <c r="C1262">
        <v>18</v>
      </c>
      <c r="D1262">
        <v>1</v>
      </c>
      <c r="E1262">
        <v>1</v>
      </c>
    </row>
    <row r="1263" spans="1:5" x14ac:dyDescent="0.25">
      <c r="A1263">
        <v>1</v>
      </c>
      <c r="B1263">
        <v>24</v>
      </c>
      <c r="C1263">
        <v>18</v>
      </c>
      <c r="D1263">
        <v>1</v>
      </c>
      <c r="E1263">
        <v>1</v>
      </c>
    </row>
    <row r="1264" spans="1:5" x14ac:dyDescent="0.25">
      <c r="A1264">
        <v>1</v>
      </c>
      <c r="B1264">
        <v>24</v>
      </c>
      <c r="C1264">
        <v>18</v>
      </c>
      <c r="D1264">
        <v>1</v>
      </c>
      <c r="E1264">
        <v>1</v>
      </c>
    </row>
    <row r="1265" spans="1:5" x14ac:dyDescent="0.25">
      <c r="A1265">
        <v>1</v>
      </c>
      <c r="B1265">
        <v>24</v>
      </c>
      <c r="C1265">
        <v>18</v>
      </c>
      <c r="D1265">
        <v>1</v>
      </c>
      <c r="E1265">
        <v>1</v>
      </c>
    </row>
    <row r="1266" spans="1:5" x14ac:dyDescent="0.25">
      <c r="A1266">
        <v>1</v>
      </c>
      <c r="B1266">
        <v>24</v>
      </c>
      <c r="C1266">
        <v>18</v>
      </c>
      <c r="D1266">
        <v>1</v>
      </c>
      <c r="E1266">
        <v>1</v>
      </c>
    </row>
    <row r="1267" spans="1:5" x14ac:dyDescent="0.25">
      <c r="A1267">
        <v>1</v>
      </c>
      <c r="B1267">
        <v>24</v>
      </c>
      <c r="C1267">
        <v>18</v>
      </c>
      <c r="D1267">
        <v>1</v>
      </c>
      <c r="E1267">
        <v>1</v>
      </c>
    </row>
    <row r="1268" spans="1:5" x14ac:dyDescent="0.25">
      <c r="A1268">
        <v>1</v>
      </c>
      <c r="B1268">
        <v>24</v>
      </c>
      <c r="C1268">
        <v>18</v>
      </c>
      <c r="D1268">
        <v>1</v>
      </c>
      <c r="E1268">
        <v>1</v>
      </c>
    </row>
    <row r="1269" spans="1:5" x14ac:dyDescent="0.25">
      <c r="A1269">
        <v>1</v>
      </c>
      <c r="B1269">
        <v>24</v>
      </c>
      <c r="C1269">
        <v>18</v>
      </c>
      <c r="D1269">
        <v>1</v>
      </c>
      <c r="E1269">
        <v>1</v>
      </c>
    </row>
    <row r="1270" spans="1:5" x14ac:dyDescent="0.25">
      <c r="A1270">
        <v>1</v>
      </c>
      <c r="B1270">
        <v>24</v>
      </c>
      <c r="C1270">
        <v>18</v>
      </c>
      <c r="D1270">
        <v>2</v>
      </c>
      <c r="E1270">
        <v>1</v>
      </c>
    </row>
    <row r="1271" spans="1:5" x14ac:dyDescent="0.25">
      <c r="A1271">
        <v>1</v>
      </c>
      <c r="B1271">
        <v>24</v>
      </c>
      <c r="C1271">
        <v>18</v>
      </c>
      <c r="D1271">
        <v>2</v>
      </c>
      <c r="E1271">
        <v>0</v>
      </c>
    </row>
    <row r="1272" spans="1:5" x14ac:dyDescent="0.25">
      <c r="A1272">
        <v>1</v>
      </c>
      <c r="B1272">
        <v>24</v>
      </c>
      <c r="C1272">
        <v>18</v>
      </c>
      <c r="D1272">
        <v>2</v>
      </c>
      <c r="E1272">
        <v>0</v>
      </c>
    </row>
    <row r="1273" spans="1:5" x14ac:dyDescent="0.25">
      <c r="A1273">
        <v>1</v>
      </c>
      <c r="B1273">
        <v>24</v>
      </c>
      <c r="C1273">
        <v>18</v>
      </c>
      <c r="D1273">
        <v>2</v>
      </c>
      <c r="E1273">
        <v>1</v>
      </c>
    </row>
    <row r="1274" spans="1:5" x14ac:dyDescent="0.25">
      <c r="A1274">
        <v>1</v>
      </c>
      <c r="B1274">
        <v>24</v>
      </c>
      <c r="C1274">
        <v>18</v>
      </c>
      <c r="D1274">
        <v>2</v>
      </c>
      <c r="E1274">
        <v>0</v>
      </c>
    </row>
    <row r="1275" spans="1:5" x14ac:dyDescent="0.25">
      <c r="A1275">
        <v>1</v>
      </c>
      <c r="B1275">
        <v>24</v>
      </c>
      <c r="C1275">
        <v>18</v>
      </c>
      <c r="D1275">
        <v>2</v>
      </c>
      <c r="E1275">
        <v>1</v>
      </c>
    </row>
    <row r="1276" spans="1:5" x14ac:dyDescent="0.25">
      <c r="A1276">
        <v>1</v>
      </c>
      <c r="B1276">
        <v>24</v>
      </c>
      <c r="C1276">
        <v>18</v>
      </c>
      <c r="D1276">
        <v>2</v>
      </c>
      <c r="E1276">
        <v>1</v>
      </c>
    </row>
    <row r="1277" spans="1:5" x14ac:dyDescent="0.25">
      <c r="A1277">
        <v>1</v>
      </c>
      <c r="B1277">
        <v>24</v>
      </c>
      <c r="C1277">
        <v>18</v>
      </c>
      <c r="D1277">
        <v>2</v>
      </c>
      <c r="E1277">
        <v>1</v>
      </c>
    </row>
    <row r="1278" spans="1:5" x14ac:dyDescent="0.25">
      <c r="A1278">
        <v>1</v>
      </c>
      <c r="B1278">
        <v>24</v>
      </c>
      <c r="C1278">
        <v>18</v>
      </c>
      <c r="D1278">
        <v>3</v>
      </c>
      <c r="E1278">
        <v>1</v>
      </c>
    </row>
    <row r="1279" spans="1:5" x14ac:dyDescent="0.25">
      <c r="A1279">
        <v>1</v>
      </c>
      <c r="B1279">
        <v>24</v>
      </c>
      <c r="C1279">
        <v>18</v>
      </c>
      <c r="D1279">
        <v>3</v>
      </c>
      <c r="E1279">
        <v>0</v>
      </c>
    </row>
    <row r="1280" spans="1:5" x14ac:dyDescent="0.25">
      <c r="A1280">
        <v>1</v>
      </c>
      <c r="B1280">
        <v>24</v>
      </c>
      <c r="C1280">
        <v>18</v>
      </c>
      <c r="D1280">
        <v>3</v>
      </c>
      <c r="E1280">
        <v>1</v>
      </c>
    </row>
    <row r="1281" spans="1:5" x14ac:dyDescent="0.25">
      <c r="A1281">
        <v>1</v>
      </c>
      <c r="B1281">
        <v>24</v>
      </c>
      <c r="C1281">
        <v>18</v>
      </c>
      <c r="D1281">
        <v>3</v>
      </c>
      <c r="E1281">
        <v>1</v>
      </c>
    </row>
    <row r="1282" spans="1:5" x14ac:dyDescent="0.25">
      <c r="A1282">
        <v>1</v>
      </c>
      <c r="B1282">
        <v>24</v>
      </c>
      <c r="C1282">
        <v>18</v>
      </c>
      <c r="D1282">
        <v>3</v>
      </c>
      <c r="E1282">
        <v>1</v>
      </c>
    </row>
    <row r="1283" spans="1:5" x14ac:dyDescent="0.25">
      <c r="A1283">
        <v>1</v>
      </c>
      <c r="B1283">
        <v>24</v>
      </c>
      <c r="C1283">
        <v>18</v>
      </c>
      <c r="D1283">
        <v>3</v>
      </c>
      <c r="E1283">
        <v>0</v>
      </c>
    </row>
    <row r="1284" spans="1:5" x14ac:dyDescent="0.25">
      <c r="A1284">
        <v>1</v>
      </c>
      <c r="B1284">
        <v>24</v>
      </c>
      <c r="C1284">
        <v>18</v>
      </c>
      <c r="D1284">
        <v>3</v>
      </c>
      <c r="E1284">
        <v>1</v>
      </c>
    </row>
    <row r="1285" spans="1:5" x14ac:dyDescent="0.25">
      <c r="A1285">
        <v>1</v>
      </c>
      <c r="B1285">
        <v>24</v>
      </c>
      <c r="C1285">
        <v>18</v>
      </c>
      <c r="D1285">
        <v>3</v>
      </c>
      <c r="E1285">
        <v>1</v>
      </c>
    </row>
    <row r="1286" spans="1:5" x14ac:dyDescent="0.25">
      <c r="A1286">
        <v>1</v>
      </c>
      <c r="B1286">
        <v>24</v>
      </c>
      <c r="C1286">
        <v>18</v>
      </c>
      <c r="D1286">
        <v>4</v>
      </c>
      <c r="E1286">
        <v>1</v>
      </c>
    </row>
    <row r="1287" spans="1:5" x14ac:dyDescent="0.25">
      <c r="A1287">
        <v>1</v>
      </c>
      <c r="B1287">
        <v>24</v>
      </c>
      <c r="C1287">
        <v>18</v>
      </c>
      <c r="D1287">
        <v>4</v>
      </c>
      <c r="E1287">
        <v>1</v>
      </c>
    </row>
    <row r="1288" spans="1:5" x14ac:dyDescent="0.25">
      <c r="A1288">
        <v>1</v>
      </c>
      <c r="B1288">
        <v>24</v>
      </c>
      <c r="C1288">
        <v>18</v>
      </c>
      <c r="D1288">
        <v>4</v>
      </c>
      <c r="E1288">
        <v>0</v>
      </c>
    </row>
    <row r="1289" spans="1:5" x14ac:dyDescent="0.25">
      <c r="A1289">
        <v>1</v>
      </c>
      <c r="B1289">
        <v>24</v>
      </c>
      <c r="C1289">
        <v>18</v>
      </c>
      <c r="D1289">
        <v>4</v>
      </c>
      <c r="E1289">
        <v>1</v>
      </c>
    </row>
    <row r="1290" spans="1:5" x14ac:dyDescent="0.25">
      <c r="A1290">
        <v>1</v>
      </c>
      <c r="B1290">
        <v>24</v>
      </c>
      <c r="C1290">
        <v>18</v>
      </c>
      <c r="D1290">
        <v>4</v>
      </c>
      <c r="E1290">
        <v>1</v>
      </c>
    </row>
    <row r="1291" spans="1:5" x14ac:dyDescent="0.25">
      <c r="A1291">
        <v>1</v>
      </c>
      <c r="B1291">
        <v>24</v>
      </c>
      <c r="C1291">
        <v>18</v>
      </c>
      <c r="D1291">
        <v>4</v>
      </c>
      <c r="E1291">
        <v>0</v>
      </c>
    </row>
    <row r="1292" spans="1:5" x14ac:dyDescent="0.25">
      <c r="A1292">
        <v>1</v>
      </c>
      <c r="B1292">
        <v>24</v>
      </c>
      <c r="C1292">
        <v>18</v>
      </c>
      <c r="D1292">
        <v>4</v>
      </c>
      <c r="E1292">
        <v>1</v>
      </c>
    </row>
    <row r="1293" spans="1:5" x14ac:dyDescent="0.25">
      <c r="A1293">
        <v>1</v>
      </c>
      <c r="B1293">
        <v>24</v>
      </c>
      <c r="C1293">
        <v>18</v>
      </c>
      <c r="D1293">
        <v>4</v>
      </c>
      <c r="E1293">
        <v>0</v>
      </c>
    </row>
    <row r="1294" spans="1:5" x14ac:dyDescent="0.25">
      <c r="A1294">
        <v>0</v>
      </c>
      <c r="B1294">
        <v>24</v>
      </c>
      <c r="C1294">
        <v>19</v>
      </c>
      <c r="D1294">
        <v>1</v>
      </c>
      <c r="E1294">
        <v>1</v>
      </c>
    </row>
    <row r="1295" spans="1:5" x14ac:dyDescent="0.25">
      <c r="A1295">
        <v>0</v>
      </c>
      <c r="B1295">
        <v>24</v>
      </c>
      <c r="C1295">
        <v>19</v>
      </c>
      <c r="D1295">
        <v>1</v>
      </c>
      <c r="E1295">
        <v>0</v>
      </c>
    </row>
    <row r="1296" spans="1:5" x14ac:dyDescent="0.25">
      <c r="A1296">
        <v>0</v>
      </c>
      <c r="B1296">
        <v>24</v>
      </c>
      <c r="C1296">
        <v>19</v>
      </c>
      <c r="D1296">
        <v>1</v>
      </c>
      <c r="E1296">
        <v>1</v>
      </c>
    </row>
    <row r="1297" spans="1:5" x14ac:dyDescent="0.25">
      <c r="A1297">
        <v>0</v>
      </c>
      <c r="B1297">
        <v>24</v>
      </c>
      <c r="C1297">
        <v>19</v>
      </c>
      <c r="D1297">
        <v>1</v>
      </c>
      <c r="E1297">
        <v>0</v>
      </c>
    </row>
    <row r="1298" spans="1:5" x14ac:dyDescent="0.25">
      <c r="A1298">
        <v>0</v>
      </c>
      <c r="B1298">
        <v>24</v>
      </c>
      <c r="C1298">
        <v>19</v>
      </c>
      <c r="D1298">
        <v>1</v>
      </c>
      <c r="E1298">
        <v>1</v>
      </c>
    </row>
    <row r="1299" spans="1:5" x14ac:dyDescent="0.25">
      <c r="A1299">
        <v>0</v>
      </c>
      <c r="B1299">
        <v>24</v>
      </c>
      <c r="C1299">
        <v>19</v>
      </c>
      <c r="D1299">
        <v>1</v>
      </c>
      <c r="E1299">
        <v>0</v>
      </c>
    </row>
    <row r="1300" spans="1:5" x14ac:dyDescent="0.25">
      <c r="A1300">
        <v>0</v>
      </c>
      <c r="B1300">
        <v>24</v>
      </c>
      <c r="C1300">
        <v>19</v>
      </c>
      <c r="D1300">
        <v>1</v>
      </c>
      <c r="E1300">
        <v>1</v>
      </c>
    </row>
    <row r="1301" spans="1:5" x14ac:dyDescent="0.25">
      <c r="A1301">
        <v>0</v>
      </c>
      <c r="B1301">
        <v>24</v>
      </c>
      <c r="C1301">
        <v>19</v>
      </c>
      <c r="D1301">
        <v>1</v>
      </c>
      <c r="E1301">
        <v>1</v>
      </c>
    </row>
    <row r="1302" spans="1:5" x14ac:dyDescent="0.25">
      <c r="A1302">
        <v>0</v>
      </c>
      <c r="B1302">
        <v>24</v>
      </c>
      <c r="C1302">
        <v>19</v>
      </c>
      <c r="D1302">
        <v>2</v>
      </c>
      <c r="E1302">
        <v>0</v>
      </c>
    </row>
    <row r="1303" spans="1:5" x14ac:dyDescent="0.25">
      <c r="A1303">
        <v>0</v>
      </c>
      <c r="B1303">
        <v>24</v>
      </c>
      <c r="C1303">
        <v>19</v>
      </c>
      <c r="D1303">
        <v>2</v>
      </c>
      <c r="E1303">
        <v>1</v>
      </c>
    </row>
    <row r="1304" spans="1:5" x14ac:dyDescent="0.25">
      <c r="A1304">
        <v>0</v>
      </c>
      <c r="B1304">
        <v>24</v>
      </c>
      <c r="C1304">
        <v>19</v>
      </c>
      <c r="D1304">
        <v>2</v>
      </c>
      <c r="E1304">
        <v>0</v>
      </c>
    </row>
    <row r="1305" spans="1:5" x14ac:dyDescent="0.25">
      <c r="A1305">
        <v>0</v>
      </c>
      <c r="B1305">
        <v>24</v>
      </c>
      <c r="C1305">
        <v>19</v>
      </c>
      <c r="D1305">
        <v>2</v>
      </c>
      <c r="E1305">
        <v>1</v>
      </c>
    </row>
    <row r="1306" spans="1:5" x14ac:dyDescent="0.25">
      <c r="A1306">
        <v>0</v>
      </c>
      <c r="B1306">
        <v>24</v>
      </c>
      <c r="C1306">
        <v>19</v>
      </c>
      <c r="D1306">
        <v>2</v>
      </c>
      <c r="E1306">
        <v>1</v>
      </c>
    </row>
    <row r="1307" spans="1:5" x14ac:dyDescent="0.25">
      <c r="A1307">
        <v>0</v>
      </c>
      <c r="B1307">
        <v>24</v>
      </c>
      <c r="C1307">
        <v>19</v>
      </c>
      <c r="D1307">
        <v>2</v>
      </c>
      <c r="E1307">
        <v>1</v>
      </c>
    </row>
    <row r="1308" spans="1:5" x14ac:dyDescent="0.25">
      <c r="A1308">
        <v>0</v>
      </c>
      <c r="B1308">
        <v>24</v>
      </c>
      <c r="C1308">
        <v>19</v>
      </c>
      <c r="D1308">
        <v>2</v>
      </c>
      <c r="E1308">
        <v>0</v>
      </c>
    </row>
    <row r="1309" spans="1:5" x14ac:dyDescent="0.25">
      <c r="A1309">
        <v>0</v>
      </c>
      <c r="B1309">
        <v>24</v>
      </c>
      <c r="C1309">
        <v>19</v>
      </c>
      <c r="D1309">
        <v>2</v>
      </c>
      <c r="E1309">
        <v>1</v>
      </c>
    </row>
    <row r="1310" spans="1:5" x14ac:dyDescent="0.25">
      <c r="A1310">
        <v>0</v>
      </c>
      <c r="B1310">
        <v>24</v>
      </c>
      <c r="C1310">
        <v>19</v>
      </c>
      <c r="D1310">
        <v>3</v>
      </c>
      <c r="E1310">
        <v>1</v>
      </c>
    </row>
    <row r="1311" spans="1:5" x14ac:dyDescent="0.25">
      <c r="A1311">
        <v>0</v>
      </c>
      <c r="B1311">
        <v>24</v>
      </c>
      <c r="C1311">
        <v>19</v>
      </c>
      <c r="D1311">
        <v>3</v>
      </c>
      <c r="E1311">
        <v>0</v>
      </c>
    </row>
    <row r="1312" spans="1:5" x14ac:dyDescent="0.25">
      <c r="A1312">
        <v>0</v>
      </c>
      <c r="B1312">
        <v>24</v>
      </c>
      <c r="C1312">
        <v>19</v>
      </c>
      <c r="D1312">
        <v>3</v>
      </c>
      <c r="E1312">
        <v>1</v>
      </c>
    </row>
    <row r="1313" spans="1:5" x14ac:dyDescent="0.25">
      <c r="A1313">
        <v>0</v>
      </c>
      <c r="B1313">
        <v>24</v>
      </c>
      <c r="C1313">
        <v>19</v>
      </c>
      <c r="D1313">
        <v>3</v>
      </c>
      <c r="E1313">
        <v>0</v>
      </c>
    </row>
    <row r="1314" spans="1:5" x14ac:dyDescent="0.25">
      <c r="A1314">
        <v>0</v>
      </c>
      <c r="B1314">
        <v>24</v>
      </c>
      <c r="C1314">
        <v>19</v>
      </c>
      <c r="D1314">
        <v>3</v>
      </c>
      <c r="E1314">
        <v>1</v>
      </c>
    </row>
    <row r="1315" spans="1:5" x14ac:dyDescent="0.25">
      <c r="A1315">
        <v>0</v>
      </c>
      <c r="B1315">
        <v>24</v>
      </c>
      <c r="C1315">
        <v>19</v>
      </c>
      <c r="D1315">
        <v>3</v>
      </c>
      <c r="E1315">
        <v>1</v>
      </c>
    </row>
    <row r="1316" spans="1:5" x14ac:dyDescent="0.25">
      <c r="A1316">
        <v>0</v>
      </c>
      <c r="B1316">
        <v>24</v>
      </c>
      <c r="C1316">
        <v>19</v>
      </c>
      <c r="D1316">
        <v>3</v>
      </c>
      <c r="E1316">
        <v>0</v>
      </c>
    </row>
    <row r="1317" spans="1:5" x14ac:dyDescent="0.25">
      <c r="A1317">
        <v>0</v>
      </c>
      <c r="B1317">
        <v>24</v>
      </c>
      <c r="C1317">
        <v>19</v>
      </c>
      <c r="D1317">
        <v>3</v>
      </c>
      <c r="E1317">
        <v>1</v>
      </c>
    </row>
    <row r="1318" spans="1:5" x14ac:dyDescent="0.25">
      <c r="A1318">
        <v>0</v>
      </c>
      <c r="B1318">
        <v>24</v>
      </c>
      <c r="C1318">
        <v>19</v>
      </c>
      <c r="D1318">
        <v>4</v>
      </c>
      <c r="E1318">
        <v>1</v>
      </c>
    </row>
    <row r="1319" spans="1:5" x14ac:dyDescent="0.25">
      <c r="A1319">
        <v>0</v>
      </c>
      <c r="B1319">
        <v>24</v>
      </c>
      <c r="C1319">
        <v>19</v>
      </c>
      <c r="D1319">
        <v>4</v>
      </c>
      <c r="E1319">
        <v>0</v>
      </c>
    </row>
    <row r="1320" spans="1:5" x14ac:dyDescent="0.25">
      <c r="A1320">
        <v>0</v>
      </c>
      <c r="B1320">
        <v>24</v>
      </c>
      <c r="C1320">
        <v>19</v>
      </c>
      <c r="D1320">
        <v>4</v>
      </c>
      <c r="E1320">
        <v>1</v>
      </c>
    </row>
    <row r="1321" spans="1:5" x14ac:dyDescent="0.25">
      <c r="A1321">
        <v>0</v>
      </c>
      <c r="B1321">
        <v>24</v>
      </c>
      <c r="C1321">
        <v>19</v>
      </c>
      <c r="D1321">
        <v>4</v>
      </c>
      <c r="E1321">
        <v>0</v>
      </c>
    </row>
    <row r="1322" spans="1:5" x14ac:dyDescent="0.25">
      <c r="A1322">
        <v>0</v>
      </c>
      <c r="B1322">
        <v>24</v>
      </c>
      <c r="C1322">
        <v>19</v>
      </c>
      <c r="D1322">
        <v>4</v>
      </c>
      <c r="E1322">
        <v>1</v>
      </c>
    </row>
    <row r="1323" spans="1:5" x14ac:dyDescent="0.25">
      <c r="A1323">
        <v>0</v>
      </c>
      <c r="B1323">
        <v>24</v>
      </c>
      <c r="C1323">
        <v>19</v>
      </c>
      <c r="D1323">
        <v>4</v>
      </c>
      <c r="E1323">
        <v>0</v>
      </c>
    </row>
    <row r="1324" spans="1:5" x14ac:dyDescent="0.25">
      <c r="A1324">
        <v>0</v>
      </c>
      <c r="B1324">
        <v>24</v>
      </c>
      <c r="C1324">
        <v>19</v>
      </c>
      <c r="D1324">
        <v>4</v>
      </c>
      <c r="E1324">
        <v>1</v>
      </c>
    </row>
    <row r="1325" spans="1:5" x14ac:dyDescent="0.25">
      <c r="A1325">
        <v>0</v>
      </c>
      <c r="B1325">
        <v>24</v>
      </c>
      <c r="C1325">
        <v>19</v>
      </c>
      <c r="D1325">
        <v>4</v>
      </c>
      <c r="E1325">
        <v>0</v>
      </c>
    </row>
    <row r="1326" spans="1:5" x14ac:dyDescent="0.25">
      <c r="A1326">
        <v>1</v>
      </c>
      <c r="B1326">
        <v>24</v>
      </c>
      <c r="C1326">
        <v>20</v>
      </c>
      <c r="D1326">
        <v>1</v>
      </c>
      <c r="E1326">
        <v>0</v>
      </c>
    </row>
    <row r="1327" spans="1:5" x14ac:dyDescent="0.25">
      <c r="A1327">
        <v>1</v>
      </c>
      <c r="B1327">
        <v>24</v>
      </c>
      <c r="C1327">
        <v>20</v>
      </c>
      <c r="D1327">
        <v>1</v>
      </c>
      <c r="E1327">
        <v>1</v>
      </c>
    </row>
    <row r="1328" spans="1:5" x14ac:dyDescent="0.25">
      <c r="A1328">
        <v>1</v>
      </c>
      <c r="B1328">
        <v>24</v>
      </c>
      <c r="C1328">
        <v>20</v>
      </c>
      <c r="D1328">
        <v>1</v>
      </c>
      <c r="E1328">
        <v>1</v>
      </c>
    </row>
    <row r="1329" spans="1:5" x14ac:dyDescent="0.25">
      <c r="A1329">
        <v>1</v>
      </c>
      <c r="B1329">
        <v>24</v>
      </c>
      <c r="C1329">
        <v>20</v>
      </c>
      <c r="D1329">
        <v>1</v>
      </c>
      <c r="E1329">
        <v>1</v>
      </c>
    </row>
    <row r="1330" spans="1:5" x14ac:dyDescent="0.25">
      <c r="A1330">
        <v>1</v>
      </c>
      <c r="B1330">
        <v>24</v>
      </c>
      <c r="C1330">
        <v>20</v>
      </c>
      <c r="D1330">
        <v>1</v>
      </c>
      <c r="E1330">
        <v>1</v>
      </c>
    </row>
    <row r="1331" spans="1:5" x14ac:dyDescent="0.25">
      <c r="A1331">
        <v>1</v>
      </c>
      <c r="B1331">
        <v>24</v>
      </c>
      <c r="C1331">
        <v>20</v>
      </c>
      <c r="D1331">
        <v>1</v>
      </c>
      <c r="E1331">
        <v>1</v>
      </c>
    </row>
    <row r="1332" spans="1:5" x14ac:dyDescent="0.25">
      <c r="A1332">
        <v>1</v>
      </c>
      <c r="B1332">
        <v>24</v>
      </c>
      <c r="C1332">
        <v>20</v>
      </c>
      <c r="D1332">
        <v>1</v>
      </c>
      <c r="E1332">
        <v>1</v>
      </c>
    </row>
    <row r="1333" spans="1:5" x14ac:dyDescent="0.25">
      <c r="A1333">
        <v>1</v>
      </c>
      <c r="B1333">
        <v>24</v>
      </c>
      <c r="C1333">
        <v>20</v>
      </c>
      <c r="D1333">
        <v>1</v>
      </c>
      <c r="E1333">
        <v>1</v>
      </c>
    </row>
    <row r="1334" spans="1:5" x14ac:dyDescent="0.25">
      <c r="A1334">
        <v>1</v>
      </c>
      <c r="B1334">
        <v>24</v>
      </c>
      <c r="C1334">
        <v>20</v>
      </c>
      <c r="D1334">
        <v>2</v>
      </c>
      <c r="E1334">
        <v>1</v>
      </c>
    </row>
    <row r="1335" spans="1:5" x14ac:dyDescent="0.25">
      <c r="A1335">
        <v>1</v>
      </c>
      <c r="B1335">
        <v>24</v>
      </c>
      <c r="C1335">
        <v>20</v>
      </c>
      <c r="D1335">
        <v>2</v>
      </c>
      <c r="E1335">
        <v>0</v>
      </c>
    </row>
    <row r="1336" spans="1:5" x14ac:dyDescent="0.25">
      <c r="A1336">
        <v>1</v>
      </c>
      <c r="B1336">
        <v>24</v>
      </c>
      <c r="C1336">
        <v>20</v>
      </c>
      <c r="D1336">
        <v>2</v>
      </c>
      <c r="E1336">
        <v>1</v>
      </c>
    </row>
    <row r="1337" spans="1:5" x14ac:dyDescent="0.25">
      <c r="A1337">
        <v>1</v>
      </c>
      <c r="B1337">
        <v>24</v>
      </c>
      <c r="C1337">
        <v>20</v>
      </c>
      <c r="D1337">
        <v>2</v>
      </c>
      <c r="E1337">
        <v>0</v>
      </c>
    </row>
    <row r="1338" spans="1:5" x14ac:dyDescent="0.25">
      <c r="A1338">
        <v>1</v>
      </c>
      <c r="B1338">
        <v>24</v>
      </c>
      <c r="C1338">
        <v>20</v>
      </c>
      <c r="D1338">
        <v>2</v>
      </c>
      <c r="E1338">
        <v>1</v>
      </c>
    </row>
    <row r="1339" spans="1:5" x14ac:dyDescent="0.25">
      <c r="A1339">
        <v>1</v>
      </c>
      <c r="B1339">
        <v>24</v>
      </c>
      <c r="C1339">
        <v>20</v>
      </c>
      <c r="D1339">
        <v>2</v>
      </c>
      <c r="E1339">
        <v>1</v>
      </c>
    </row>
    <row r="1340" spans="1:5" x14ac:dyDescent="0.25">
      <c r="A1340">
        <v>1</v>
      </c>
      <c r="B1340">
        <v>24</v>
      </c>
      <c r="C1340">
        <v>20</v>
      </c>
      <c r="D1340">
        <v>2</v>
      </c>
      <c r="E1340">
        <v>1</v>
      </c>
    </row>
    <row r="1341" spans="1:5" x14ac:dyDescent="0.25">
      <c r="A1341">
        <v>1</v>
      </c>
      <c r="B1341">
        <v>24</v>
      </c>
      <c r="C1341">
        <v>20</v>
      </c>
      <c r="D1341">
        <v>2</v>
      </c>
      <c r="E1341">
        <v>1</v>
      </c>
    </row>
    <row r="1342" spans="1:5" x14ac:dyDescent="0.25">
      <c r="A1342">
        <v>1</v>
      </c>
      <c r="B1342">
        <v>24</v>
      </c>
      <c r="C1342">
        <v>20</v>
      </c>
      <c r="D1342">
        <v>3</v>
      </c>
      <c r="E1342">
        <v>0</v>
      </c>
    </row>
    <row r="1343" spans="1:5" x14ac:dyDescent="0.25">
      <c r="A1343">
        <v>1</v>
      </c>
      <c r="B1343">
        <v>24</v>
      </c>
      <c r="C1343">
        <v>20</v>
      </c>
      <c r="D1343">
        <v>3</v>
      </c>
      <c r="E1343">
        <v>1</v>
      </c>
    </row>
    <row r="1344" spans="1:5" x14ac:dyDescent="0.25">
      <c r="A1344">
        <v>1</v>
      </c>
      <c r="B1344">
        <v>24</v>
      </c>
      <c r="C1344">
        <v>20</v>
      </c>
      <c r="D1344">
        <v>3</v>
      </c>
      <c r="E1344">
        <v>1</v>
      </c>
    </row>
    <row r="1345" spans="1:5" x14ac:dyDescent="0.25">
      <c r="A1345">
        <v>1</v>
      </c>
      <c r="B1345">
        <v>24</v>
      </c>
      <c r="C1345">
        <v>20</v>
      </c>
      <c r="D1345">
        <v>3</v>
      </c>
      <c r="E1345">
        <v>1</v>
      </c>
    </row>
    <row r="1346" spans="1:5" x14ac:dyDescent="0.25">
      <c r="A1346">
        <v>1</v>
      </c>
      <c r="B1346">
        <v>24</v>
      </c>
      <c r="C1346">
        <v>20</v>
      </c>
      <c r="D1346">
        <v>3</v>
      </c>
      <c r="E1346">
        <v>0</v>
      </c>
    </row>
    <row r="1347" spans="1:5" x14ac:dyDescent="0.25">
      <c r="A1347">
        <v>1</v>
      </c>
      <c r="B1347">
        <v>24</v>
      </c>
      <c r="C1347">
        <v>20</v>
      </c>
      <c r="D1347">
        <v>3</v>
      </c>
      <c r="E1347">
        <v>1</v>
      </c>
    </row>
    <row r="1348" spans="1:5" x14ac:dyDescent="0.25">
      <c r="A1348">
        <v>1</v>
      </c>
      <c r="B1348">
        <v>24</v>
      </c>
      <c r="C1348">
        <v>20</v>
      </c>
      <c r="D1348">
        <v>3</v>
      </c>
      <c r="E1348">
        <v>1</v>
      </c>
    </row>
    <row r="1349" spans="1:5" x14ac:dyDescent="0.25">
      <c r="A1349">
        <v>1</v>
      </c>
      <c r="B1349">
        <v>24</v>
      </c>
      <c r="C1349">
        <v>20</v>
      </c>
      <c r="D1349">
        <v>3</v>
      </c>
      <c r="E1349">
        <v>0</v>
      </c>
    </row>
    <row r="1350" spans="1:5" x14ac:dyDescent="0.25">
      <c r="A1350">
        <v>1</v>
      </c>
      <c r="B1350">
        <v>24</v>
      </c>
      <c r="C1350">
        <v>20</v>
      </c>
      <c r="D1350">
        <v>4</v>
      </c>
      <c r="E1350">
        <v>1</v>
      </c>
    </row>
    <row r="1351" spans="1:5" x14ac:dyDescent="0.25">
      <c r="A1351">
        <v>1</v>
      </c>
      <c r="B1351">
        <v>24</v>
      </c>
      <c r="C1351">
        <v>20</v>
      </c>
      <c r="D1351">
        <v>4</v>
      </c>
      <c r="E1351">
        <v>1</v>
      </c>
    </row>
    <row r="1352" spans="1:5" x14ac:dyDescent="0.25">
      <c r="A1352">
        <v>1</v>
      </c>
      <c r="B1352">
        <v>24</v>
      </c>
      <c r="C1352">
        <v>20</v>
      </c>
      <c r="D1352">
        <v>4</v>
      </c>
      <c r="E1352">
        <v>1</v>
      </c>
    </row>
    <row r="1353" spans="1:5" x14ac:dyDescent="0.25">
      <c r="A1353">
        <v>1</v>
      </c>
      <c r="B1353">
        <v>24</v>
      </c>
      <c r="C1353">
        <v>20</v>
      </c>
      <c r="D1353">
        <v>4</v>
      </c>
      <c r="E1353">
        <v>1</v>
      </c>
    </row>
    <row r="1354" spans="1:5" x14ac:dyDescent="0.25">
      <c r="A1354">
        <v>1</v>
      </c>
      <c r="B1354">
        <v>24</v>
      </c>
      <c r="C1354">
        <v>20</v>
      </c>
      <c r="D1354">
        <v>4</v>
      </c>
      <c r="E1354">
        <v>1</v>
      </c>
    </row>
    <row r="1355" spans="1:5" x14ac:dyDescent="0.25">
      <c r="A1355">
        <v>1</v>
      </c>
      <c r="B1355">
        <v>24</v>
      </c>
      <c r="C1355">
        <v>20</v>
      </c>
      <c r="D1355">
        <v>4</v>
      </c>
      <c r="E1355">
        <v>0</v>
      </c>
    </row>
    <row r="1356" spans="1:5" x14ac:dyDescent="0.25">
      <c r="A1356">
        <v>1</v>
      </c>
      <c r="B1356">
        <v>24</v>
      </c>
      <c r="C1356">
        <v>20</v>
      </c>
      <c r="D1356">
        <v>4</v>
      </c>
      <c r="E1356">
        <v>1</v>
      </c>
    </row>
    <row r="1357" spans="1:5" x14ac:dyDescent="0.25">
      <c r="A1357">
        <v>1</v>
      </c>
      <c r="B1357">
        <v>24</v>
      </c>
      <c r="C1357">
        <v>20</v>
      </c>
      <c r="D1357">
        <v>4</v>
      </c>
      <c r="E1357">
        <v>1</v>
      </c>
    </row>
    <row r="1358" spans="1:5" x14ac:dyDescent="0.25">
      <c r="A1358">
        <v>0</v>
      </c>
      <c r="B1358">
        <v>24</v>
      </c>
      <c r="C1358">
        <v>21</v>
      </c>
      <c r="D1358">
        <v>1</v>
      </c>
      <c r="E1358">
        <v>0</v>
      </c>
    </row>
    <row r="1359" spans="1:5" x14ac:dyDescent="0.25">
      <c r="A1359">
        <v>0</v>
      </c>
      <c r="B1359">
        <v>24</v>
      </c>
      <c r="C1359">
        <v>21</v>
      </c>
      <c r="D1359">
        <v>1</v>
      </c>
      <c r="E1359">
        <v>1</v>
      </c>
    </row>
    <row r="1360" spans="1:5" x14ac:dyDescent="0.25">
      <c r="A1360">
        <v>0</v>
      </c>
      <c r="B1360">
        <v>24</v>
      </c>
      <c r="C1360">
        <v>21</v>
      </c>
      <c r="D1360">
        <v>1</v>
      </c>
      <c r="E1360">
        <v>0</v>
      </c>
    </row>
    <row r="1361" spans="1:5" x14ac:dyDescent="0.25">
      <c r="A1361">
        <v>0</v>
      </c>
      <c r="B1361">
        <v>24</v>
      </c>
      <c r="C1361">
        <v>21</v>
      </c>
      <c r="D1361">
        <v>1</v>
      </c>
      <c r="E1361">
        <v>1</v>
      </c>
    </row>
    <row r="1362" spans="1:5" x14ac:dyDescent="0.25">
      <c r="A1362">
        <v>0</v>
      </c>
      <c r="B1362">
        <v>24</v>
      </c>
      <c r="C1362">
        <v>21</v>
      </c>
      <c r="D1362">
        <v>1</v>
      </c>
      <c r="E1362">
        <v>0</v>
      </c>
    </row>
    <row r="1363" spans="1:5" x14ac:dyDescent="0.25">
      <c r="A1363">
        <v>0</v>
      </c>
      <c r="B1363">
        <v>24</v>
      </c>
      <c r="C1363">
        <v>21</v>
      </c>
      <c r="D1363">
        <v>1</v>
      </c>
      <c r="E1363">
        <v>1</v>
      </c>
    </row>
    <row r="1364" spans="1:5" x14ac:dyDescent="0.25">
      <c r="A1364">
        <v>0</v>
      </c>
      <c r="B1364">
        <v>24</v>
      </c>
      <c r="C1364">
        <v>21</v>
      </c>
      <c r="D1364">
        <v>1</v>
      </c>
      <c r="E1364">
        <v>0</v>
      </c>
    </row>
    <row r="1365" spans="1:5" x14ac:dyDescent="0.25">
      <c r="A1365">
        <v>0</v>
      </c>
      <c r="B1365">
        <v>24</v>
      </c>
      <c r="C1365">
        <v>21</v>
      </c>
      <c r="D1365">
        <v>1</v>
      </c>
      <c r="E1365">
        <v>1</v>
      </c>
    </row>
    <row r="1366" spans="1:5" x14ac:dyDescent="0.25">
      <c r="A1366">
        <v>0</v>
      </c>
      <c r="B1366">
        <v>24</v>
      </c>
      <c r="C1366">
        <v>21</v>
      </c>
      <c r="D1366">
        <v>2</v>
      </c>
      <c r="E1366">
        <v>0</v>
      </c>
    </row>
    <row r="1367" spans="1:5" x14ac:dyDescent="0.25">
      <c r="A1367">
        <v>0</v>
      </c>
      <c r="B1367">
        <v>24</v>
      </c>
      <c r="C1367">
        <v>21</v>
      </c>
      <c r="D1367">
        <v>2</v>
      </c>
      <c r="E1367">
        <v>0</v>
      </c>
    </row>
    <row r="1368" spans="1:5" x14ac:dyDescent="0.25">
      <c r="A1368">
        <v>0</v>
      </c>
      <c r="B1368">
        <v>24</v>
      </c>
      <c r="C1368">
        <v>21</v>
      </c>
      <c r="D1368">
        <v>2</v>
      </c>
      <c r="E1368">
        <v>1</v>
      </c>
    </row>
    <row r="1369" spans="1:5" x14ac:dyDescent="0.25">
      <c r="A1369">
        <v>0</v>
      </c>
      <c r="B1369">
        <v>24</v>
      </c>
      <c r="C1369">
        <v>21</v>
      </c>
      <c r="D1369">
        <v>2</v>
      </c>
      <c r="E1369">
        <v>0</v>
      </c>
    </row>
    <row r="1370" spans="1:5" x14ac:dyDescent="0.25">
      <c r="A1370">
        <v>0</v>
      </c>
      <c r="B1370">
        <v>24</v>
      </c>
      <c r="C1370">
        <v>21</v>
      </c>
      <c r="D1370">
        <v>2</v>
      </c>
      <c r="E1370">
        <v>1</v>
      </c>
    </row>
    <row r="1371" spans="1:5" x14ac:dyDescent="0.25">
      <c r="A1371">
        <v>0</v>
      </c>
      <c r="B1371">
        <v>24</v>
      </c>
      <c r="C1371">
        <v>21</v>
      </c>
      <c r="D1371">
        <v>2</v>
      </c>
      <c r="E1371">
        <v>0</v>
      </c>
    </row>
    <row r="1372" spans="1:5" x14ac:dyDescent="0.25">
      <c r="A1372">
        <v>0</v>
      </c>
      <c r="B1372">
        <v>24</v>
      </c>
      <c r="C1372">
        <v>21</v>
      </c>
      <c r="D1372">
        <v>2</v>
      </c>
      <c r="E1372">
        <v>0</v>
      </c>
    </row>
    <row r="1373" spans="1:5" x14ac:dyDescent="0.25">
      <c r="A1373">
        <v>0</v>
      </c>
      <c r="B1373">
        <v>24</v>
      </c>
      <c r="C1373">
        <v>21</v>
      </c>
      <c r="D1373">
        <v>2</v>
      </c>
      <c r="E1373">
        <v>1</v>
      </c>
    </row>
    <row r="1374" spans="1:5" x14ac:dyDescent="0.25">
      <c r="A1374">
        <v>0</v>
      </c>
      <c r="B1374">
        <v>24</v>
      </c>
      <c r="C1374">
        <v>21</v>
      </c>
      <c r="D1374">
        <v>3</v>
      </c>
      <c r="E1374">
        <v>1</v>
      </c>
    </row>
    <row r="1375" spans="1:5" x14ac:dyDescent="0.25">
      <c r="A1375">
        <v>0</v>
      </c>
      <c r="B1375">
        <v>24</v>
      </c>
      <c r="C1375">
        <v>21</v>
      </c>
      <c r="D1375">
        <v>3</v>
      </c>
      <c r="E1375">
        <v>1</v>
      </c>
    </row>
    <row r="1376" spans="1:5" x14ac:dyDescent="0.25">
      <c r="A1376">
        <v>0</v>
      </c>
      <c r="B1376">
        <v>24</v>
      </c>
      <c r="C1376">
        <v>21</v>
      </c>
      <c r="D1376">
        <v>3</v>
      </c>
      <c r="E1376">
        <v>0</v>
      </c>
    </row>
    <row r="1377" spans="1:5" x14ac:dyDescent="0.25">
      <c r="A1377">
        <v>0</v>
      </c>
      <c r="B1377">
        <v>24</v>
      </c>
      <c r="C1377">
        <v>21</v>
      </c>
      <c r="D1377">
        <v>3</v>
      </c>
      <c r="E1377">
        <v>0</v>
      </c>
    </row>
    <row r="1378" spans="1:5" x14ac:dyDescent="0.25">
      <c r="A1378">
        <v>0</v>
      </c>
      <c r="B1378">
        <v>24</v>
      </c>
      <c r="C1378">
        <v>21</v>
      </c>
      <c r="D1378">
        <v>3</v>
      </c>
      <c r="E1378">
        <v>0</v>
      </c>
    </row>
    <row r="1379" spans="1:5" x14ac:dyDescent="0.25">
      <c r="A1379">
        <v>0</v>
      </c>
      <c r="B1379">
        <v>24</v>
      </c>
      <c r="C1379">
        <v>21</v>
      </c>
      <c r="D1379">
        <v>3</v>
      </c>
      <c r="E1379">
        <v>1</v>
      </c>
    </row>
    <row r="1380" spans="1:5" x14ac:dyDescent="0.25">
      <c r="A1380">
        <v>0</v>
      </c>
      <c r="B1380">
        <v>24</v>
      </c>
      <c r="C1380">
        <v>21</v>
      </c>
      <c r="D1380">
        <v>3</v>
      </c>
      <c r="E1380">
        <v>0</v>
      </c>
    </row>
    <row r="1381" spans="1:5" x14ac:dyDescent="0.25">
      <c r="A1381">
        <v>0</v>
      </c>
      <c r="B1381">
        <v>24</v>
      </c>
      <c r="C1381">
        <v>21</v>
      </c>
      <c r="D1381">
        <v>3</v>
      </c>
      <c r="E1381">
        <v>1</v>
      </c>
    </row>
    <row r="1382" spans="1:5" x14ac:dyDescent="0.25">
      <c r="A1382">
        <v>0</v>
      </c>
      <c r="B1382">
        <v>24</v>
      </c>
      <c r="C1382">
        <v>21</v>
      </c>
      <c r="D1382">
        <v>4</v>
      </c>
      <c r="E1382">
        <v>0</v>
      </c>
    </row>
    <row r="1383" spans="1:5" x14ac:dyDescent="0.25">
      <c r="A1383">
        <v>0</v>
      </c>
      <c r="B1383">
        <v>24</v>
      </c>
      <c r="C1383">
        <v>21</v>
      </c>
      <c r="D1383">
        <v>4</v>
      </c>
      <c r="E1383">
        <v>1</v>
      </c>
    </row>
    <row r="1384" spans="1:5" x14ac:dyDescent="0.25">
      <c r="A1384">
        <v>0</v>
      </c>
      <c r="B1384">
        <v>24</v>
      </c>
      <c r="C1384">
        <v>21</v>
      </c>
      <c r="D1384">
        <v>4</v>
      </c>
      <c r="E1384">
        <v>0</v>
      </c>
    </row>
    <row r="1385" spans="1:5" x14ac:dyDescent="0.25">
      <c r="A1385">
        <v>0</v>
      </c>
      <c r="B1385">
        <v>24</v>
      </c>
      <c r="C1385">
        <v>21</v>
      </c>
      <c r="D1385">
        <v>4</v>
      </c>
      <c r="E1385">
        <v>0</v>
      </c>
    </row>
    <row r="1386" spans="1:5" x14ac:dyDescent="0.25">
      <c r="A1386">
        <v>0</v>
      </c>
      <c r="B1386">
        <v>24</v>
      </c>
      <c r="C1386">
        <v>21</v>
      </c>
      <c r="D1386">
        <v>4</v>
      </c>
      <c r="E1386">
        <v>1</v>
      </c>
    </row>
    <row r="1387" spans="1:5" x14ac:dyDescent="0.25">
      <c r="A1387">
        <v>0</v>
      </c>
      <c r="B1387">
        <v>24</v>
      </c>
      <c r="C1387">
        <v>21</v>
      </c>
      <c r="D1387">
        <v>4</v>
      </c>
      <c r="E1387">
        <v>1</v>
      </c>
    </row>
    <row r="1388" spans="1:5" x14ac:dyDescent="0.25">
      <c r="A1388">
        <v>0</v>
      </c>
      <c r="B1388">
        <v>24</v>
      </c>
      <c r="C1388">
        <v>21</v>
      </c>
      <c r="D1388">
        <v>4</v>
      </c>
      <c r="E1388">
        <v>1</v>
      </c>
    </row>
    <row r="1389" spans="1:5" x14ac:dyDescent="0.25">
      <c r="A1389">
        <v>0</v>
      </c>
      <c r="B1389">
        <v>24</v>
      </c>
      <c r="C1389">
        <v>21</v>
      </c>
      <c r="D1389">
        <v>4</v>
      </c>
      <c r="E1389">
        <v>0</v>
      </c>
    </row>
    <row r="1390" spans="1:5" x14ac:dyDescent="0.25">
      <c r="A1390">
        <v>0</v>
      </c>
      <c r="B1390">
        <v>24</v>
      </c>
      <c r="C1390">
        <v>21</v>
      </c>
      <c r="D1390">
        <v>4</v>
      </c>
      <c r="E1390">
        <v>0</v>
      </c>
    </row>
    <row r="1391" spans="1:5" x14ac:dyDescent="0.25">
      <c r="A1391">
        <v>1</v>
      </c>
      <c r="B1391">
        <v>24</v>
      </c>
      <c r="C1391">
        <v>22</v>
      </c>
      <c r="D1391">
        <v>1</v>
      </c>
      <c r="E1391">
        <v>1</v>
      </c>
    </row>
    <row r="1392" spans="1:5" x14ac:dyDescent="0.25">
      <c r="A1392">
        <v>1</v>
      </c>
      <c r="B1392">
        <v>24</v>
      </c>
      <c r="C1392">
        <v>22</v>
      </c>
      <c r="D1392">
        <v>1</v>
      </c>
      <c r="E1392">
        <v>1</v>
      </c>
    </row>
    <row r="1393" spans="1:5" x14ac:dyDescent="0.25">
      <c r="A1393">
        <v>1</v>
      </c>
      <c r="B1393">
        <v>24</v>
      </c>
      <c r="C1393">
        <v>22</v>
      </c>
      <c r="D1393">
        <v>1</v>
      </c>
      <c r="E1393">
        <v>1</v>
      </c>
    </row>
    <row r="1394" spans="1:5" x14ac:dyDescent="0.25">
      <c r="A1394">
        <v>1</v>
      </c>
      <c r="B1394">
        <v>24</v>
      </c>
      <c r="C1394">
        <v>22</v>
      </c>
      <c r="D1394">
        <v>1</v>
      </c>
      <c r="E1394">
        <v>1</v>
      </c>
    </row>
    <row r="1395" spans="1:5" x14ac:dyDescent="0.25">
      <c r="A1395">
        <v>1</v>
      </c>
      <c r="B1395">
        <v>24</v>
      </c>
      <c r="C1395">
        <v>22</v>
      </c>
      <c r="D1395">
        <v>1</v>
      </c>
      <c r="E1395">
        <v>0</v>
      </c>
    </row>
    <row r="1396" spans="1:5" x14ac:dyDescent="0.25">
      <c r="A1396">
        <v>1</v>
      </c>
      <c r="B1396">
        <v>24</v>
      </c>
      <c r="C1396">
        <v>22</v>
      </c>
      <c r="D1396">
        <v>1</v>
      </c>
      <c r="E1396">
        <v>1</v>
      </c>
    </row>
    <row r="1397" spans="1:5" x14ac:dyDescent="0.25">
      <c r="A1397">
        <v>1</v>
      </c>
      <c r="B1397">
        <v>24</v>
      </c>
      <c r="C1397">
        <v>22</v>
      </c>
      <c r="D1397">
        <v>1</v>
      </c>
      <c r="E1397">
        <v>0</v>
      </c>
    </row>
    <row r="1398" spans="1:5" x14ac:dyDescent="0.25">
      <c r="A1398">
        <v>1</v>
      </c>
      <c r="B1398">
        <v>24</v>
      </c>
      <c r="C1398">
        <v>22</v>
      </c>
      <c r="D1398">
        <v>1</v>
      </c>
      <c r="E1398">
        <v>1</v>
      </c>
    </row>
    <row r="1399" spans="1:5" x14ac:dyDescent="0.25">
      <c r="A1399">
        <v>1</v>
      </c>
      <c r="B1399">
        <v>24</v>
      </c>
      <c r="C1399">
        <v>22</v>
      </c>
      <c r="D1399">
        <v>1</v>
      </c>
      <c r="E1399">
        <v>0</v>
      </c>
    </row>
    <row r="1400" spans="1:5" x14ac:dyDescent="0.25">
      <c r="A1400">
        <v>1</v>
      </c>
      <c r="B1400">
        <v>24</v>
      </c>
      <c r="C1400">
        <v>22</v>
      </c>
      <c r="D1400">
        <v>2</v>
      </c>
      <c r="E1400">
        <v>1</v>
      </c>
    </row>
    <row r="1401" spans="1:5" x14ac:dyDescent="0.25">
      <c r="A1401">
        <v>1</v>
      </c>
      <c r="B1401">
        <v>24</v>
      </c>
      <c r="C1401">
        <v>22</v>
      </c>
      <c r="D1401">
        <v>2</v>
      </c>
      <c r="E1401">
        <v>1</v>
      </c>
    </row>
    <row r="1402" spans="1:5" x14ac:dyDescent="0.25">
      <c r="A1402">
        <v>1</v>
      </c>
      <c r="B1402">
        <v>24</v>
      </c>
      <c r="C1402">
        <v>22</v>
      </c>
      <c r="D1402">
        <v>2</v>
      </c>
      <c r="E1402">
        <v>1</v>
      </c>
    </row>
    <row r="1403" spans="1:5" x14ac:dyDescent="0.25">
      <c r="A1403">
        <v>1</v>
      </c>
      <c r="B1403">
        <v>24</v>
      </c>
      <c r="C1403">
        <v>22</v>
      </c>
      <c r="D1403">
        <v>2</v>
      </c>
      <c r="E1403">
        <v>1</v>
      </c>
    </row>
    <row r="1404" spans="1:5" x14ac:dyDescent="0.25">
      <c r="A1404">
        <v>1</v>
      </c>
      <c r="B1404">
        <v>24</v>
      </c>
      <c r="C1404">
        <v>22</v>
      </c>
      <c r="D1404">
        <v>2</v>
      </c>
      <c r="E1404">
        <v>0</v>
      </c>
    </row>
    <row r="1405" spans="1:5" x14ac:dyDescent="0.25">
      <c r="A1405">
        <v>1</v>
      </c>
      <c r="B1405">
        <v>24</v>
      </c>
      <c r="C1405">
        <v>22</v>
      </c>
      <c r="D1405">
        <v>2</v>
      </c>
      <c r="E1405">
        <v>1</v>
      </c>
    </row>
    <row r="1406" spans="1:5" x14ac:dyDescent="0.25">
      <c r="A1406">
        <v>1</v>
      </c>
      <c r="B1406">
        <v>24</v>
      </c>
      <c r="C1406">
        <v>22</v>
      </c>
      <c r="D1406">
        <v>2</v>
      </c>
      <c r="E1406">
        <v>1</v>
      </c>
    </row>
    <row r="1407" spans="1:5" x14ac:dyDescent="0.25">
      <c r="A1407">
        <v>1</v>
      </c>
      <c r="B1407">
        <v>24</v>
      </c>
      <c r="C1407">
        <v>22</v>
      </c>
      <c r="D1407">
        <v>3</v>
      </c>
      <c r="E1407">
        <v>1</v>
      </c>
    </row>
    <row r="1408" spans="1:5" x14ac:dyDescent="0.25">
      <c r="A1408">
        <v>1</v>
      </c>
      <c r="B1408">
        <v>24</v>
      </c>
      <c r="C1408">
        <v>22</v>
      </c>
      <c r="D1408">
        <v>3</v>
      </c>
      <c r="E1408">
        <v>1</v>
      </c>
    </row>
    <row r="1409" spans="1:5" x14ac:dyDescent="0.25">
      <c r="A1409">
        <v>1</v>
      </c>
      <c r="B1409">
        <v>24</v>
      </c>
      <c r="C1409">
        <v>22</v>
      </c>
      <c r="D1409">
        <v>3</v>
      </c>
      <c r="E1409">
        <v>1</v>
      </c>
    </row>
    <row r="1410" spans="1:5" x14ac:dyDescent="0.25">
      <c r="A1410">
        <v>1</v>
      </c>
      <c r="B1410">
        <v>24</v>
      </c>
      <c r="C1410">
        <v>22</v>
      </c>
      <c r="D1410">
        <v>3</v>
      </c>
      <c r="E1410">
        <v>1</v>
      </c>
    </row>
    <row r="1411" spans="1:5" x14ac:dyDescent="0.25">
      <c r="A1411">
        <v>1</v>
      </c>
      <c r="B1411">
        <v>24</v>
      </c>
      <c r="C1411">
        <v>22</v>
      </c>
      <c r="D1411">
        <v>3</v>
      </c>
      <c r="E1411">
        <v>0</v>
      </c>
    </row>
    <row r="1412" spans="1:5" x14ac:dyDescent="0.25">
      <c r="A1412">
        <v>1</v>
      </c>
      <c r="B1412">
        <v>24</v>
      </c>
      <c r="C1412">
        <v>22</v>
      </c>
      <c r="D1412">
        <v>3</v>
      </c>
      <c r="E1412">
        <v>0</v>
      </c>
    </row>
    <row r="1413" spans="1:5" x14ac:dyDescent="0.25">
      <c r="A1413">
        <v>1</v>
      </c>
      <c r="B1413">
        <v>24</v>
      </c>
      <c r="C1413">
        <v>22</v>
      </c>
      <c r="D1413">
        <v>3</v>
      </c>
      <c r="E1413">
        <v>1</v>
      </c>
    </row>
    <row r="1414" spans="1:5" x14ac:dyDescent="0.25">
      <c r="A1414">
        <v>1</v>
      </c>
      <c r="B1414">
        <v>24</v>
      </c>
      <c r="C1414">
        <v>22</v>
      </c>
      <c r="D1414">
        <v>3</v>
      </c>
      <c r="E1414">
        <v>1</v>
      </c>
    </row>
    <row r="1415" spans="1:5" x14ac:dyDescent="0.25">
      <c r="A1415">
        <v>1</v>
      </c>
      <c r="B1415">
        <v>24</v>
      </c>
      <c r="C1415">
        <v>22</v>
      </c>
      <c r="D1415">
        <v>4</v>
      </c>
      <c r="E1415">
        <v>1</v>
      </c>
    </row>
    <row r="1416" spans="1:5" x14ac:dyDescent="0.25">
      <c r="A1416">
        <v>1</v>
      </c>
      <c r="B1416">
        <v>24</v>
      </c>
      <c r="C1416">
        <v>22</v>
      </c>
      <c r="D1416">
        <v>4</v>
      </c>
      <c r="E1416">
        <v>1</v>
      </c>
    </row>
    <row r="1417" spans="1:5" x14ac:dyDescent="0.25">
      <c r="A1417">
        <v>1</v>
      </c>
      <c r="B1417">
        <v>24</v>
      </c>
      <c r="C1417">
        <v>22</v>
      </c>
      <c r="D1417">
        <v>4</v>
      </c>
      <c r="E1417">
        <v>0</v>
      </c>
    </row>
    <row r="1418" spans="1:5" x14ac:dyDescent="0.25">
      <c r="A1418">
        <v>1</v>
      </c>
      <c r="B1418">
        <v>24</v>
      </c>
      <c r="C1418">
        <v>22</v>
      </c>
      <c r="D1418">
        <v>4</v>
      </c>
      <c r="E1418">
        <v>0</v>
      </c>
    </row>
    <row r="1419" spans="1:5" x14ac:dyDescent="0.25">
      <c r="A1419">
        <v>1</v>
      </c>
      <c r="B1419">
        <v>24</v>
      </c>
      <c r="C1419">
        <v>22</v>
      </c>
      <c r="D1419">
        <v>4</v>
      </c>
      <c r="E1419">
        <v>1</v>
      </c>
    </row>
    <row r="1420" spans="1:5" x14ac:dyDescent="0.25">
      <c r="A1420">
        <v>1</v>
      </c>
      <c r="B1420">
        <v>24</v>
      </c>
      <c r="C1420">
        <v>22</v>
      </c>
      <c r="D1420">
        <v>4</v>
      </c>
      <c r="E1420">
        <v>1</v>
      </c>
    </row>
    <row r="1421" spans="1:5" x14ac:dyDescent="0.25">
      <c r="A1421">
        <v>1</v>
      </c>
      <c r="B1421">
        <v>24</v>
      </c>
      <c r="C1421">
        <v>22</v>
      </c>
      <c r="D1421">
        <v>4</v>
      </c>
      <c r="E1421">
        <v>1</v>
      </c>
    </row>
    <row r="1422" spans="1:5" x14ac:dyDescent="0.25">
      <c r="A1422">
        <v>1</v>
      </c>
      <c r="B1422">
        <v>24</v>
      </c>
      <c r="C1422">
        <v>22</v>
      </c>
      <c r="D1422">
        <v>4</v>
      </c>
      <c r="E1422">
        <v>1</v>
      </c>
    </row>
    <row r="1423" spans="1:5" x14ac:dyDescent="0.25">
      <c r="A1423">
        <v>0</v>
      </c>
      <c r="B1423">
        <v>24</v>
      </c>
      <c r="C1423">
        <v>23</v>
      </c>
      <c r="D1423">
        <v>1</v>
      </c>
      <c r="E1423">
        <v>1</v>
      </c>
    </row>
    <row r="1424" spans="1:5" x14ac:dyDescent="0.25">
      <c r="A1424">
        <v>0</v>
      </c>
      <c r="B1424">
        <v>24</v>
      </c>
      <c r="C1424">
        <v>23</v>
      </c>
      <c r="D1424">
        <v>1</v>
      </c>
      <c r="E1424">
        <v>0</v>
      </c>
    </row>
    <row r="1425" spans="1:5" x14ac:dyDescent="0.25">
      <c r="A1425">
        <v>0</v>
      </c>
      <c r="B1425">
        <v>24</v>
      </c>
      <c r="C1425">
        <v>23</v>
      </c>
      <c r="D1425">
        <v>1</v>
      </c>
      <c r="E1425">
        <v>1</v>
      </c>
    </row>
    <row r="1426" spans="1:5" x14ac:dyDescent="0.25">
      <c r="A1426">
        <v>0</v>
      </c>
      <c r="B1426">
        <v>24</v>
      </c>
      <c r="C1426">
        <v>23</v>
      </c>
      <c r="D1426">
        <v>1</v>
      </c>
      <c r="E1426">
        <v>0</v>
      </c>
    </row>
    <row r="1427" spans="1:5" x14ac:dyDescent="0.25">
      <c r="A1427">
        <v>0</v>
      </c>
      <c r="B1427">
        <v>24</v>
      </c>
      <c r="C1427">
        <v>23</v>
      </c>
      <c r="D1427">
        <v>1</v>
      </c>
      <c r="E1427">
        <v>0</v>
      </c>
    </row>
    <row r="1428" spans="1:5" x14ac:dyDescent="0.25">
      <c r="A1428">
        <v>0</v>
      </c>
      <c r="B1428">
        <v>24</v>
      </c>
      <c r="C1428">
        <v>23</v>
      </c>
      <c r="D1428">
        <v>1</v>
      </c>
      <c r="E1428">
        <v>0</v>
      </c>
    </row>
    <row r="1429" spans="1:5" x14ac:dyDescent="0.25">
      <c r="A1429">
        <v>0</v>
      </c>
      <c r="B1429">
        <v>24</v>
      </c>
      <c r="C1429">
        <v>23</v>
      </c>
      <c r="D1429">
        <v>1</v>
      </c>
      <c r="E1429">
        <v>1</v>
      </c>
    </row>
    <row r="1430" spans="1:5" x14ac:dyDescent="0.25">
      <c r="A1430">
        <v>0</v>
      </c>
      <c r="B1430">
        <v>24</v>
      </c>
      <c r="C1430">
        <v>23</v>
      </c>
      <c r="D1430">
        <v>1</v>
      </c>
      <c r="E1430">
        <v>0</v>
      </c>
    </row>
    <row r="1431" spans="1:5" x14ac:dyDescent="0.25">
      <c r="A1431">
        <v>0</v>
      </c>
      <c r="B1431">
        <v>24</v>
      </c>
      <c r="C1431">
        <v>23</v>
      </c>
      <c r="D1431">
        <v>2</v>
      </c>
      <c r="E1431">
        <v>1</v>
      </c>
    </row>
    <row r="1432" spans="1:5" x14ac:dyDescent="0.25">
      <c r="A1432">
        <v>0</v>
      </c>
      <c r="B1432">
        <v>24</v>
      </c>
      <c r="C1432">
        <v>23</v>
      </c>
      <c r="D1432">
        <v>2</v>
      </c>
      <c r="E1432">
        <v>1</v>
      </c>
    </row>
    <row r="1433" spans="1:5" x14ac:dyDescent="0.25">
      <c r="A1433">
        <v>0</v>
      </c>
      <c r="B1433">
        <v>24</v>
      </c>
      <c r="C1433">
        <v>23</v>
      </c>
      <c r="D1433">
        <v>2</v>
      </c>
      <c r="E1433">
        <v>0</v>
      </c>
    </row>
    <row r="1434" spans="1:5" x14ac:dyDescent="0.25">
      <c r="A1434">
        <v>0</v>
      </c>
      <c r="B1434">
        <v>24</v>
      </c>
      <c r="C1434">
        <v>23</v>
      </c>
      <c r="D1434">
        <v>2</v>
      </c>
      <c r="E1434">
        <v>0</v>
      </c>
    </row>
    <row r="1435" spans="1:5" x14ac:dyDescent="0.25">
      <c r="A1435">
        <v>0</v>
      </c>
      <c r="B1435">
        <v>24</v>
      </c>
      <c r="C1435">
        <v>23</v>
      </c>
      <c r="D1435">
        <v>2</v>
      </c>
      <c r="E1435">
        <v>1</v>
      </c>
    </row>
    <row r="1436" spans="1:5" x14ac:dyDescent="0.25">
      <c r="A1436">
        <v>0</v>
      </c>
      <c r="B1436">
        <v>24</v>
      </c>
      <c r="C1436">
        <v>23</v>
      </c>
      <c r="D1436">
        <v>2</v>
      </c>
      <c r="E1436">
        <v>0</v>
      </c>
    </row>
    <row r="1437" spans="1:5" x14ac:dyDescent="0.25">
      <c r="A1437">
        <v>0</v>
      </c>
      <c r="B1437">
        <v>24</v>
      </c>
      <c r="C1437">
        <v>23</v>
      </c>
      <c r="D1437">
        <v>2</v>
      </c>
      <c r="E1437">
        <v>0</v>
      </c>
    </row>
    <row r="1438" spans="1:5" x14ac:dyDescent="0.25">
      <c r="A1438">
        <v>0</v>
      </c>
      <c r="B1438">
        <v>24</v>
      </c>
      <c r="C1438">
        <v>23</v>
      </c>
      <c r="D1438">
        <v>2</v>
      </c>
      <c r="E1438">
        <v>0</v>
      </c>
    </row>
    <row r="1439" spans="1:5" x14ac:dyDescent="0.25">
      <c r="A1439">
        <v>0</v>
      </c>
      <c r="B1439">
        <v>24</v>
      </c>
      <c r="C1439">
        <v>23</v>
      </c>
      <c r="D1439">
        <v>3</v>
      </c>
      <c r="E1439">
        <v>1</v>
      </c>
    </row>
    <row r="1440" spans="1:5" x14ac:dyDescent="0.25">
      <c r="A1440">
        <v>0</v>
      </c>
      <c r="B1440">
        <v>24</v>
      </c>
      <c r="C1440">
        <v>23</v>
      </c>
      <c r="D1440">
        <v>3</v>
      </c>
      <c r="E1440">
        <v>0</v>
      </c>
    </row>
    <row r="1441" spans="1:5" x14ac:dyDescent="0.25">
      <c r="A1441">
        <v>0</v>
      </c>
      <c r="B1441">
        <v>24</v>
      </c>
      <c r="C1441">
        <v>23</v>
      </c>
      <c r="D1441">
        <v>3</v>
      </c>
      <c r="E1441">
        <v>1</v>
      </c>
    </row>
    <row r="1442" spans="1:5" x14ac:dyDescent="0.25">
      <c r="A1442">
        <v>0</v>
      </c>
      <c r="B1442">
        <v>24</v>
      </c>
      <c r="C1442">
        <v>23</v>
      </c>
      <c r="D1442">
        <v>3</v>
      </c>
      <c r="E1442">
        <v>0</v>
      </c>
    </row>
    <row r="1443" spans="1:5" x14ac:dyDescent="0.25">
      <c r="A1443">
        <v>0</v>
      </c>
      <c r="B1443">
        <v>24</v>
      </c>
      <c r="C1443">
        <v>23</v>
      </c>
      <c r="D1443">
        <v>3</v>
      </c>
      <c r="E1443">
        <v>1</v>
      </c>
    </row>
    <row r="1444" spans="1:5" x14ac:dyDescent="0.25">
      <c r="A1444">
        <v>0</v>
      </c>
      <c r="B1444">
        <v>24</v>
      </c>
      <c r="C1444">
        <v>23</v>
      </c>
      <c r="D1444">
        <v>3</v>
      </c>
      <c r="E1444">
        <v>0</v>
      </c>
    </row>
    <row r="1445" spans="1:5" x14ac:dyDescent="0.25">
      <c r="A1445">
        <v>0</v>
      </c>
      <c r="B1445">
        <v>24</v>
      </c>
      <c r="C1445">
        <v>23</v>
      </c>
      <c r="D1445">
        <v>3</v>
      </c>
      <c r="E1445">
        <v>1</v>
      </c>
    </row>
    <row r="1446" spans="1:5" x14ac:dyDescent="0.25">
      <c r="A1446">
        <v>0</v>
      </c>
      <c r="B1446">
        <v>24</v>
      </c>
      <c r="C1446">
        <v>23</v>
      </c>
      <c r="D1446">
        <v>3</v>
      </c>
      <c r="E1446">
        <v>0</v>
      </c>
    </row>
    <row r="1447" spans="1:5" x14ac:dyDescent="0.25">
      <c r="A1447">
        <v>0</v>
      </c>
      <c r="B1447">
        <v>24</v>
      </c>
      <c r="C1447">
        <v>23</v>
      </c>
      <c r="D1447">
        <v>3</v>
      </c>
      <c r="E1447">
        <v>1</v>
      </c>
    </row>
    <row r="1448" spans="1:5" x14ac:dyDescent="0.25">
      <c r="A1448">
        <v>0</v>
      </c>
      <c r="B1448">
        <v>24</v>
      </c>
      <c r="C1448">
        <v>23</v>
      </c>
      <c r="D1448">
        <v>4</v>
      </c>
      <c r="E1448">
        <v>1</v>
      </c>
    </row>
    <row r="1449" spans="1:5" x14ac:dyDescent="0.25">
      <c r="A1449">
        <v>0</v>
      </c>
      <c r="B1449">
        <v>24</v>
      </c>
      <c r="C1449">
        <v>23</v>
      </c>
      <c r="D1449">
        <v>4</v>
      </c>
      <c r="E1449">
        <v>0</v>
      </c>
    </row>
    <row r="1450" spans="1:5" x14ac:dyDescent="0.25">
      <c r="A1450">
        <v>0</v>
      </c>
      <c r="B1450">
        <v>24</v>
      </c>
      <c r="C1450">
        <v>23</v>
      </c>
      <c r="D1450">
        <v>4</v>
      </c>
      <c r="E1450">
        <v>1</v>
      </c>
    </row>
    <row r="1451" spans="1:5" x14ac:dyDescent="0.25">
      <c r="A1451">
        <v>0</v>
      </c>
      <c r="B1451">
        <v>24</v>
      </c>
      <c r="C1451">
        <v>23</v>
      </c>
      <c r="D1451">
        <v>4</v>
      </c>
      <c r="E1451">
        <v>0</v>
      </c>
    </row>
    <row r="1452" spans="1:5" x14ac:dyDescent="0.25">
      <c r="A1452">
        <v>0</v>
      </c>
      <c r="B1452">
        <v>24</v>
      </c>
      <c r="C1452">
        <v>23</v>
      </c>
      <c r="D1452">
        <v>4</v>
      </c>
      <c r="E1452">
        <v>0</v>
      </c>
    </row>
    <row r="1453" spans="1:5" x14ac:dyDescent="0.25">
      <c r="A1453">
        <v>0</v>
      </c>
      <c r="B1453">
        <v>24</v>
      </c>
      <c r="C1453">
        <v>23</v>
      </c>
      <c r="D1453">
        <v>4</v>
      </c>
      <c r="E1453">
        <v>0</v>
      </c>
    </row>
    <row r="1454" spans="1:5" x14ac:dyDescent="0.25">
      <c r="A1454">
        <v>0</v>
      </c>
      <c r="B1454">
        <v>24</v>
      </c>
      <c r="C1454">
        <v>23</v>
      </c>
      <c r="D1454">
        <v>4</v>
      </c>
      <c r="E1454">
        <v>1</v>
      </c>
    </row>
    <row r="1455" spans="1:5" x14ac:dyDescent="0.25">
      <c r="A1455">
        <v>0</v>
      </c>
      <c r="B1455">
        <v>24</v>
      </c>
      <c r="C1455">
        <v>23</v>
      </c>
      <c r="D1455">
        <v>4</v>
      </c>
      <c r="E1455">
        <v>1</v>
      </c>
    </row>
    <row r="1456" spans="1:5" x14ac:dyDescent="0.25">
      <c r="A1456">
        <v>0</v>
      </c>
      <c r="B1456">
        <v>24</v>
      </c>
      <c r="C1456">
        <v>25</v>
      </c>
      <c r="D1456">
        <v>1</v>
      </c>
      <c r="E1456">
        <v>0</v>
      </c>
    </row>
    <row r="1457" spans="1:5" x14ac:dyDescent="0.25">
      <c r="A1457">
        <v>0</v>
      </c>
      <c r="B1457">
        <v>24</v>
      </c>
      <c r="C1457">
        <v>25</v>
      </c>
      <c r="D1457">
        <v>1</v>
      </c>
      <c r="E1457">
        <v>1</v>
      </c>
    </row>
    <row r="1458" spans="1:5" x14ac:dyDescent="0.25">
      <c r="A1458">
        <v>0</v>
      </c>
      <c r="B1458">
        <v>24</v>
      </c>
      <c r="C1458">
        <v>25</v>
      </c>
      <c r="D1458">
        <v>1</v>
      </c>
      <c r="E1458">
        <v>0</v>
      </c>
    </row>
    <row r="1459" spans="1:5" x14ac:dyDescent="0.25">
      <c r="A1459">
        <v>0</v>
      </c>
      <c r="B1459">
        <v>24</v>
      </c>
      <c r="C1459">
        <v>25</v>
      </c>
      <c r="D1459">
        <v>1</v>
      </c>
      <c r="E1459">
        <v>0</v>
      </c>
    </row>
    <row r="1460" spans="1:5" x14ac:dyDescent="0.25">
      <c r="A1460">
        <v>0</v>
      </c>
      <c r="B1460">
        <v>24</v>
      </c>
      <c r="C1460">
        <v>25</v>
      </c>
      <c r="D1460">
        <v>1</v>
      </c>
      <c r="E1460">
        <v>1</v>
      </c>
    </row>
    <row r="1461" spans="1:5" x14ac:dyDescent="0.25">
      <c r="A1461">
        <v>0</v>
      </c>
      <c r="B1461">
        <v>24</v>
      </c>
      <c r="C1461">
        <v>25</v>
      </c>
      <c r="D1461">
        <v>1</v>
      </c>
      <c r="E1461">
        <v>0</v>
      </c>
    </row>
    <row r="1462" spans="1:5" x14ac:dyDescent="0.25">
      <c r="A1462">
        <v>0</v>
      </c>
      <c r="B1462">
        <v>24</v>
      </c>
      <c r="C1462">
        <v>25</v>
      </c>
      <c r="D1462">
        <v>1</v>
      </c>
      <c r="E1462">
        <v>0</v>
      </c>
    </row>
    <row r="1463" spans="1:5" x14ac:dyDescent="0.25">
      <c r="A1463">
        <v>0</v>
      </c>
      <c r="B1463">
        <v>24</v>
      </c>
      <c r="C1463">
        <v>25</v>
      </c>
      <c r="D1463">
        <v>1</v>
      </c>
      <c r="E1463">
        <v>1</v>
      </c>
    </row>
    <row r="1464" spans="1:5" x14ac:dyDescent="0.25">
      <c r="A1464">
        <v>0</v>
      </c>
      <c r="B1464">
        <v>24</v>
      </c>
      <c r="C1464">
        <v>25</v>
      </c>
      <c r="D1464">
        <v>2</v>
      </c>
      <c r="E1464">
        <v>0</v>
      </c>
    </row>
    <row r="1465" spans="1:5" x14ac:dyDescent="0.25">
      <c r="A1465">
        <v>0</v>
      </c>
      <c r="B1465">
        <v>24</v>
      </c>
      <c r="C1465">
        <v>25</v>
      </c>
      <c r="D1465">
        <v>2</v>
      </c>
      <c r="E1465">
        <v>1</v>
      </c>
    </row>
    <row r="1466" spans="1:5" x14ac:dyDescent="0.25">
      <c r="A1466">
        <v>0</v>
      </c>
      <c r="B1466">
        <v>24</v>
      </c>
      <c r="C1466">
        <v>25</v>
      </c>
      <c r="D1466">
        <v>2</v>
      </c>
      <c r="E1466">
        <v>1</v>
      </c>
    </row>
    <row r="1467" spans="1:5" x14ac:dyDescent="0.25">
      <c r="A1467">
        <v>0</v>
      </c>
      <c r="B1467">
        <v>24</v>
      </c>
      <c r="C1467">
        <v>25</v>
      </c>
      <c r="D1467">
        <v>2</v>
      </c>
      <c r="E1467">
        <v>0</v>
      </c>
    </row>
    <row r="1468" spans="1:5" x14ac:dyDescent="0.25">
      <c r="A1468">
        <v>0</v>
      </c>
      <c r="B1468">
        <v>24</v>
      </c>
      <c r="C1468">
        <v>25</v>
      </c>
      <c r="D1468">
        <v>2</v>
      </c>
      <c r="E1468">
        <v>0</v>
      </c>
    </row>
    <row r="1469" spans="1:5" x14ac:dyDescent="0.25">
      <c r="A1469">
        <v>0</v>
      </c>
      <c r="B1469">
        <v>24</v>
      </c>
      <c r="C1469">
        <v>25</v>
      </c>
      <c r="D1469">
        <v>2</v>
      </c>
      <c r="E1469">
        <v>1</v>
      </c>
    </row>
    <row r="1470" spans="1:5" x14ac:dyDescent="0.25">
      <c r="A1470">
        <v>0</v>
      </c>
      <c r="B1470">
        <v>24</v>
      </c>
      <c r="C1470">
        <v>25</v>
      </c>
      <c r="D1470">
        <v>2</v>
      </c>
      <c r="E1470">
        <v>0</v>
      </c>
    </row>
    <row r="1471" spans="1:5" x14ac:dyDescent="0.25">
      <c r="A1471">
        <v>0</v>
      </c>
      <c r="B1471">
        <v>24</v>
      </c>
      <c r="C1471">
        <v>25</v>
      </c>
      <c r="D1471">
        <v>2</v>
      </c>
      <c r="E1471">
        <v>0</v>
      </c>
    </row>
    <row r="1472" spans="1:5" x14ac:dyDescent="0.25">
      <c r="A1472">
        <v>0</v>
      </c>
      <c r="B1472">
        <v>24</v>
      </c>
      <c r="C1472">
        <v>25</v>
      </c>
      <c r="D1472">
        <v>4</v>
      </c>
      <c r="E1472">
        <v>0</v>
      </c>
    </row>
    <row r="1473" spans="1:5" x14ac:dyDescent="0.25">
      <c r="A1473">
        <v>0</v>
      </c>
      <c r="B1473">
        <v>24</v>
      </c>
      <c r="C1473">
        <v>25</v>
      </c>
      <c r="D1473">
        <v>4</v>
      </c>
      <c r="E1473">
        <v>1</v>
      </c>
    </row>
    <row r="1474" spans="1:5" x14ac:dyDescent="0.25">
      <c r="A1474">
        <v>0</v>
      </c>
      <c r="B1474">
        <v>24</v>
      </c>
      <c r="C1474">
        <v>25</v>
      </c>
      <c r="D1474">
        <v>4</v>
      </c>
      <c r="E1474">
        <v>0</v>
      </c>
    </row>
    <row r="1475" spans="1:5" x14ac:dyDescent="0.25">
      <c r="A1475">
        <v>0</v>
      </c>
      <c r="B1475">
        <v>24</v>
      </c>
      <c r="C1475">
        <v>25</v>
      </c>
      <c r="D1475">
        <v>4</v>
      </c>
      <c r="E1475">
        <v>1</v>
      </c>
    </row>
    <row r="1476" spans="1:5" x14ac:dyDescent="0.25">
      <c r="A1476">
        <v>0</v>
      </c>
      <c r="B1476">
        <v>24</v>
      </c>
      <c r="C1476">
        <v>25</v>
      </c>
      <c r="D1476">
        <v>4</v>
      </c>
      <c r="E1476">
        <v>0</v>
      </c>
    </row>
    <row r="1477" spans="1:5" x14ac:dyDescent="0.25">
      <c r="A1477">
        <v>0</v>
      </c>
      <c r="B1477">
        <v>24</v>
      </c>
      <c r="C1477">
        <v>25</v>
      </c>
      <c r="D1477">
        <v>4</v>
      </c>
      <c r="E1477">
        <v>0</v>
      </c>
    </row>
    <row r="1478" spans="1:5" x14ac:dyDescent="0.25">
      <c r="A1478">
        <v>0</v>
      </c>
      <c r="B1478">
        <v>24</v>
      </c>
      <c r="C1478">
        <v>25</v>
      </c>
      <c r="D1478">
        <v>4</v>
      </c>
      <c r="E1478">
        <v>1</v>
      </c>
    </row>
    <row r="1479" spans="1:5" x14ac:dyDescent="0.25">
      <c r="A1479">
        <v>0</v>
      </c>
      <c r="B1479">
        <v>24</v>
      </c>
      <c r="C1479">
        <v>25</v>
      </c>
      <c r="D1479">
        <v>4</v>
      </c>
      <c r="E1479">
        <v>0</v>
      </c>
    </row>
    <row r="1480" spans="1:5" x14ac:dyDescent="0.25">
      <c r="A1480">
        <v>1</v>
      </c>
      <c r="B1480">
        <v>24</v>
      </c>
      <c r="C1480">
        <v>25</v>
      </c>
      <c r="D1480">
        <v>1</v>
      </c>
      <c r="E1480">
        <v>1</v>
      </c>
    </row>
    <row r="1481" spans="1:5" x14ac:dyDescent="0.25">
      <c r="A1481">
        <v>1</v>
      </c>
      <c r="B1481">
        <v>24</v>
      </c>
      <c r="C1481">
        <v>25</v>
      </c>
      <c r="D1481">
        <v>1</v>
      </c>
      <c r="E1481">
        <v>1</v>
      </c>
    </row>
    <row r="1482" spans="1:5" x14ac:dyDescent="0.25">
      <c r="A1482">
        <v>1</v>
      </c>
      <c r="B1482">
        <v>24</v>
      </c>
      <c r="C1482">
        <v>25</v>
      </c>
      <c r="D1482">
        <v>1</v>
      </c>
      <c r="E1482">
        <v>1</v>
      </c>
    </row>
    <row r="1483" spans="1:5" x14ac:dyDescent="0.25">
      <c r="A1483">
        <v>1</v>
      </c>
      <c r="B1483">
        <v>24</v>
      </c>
      <c r="C1483">
        <v>25</v>
      </c>
      <c r="D1483">
        <v>1</v>
      </c>
      <c r="E1483">
        <v>1</v>
      </c>
    </row>
    <row r="1484" spans="1:5" x14ac:dyDescent="0.25">
      <c r="A1484">
        <v>1</v>
      </c>
      <c r="B1484">
        <v>24</v>
      </c>
      <c r="C1484">
        <v>25</v>
      </c>
      <c r="D1484">
        <v>1</v>
      </c>
      <c r="E1484">
        <v>0</v>
      </c>
    </row>
    <row r="1485" spans="1:5" x14ac:dyDescent="0.25">
      <c r="A1485">
        <v>1</v>
      </c>
      <c r="B1485">
        <v>24</v>
      </c>
      <c r="C1485">
        <v>25</v>
      </c>
      <c r="D1485">
        <v>1</v>
      </c>
      <c r="E1485">
        <v>0</v>
      </c>
    </row>
    <row r="1486" spans="1:5" x14ac:dyDescent="0.25">
      <c r="A1486">
        <v>1</v>
      </c>
      <c r="B1486">
        <v>24</v>
      </c>
      <c r="C1486">
        <v>25</v>
      </c>
      <c r="D1486">
        <v>1</v>
      </c>
      <c r="E1486">
        <v>1</v>
      </c>
    </row>
    <row r="1487" spans="1:5" x14ac:dyDescent="0.25">
      <c r="A1487">
        <v>1</v>
      </c>
      <c r="B1487">
        <v>24</v>
      </c>
      <c r="C1487">
        <v>25</v>
      </c>
      <c r="D1487">
        <v>1</v>
      </c>
      <c r="E1487">
        <v>1</v>
      </c>
    </row>
    <row r="1488" spans="1:5" x14ac:dyDescent="0.25">
      <c r="A1488">
        <v>1</v>
      </c>
      <c r="B1488">
        <v>24</v>
      </c>
      <c r="C1488">
        <v>25</v>
      </c>
      <c r="D1488">
        <v>2</v>
      </c>
      <c r="E1488">
        <v>0</v>
      </c>
    </row>
    <row r="1489" spans="1:5" x14ac:dyDescent="0.25">
      <c r="A1489">
        <v>1</v>
      </c>
      <c r="B1489">
        <v>24</v>
      </c>
      <c r="C1489">
        <v>25</v>
      </c>
      <c r="D1489">
        <v>2</v>
      </c>
      <c r="E1489">
        <v>1</v>
      </c>
    </row>
    <row r="1490" spans="1:5" x14ac:dyDescent="0.25">
      <c r="A1490">
        <v>1</v>
      </c>
      <c r="B1490">
        <v>24</v>
      </c>
      <c r="C1490">
        <v>25</v>
      </c>
      <c r="D1490">
        <v>2</v>
      </c>
      <c r="E1490">
        <v>0</v>
      </c>
    </row>
    <row r="1491" spans="1:5" x14ac:dyDescent="0.25">
      <c r="A1491">
        <v>1</v>
      </c>
      <c r="B1491">
        <v>24</v>
      </c>
      <c r="C1491">
        <v>25</v>
      </c>
      <c r="D1491">
        <v>2</v>
      </c>
      <c r="E1491">
        <v>0</v>
      </c>
    </row>
    <row r="1492" spans="1:5" x14ac:dyDescent="0.25">
      <c r="A1492">
        <v>1</v>
      </c>
      <c r="B1492">
        <v>24</v>
      </c>
      <c r="C1492">
        <v>25</v>
      </c>
      <c r="D1492">
        <v>2</v>
      </c>
      <c r="E1492">
        <v>1</v>
      </c>
    </row>
    <row r="1493" spans="1:5" x14ac:dyDescent="0.25">
      <c r="A1493">
        <v>1</v>
      </c>
      <c r="B1493">
        <v>24</v>
      </c>
      <c r="C1493">
        <v>25</v>
      </c>
      <c r="D1493">
        <v>2</v>
      </c>
      <c r="E1493">
        <v>1</v>
      </c>
    </row>
    <row r="1494" spans="1:5" x14ac:dyDescent="0.25">
      <c r="A1494">
        <v>1</v>
      </c>
      <c r="B1494">
        <v>24</v>
      </c>
      <c r="C1494">
        <v>25</v>
      </c>
      <c r="D1494">
        <v>2</v>
      </c>
      <c r="E1494">
        <v>1</v>
      </c>
    </row>
    <row r="1495" spans="1:5" x14ac:dyDescent="0.25">
      <c r="A1495">
        <v>1</v>
      </c>
      <c r="B1495">
        <v>24</v>
      </c>
      <c r="C1495">
        <v>25</v>
      </c>
      <c r="D1495">
        <v>2</v>
      </c>
      <c r="E1495">
        <v>1</v>
      </c>
    </row>
    <row r="1496" spans="1:5" x14ac:dyDescent="0.25">
      <c r="A1496">
        <v>1</v>
      </c>
      <c r="B1496">
        <v>24</v>
      </c>
      <c r="C1496">
        <v>25</v>
      </c>
      <c r="D1496">
        <v>3</v>
      </c>
      <c r="E1496">
        <v>1</v>
      </c>
    </row>
    <row r="1497" spans="1:5" x14ac:dyDescent="0.25">
      <c r="A1497">
        <v>1</v>
      </c>
      <c r="B1497">
        <v>24</v>
      </c>
      <c r="C1497">
        <v>25</v>
      </c>
      <c r="D1497">
        <v>3</v>
      </c>
      <c r="E1497">
        <v>0</v>
      </c>
    </row>
    <row r="1498" spans="1:5" x14ac:dyDescent="0.25">
      <c r="A1498">
        <v>1</v>
      </c>
      <c r="B1498">
        <v>24</v>
      </c>
      <c r="C1498">
        <v>25</v>
      </c>
      <c r="D1498">
        <v>3</v>
      </c>
      <c r="E1498">
        <v>0</v>
      </c>
    </row>
    <row r="1499" spans="1:5" x14ac:dyDescent="0.25">
      <c r="A1499">
        <v>1</v>
      </c>
      <c r="B1499">
        <v>24</v>
      </c>
      <c r="C1499">
        <v>25</v>
      </c>
      <c r="D1499">
        <v>3</v>
      </c>
      <c r="E1499">
        <v>1</v>
      </c>
    </row>
    <row r="1500" spans="1:5" x14ac:dyDescent="0.25">
      <c r="A1500">
        <v>1</v>
      </c>
      <c r="B1500">
        <v>24</v>
      </c>
      <c r="C1500">
        <v>25</v>
      </c>
      <c r="D1500">
        <v>3</v>
      </c>
      <c r="E1500">
        <v>1</v>
      </c>
    </row>
    <row r="1501" spans="1:5" x14ac:dyDescent="0.25">
      <c r="A1501">
        <v>1</v>
      </c>
      <c r="B1501">
        <v>24</v>
      </c>
      <c r="C1501">
        <v>25</v>
      </c>
      <c r="D1501">
        <v>3</v>
      </c>
      <c r="E1501">
        <v>0</v>
      </c>
    </row>
    <row r="1502" spans="1:5" x14ac:dyDescent="0.25">
      <c r="A1502">
        <v>1</v>
      </c>
      <c r="B1502">
        <v>24</v>
      </c>
      <c r="C1502">
        <v>25</v>
      </c>
      <c r="D1502">
        <v>3</v>
      </c>
      <c r="E1502">
        <v>0</v>
      </c>
    </row>
    <row r="1503" spans="1:5" x14ac:dyDescent="0.25">
      <c r="A1503">
        <v>1</v>
      </c>
      <c r="B1503">
        <v>24</v>
      </c>
      <c r="C1503">
        <v>25</v>
      </c>
      <c r="D1503">
        <v>3</v>
      </c>
      <c r="E1503">
        <v>1</v>
      </c>
    </row>
    <row r="1504" spans="1:5" x14ac:dyDescent="0.25">
      <c r="A1504">
        <v>1</v>
      </c>
      <c r="B1504">
        <v>24</v>
      </c>
      <c r="C1504">
        <v>25</v>
      </c>
      <c r="D1504">
        <v>4</v>
      </c>
      <c r="E1504">
        <v>1</v>
      </c>
    </row>
    <row r="1505" spans="1:5" x14ac:dyDescent="0.25">
      <c r="A1505">
        <v>1</v>
      </c>
      <c r="B1505">
        <v>24</v>
      </c>
      <c r="C1505">
        <v>25</v>
      </c>
      <c r="D1505">
        <v>4</v>
      </c>
      <c r="E1505">
        <v>1</v>
      </c>
    </row>
    <row r="1506" spans="1:5" x14ac:dyDescent="0.25">
      <c r="A1506">
        <v>1</v>
      </c>
      <c r="B1506">
        <v>24</v>
      </c>
      <c r="C1506">
        <v>25</v>
      </c>
      <c r="D1506">
        <v>4</v>
      </c>
      <c r="E1506">
        <v>0</v>
      </c>
    </row>
    <row r="1507" spans="1:5" x14ac:dyDescent="0.25">
      <c r="A1507">
        <v>1</v>
      </c>
      <c r="B1507">
        <v>24</v>
      </c>
      <c r="C1507">
        <v>25</v>
      </c>
      <c r="D1507">
        <v>4</v>
      </c>
      <c r="E1507">
        <v>1</v>
      </c>
    </row>
    <row r="1508" spans="1:5" x14ac:dyDescent="0.25">
      <c r="A1508">
        <v>1</v>
      </c>
      <c r="B1508">
        <v>24</v>
      </c>
      <c r="C1508">
        <v>25</v>
      </c>
      <c r="D1508">
        <v>4</v>
      </c>
      <c r="E1508">
        <v>0</v>
      </c>
    </row>
    <row r="1509" spans="1:5" x14ac:dyDescent="0.25">
      <c r="A1509">
        <v>1</v>
      </c>
      <c r="B1509">
        <v>24</v>
      </c>
      <c r="C1509">
        <v>25</v>
      </c>
      <c r="D1509">
        <v>4</v>
      </c>
      <c r="E1509">
        <v>1</v>
      </c>
    </row>
    <row r="1510" spans="1:5" x14ac:dyDescent="0.25">
      <c r="A1510">
        <v>1</v>
      </c>
      <c r="B1510">
        <v>27</v>
      </c>
      <c r="C1510">
        <v>8</v>
      </c>
      <c r="D1510">
        <v>4</v>
      </c>
      <c r="E1510">
        <v>0</v>
      </c>
    </row>
    <row r="1511" spans="1:5" x14ac:dyDescent="0.25">
      <c r="A1511">
        <v>1</v>
      </c>
      <c r="B1511">
        <v>27</v>
      </c>
      <c r="C1511">
        <v>8</v>
      </c>
      <c r="D1511">
        <v>1</v>
      </c>
      <c r="E1511">
        <v>0</v>
      </c>
    </row>
    <row r="1512" spans="1:5" x14ac:dyDescent="0.25">
      <c r="A1512">
        <v>1</v>
      </c>
      <c r="B1512">
        <v>27</v>
      </c>
      <c r="C1512">
        <v>8</v>
      </c>
      <c r="D1512">
        <v>1</v>
      </c>
      <c r="E1512">
        <v>0</v>
      </c>
    </row>
    <row r="1513" spans="1:5" x14ac:dyDescent="0.25">
      <c r="A1513">
        <v>1</v>
      </c>
      <c r="B1513">
        <v>27</v>
      </c>
      <c r="C1513">
        <v>8</v>
      </c>
      <c r="D1513">
        <v>1</v>
      </c>
      <c r="E1513">
        <v>0</v>
      </c>
    </row>
    <row r="1514" spans="1:5" x14ac:dyDescent="0.25">
      <c r="A1514">
        <v>1</v>
      </c>
      <c r="B1514">
        <v>27</v>
      </c>
      <c r="C1514">
        <v>8</v>
      </c>
      <c r="D1514">
        <v>1</v>
      </c>
      <c r="E1514">
        <v>0</v>
      </c>
    </row>
    <row r="1515" spans="1:5" x14ac:dyDescent="0.25">
      <c r="A1515">
        <v>1</v>
      </c>
      <c r="B1515">
        <v>27</v>
      </c>
      <c r="C1515">
        <v>8</v>
      </c>
      <c r="D1515">
        <v>1</v>
      </c>
      <c r="E1515">
        <v>0</v>
      </c>
    </row>
    <row r="1516" spans="1:5" x14ac:dyDescent="0.25">
      <c r="A1516">
        <v>1</v>
      </c>
      <c r="B1516">
        <v>27</v>
      </c>
      <c r="C1516">
        <v>8</v>
      </c>
      <c r="D1516">
        <v>1</v>
      </c>
      <c r="E1516">
        <v>0</v>
      </c>
    </row>
    <row r="1517" spans="1:5" x14ac:dyDescent="0.25">
      <c r="A1517">
        <v>1</v>
      </c>
      <c r="B1517">
        <v>27</v>
      </c>
      <c r="C1517">
        <v>8</v>
      </c>
      <c r="D1517">
        <v>1</v>
      </c>
      <c r="E1517">
        <v>0</v>
      </c>
    </row>
    <row r="1518" spans="1:5" x14ac:dyDescent="0.25">
      <c r="A1518">
        <v>1</v>
      </c>
      <c r="B1518">
        <v>27</v>
      </c>
      <c r="C1518">
        <v>8</v>
      </c>
      <c r="D1518">
        <v>1</v>
      </c>
      <c r="E1518">
        <v>0</v>
      </c>
    </row>
    <row r="1519" spans="1:5" x14ac:dyDescent="0.25">
      <c r="A1519">
        <v>1</v>
      </c>
      <c r="B1519">
        <v>27</v>
      </c>
      <c r="C1519">
        <v>8</v>
      </c>
      <c r="D1519">
        <v>2</v>
      </c>
      <c r="E1519">
        <v>0</v>
      </c>
    </row>
    <row r="1520" spans="1:5" x14ac:dyDescent="0.25">
      <c r="A1520">
        <v>1</v>
      </c>
      <c r="B1520">
        <v>27</v>
      </c>
      <c r="C1520">
        <v>8</v>
      </c>
      <c r="D1520">
        <v>2</v>
      </c>
      <c r="E1520">
        <v>0</v>
      </c>
    </row>
    <row r="1521" spans="1:5" x14ac:dyDescent="0.25">
      <c r="A1521">
        <v>1</v>
      </c>
      <c r="B1521">
        <v>27</v>
      </c>
      <c r="C1521">
        <v>8</v>
      </c>
      <c r="D1521">
        <v>2</v>
      </c>
      <c r="E1521">
        <v>0</v>
      </c>
    </row>
    <row r="1522" spans="1:5" x14ac:dyDescent="0.25">
      <c r="A1522">
        <v>1</v>
      </c>
      <c r="B1522">
        <v>27</v>
      </c>
      <c r="C1522">
        <v>8</v>
      </c>
      <c r="D1522">
        <v>2</v>
      </c>
      <c r="E1522">
        <v>0</v>
      </c>
    </row>
    <row r="1523" spans="1:5" x14ac:dyDescent="0.25">
      <c r="A1523">
        <v>1</v>
      </c>
      <c r="B1523">
        <v>27</v>
      </c>
      <c r="C1523">
        <v>8</v>
      </c>
      <c r="D1523">
        <v>2</v>
      </c>
      <c r="E1523">
        <v>0</v>
      </c>
    </row>
    <row r="1524" spans="1:5" x14ac:dyDescent="0.25">
      <c r="A1524">
        <v>1</v>
      </c>
      <c r="B1524">
        <v>27</v>
      </c>
      <c r="C1524">
        <v>8</v>
      </c>
      <c r="D1524">
        <v>2</v>
      </c>
      <c r="E1524">
        <v>0</v>
      </c>
    </row>
    <row r="1525" spans="1:5" x14ac:dyDescent="0.25">
      <c r="A1525">
        <v>1</v>
      </c>
      <c r="B1525">
        <v>27</v>
      </c>
      <c r="C1525">
        <v>8</v>
      </c>
      <c r="D1525">
        <v>2</v>
      </c>
      <c r="E1525">
        <v>0</v>
      </c>
    </row>
    <row r="1526" spans="1:5" x14ac:dyDescent="0.25">
      <c r="A1526">
        <v>1</v>
      </c>
      <c r="B1526">
        <v>27</v>
      </c>
      <c r="C1526">
        <v>8</v>
      </c>
      <c r="D1526">
        <v>2</v>
      </c>
      <c r="E1526">
        <v>0</v>
      </c>
    </row>
    <row r="1527" spans="1:5" x14ac:dyDescent="0.25">
      <c r="A1527">
        <v>1</v>
      </c>
      <c r="B1527">
        <v>27</v>
      </c>
      <c r="C1527">
        <v>8</v>
      </c>
      <c r="D1527">
        <v>3</v>
      </c>
      <c r="E1527">
        <v>0</v>
      </c>
    </row>
    <row r="1528" spans="1:5" x14ac:dyDescent="0.25">
      <c r="A1528">
        <v>1</v>
      </c>
      <c r="B1528">
        <v>27</v>
      </c>
      <c r="C1528">
        <v>8</v>
      </c>
      <c r="D1528">
        <v>3</v>
      </c>
      <c r="E1528">
        <v>0</v>
      </c>
    </row>
    <row r="1529" spans="1:5" x14ac:dyDescent="0.25">
      <c r="A1529">
        <v>1</v>
      </c>
      <c r="B1529">
        <v>27</v>
      </c>
      <c r="C1529">
        <v>8</v>
      </c>
      <c r="D1529">
        <v>3</v>
      </c>
      <c r="E1529">
        <v>0</v>
      </c>
    </row>
    <row r="1530" spans="1:5" x14ac:dyDescent="0.25">
      <c r="A1530">
        <v>1</v>
      </c>
      <c r="B1530">
        <v>27</v>
      </c>
      <c r="C1530">
        <v>8</v>
      </c>
      <c r="D1530">
        <v>3</v>
      </c>
      <c r="E1530">
        <v>0</v>
      </c>
    </row>
    <row r="1531" spans="1:5" x14ac:dyDescent="0.25">
      <c r="A1531">
        <v>1</v>
      </c>
      <c r="B1531">
        <v>27</v>
      </c>
      <c r="C1531">
        <v>8</v>
      </c>
      <c r="D1531">
        <v>3</v>
      </c>
      <c r="E1531">
        <v>0</v>
      </c>
    </row>
    <row r="1532" spans="1:5" x14ac:dyDescent="0.25">
      <c r="A1532">
        <v>1</v>
      </c>
      <c r="B1532">
        <v>27</v>
      </c>
      <c r="C1532">
        <v>8</v>
      </c>
      <c r="D1532">
        <v>3</v>
      </c>
      <c r="E1532">
        <v>0</v>
      </c>
    </row>
    <row r="1533" spans="1:5" x14ac:dyDescent="0.25">
      <c r="A1533">
        <v>1</v>
      </c>
      <c r="B1533">
        <v>27</v>
      </c>
      <c r="C1533">
        <v>8</v>
      </c>
      <c r="D1533">
        <v>3</v>
      </c>
      <c r="E1533">
        <v>0</v>
      </c>
    </row>
    <row r="1534" spans="1:5" x14ac:dyDescent="0.25">
      <c r="A1534">
        <v>1</v>
      </c>
      <c r="B1534">
        <v>27</v>
      </c>
      <c r="C1534">
        <v>8</v>
      </c>
      <c r="D1534">
        <v>3</v>
      </c>
      <c r="E1534">
        <v>0</v>
      </c>
    </row>
    <row r="1535" spans="1:5" x14ac:dyDescent="0.25">
      <c r="A1535">
        <v>1</v>
      </c>
      <c r="B1535">
        <v>27</v>
      </c>
      <c r="C1535">
        <v>8</v>
      </c>
      <c r="D1535">
        <v>4</v>
      </c>
      <c r="E1535">
        <v>0</v>
      </c>
    </row>
    <row r="1536" spans="1:5" x14ac:dyDescent="0.25">
      <c r="A1536">
        <v>1</v>
      </c>
      <c r="B1536">
        <v>27</v>
      </c>
      <c r="C1536">
        <v>8</v>
      </c>
      <c r="D1536">
        <v>4</v>
      </c>
      <c r="E1536">
        <v>0</v>
      </c>
    </row>
    <row r="1537" spans="1:5" x14ac:dyDescent="0.25">
      <c r="A1537">
        <v>1</v>
      </c>
      <c r="B1537">
        <v>27</v>
      </c>
      <c r="C1537">
        <v>8</v>
      </c>
      <c r="D1537">
        <v>4</v>
      </c>
      <c r="E1537">
        <v>0</v>
      </c>
    </row>
    <row r="1538" spans="1:5" x14ac:dyDescent="0.25">
      <c r="A1538">
        <v>1</v>
      </c>
      <c r="B1538">
        <v>27</v>
      </c>
      <c r="C1538">
        <v>8</v>
      </c>
      <c r="D1538">
        <v>4</v>
      </c>
      <c r="E1538">
        <v>0</v>
      </c>
    </row>
    <row r="1539" spans="1:5" x14ac:dyDescent="0.25">
      <c r="A1539">
        <v>1</v>
      </c>
      <c r="B1539">
        <v>27</v>
      </c>
      <c r="C1539">
        <v>8</v>
      </c>
      <c r="D1539">
        <v>4</v>
      </c>
      <c r="E1539">
        <v>0</v>
      </c>
    </row>
    <row r="1540" spans="1:5" x14ac:dyDescent="0.25">
      <c r="A1540">
        <v>1</v>
      </c>
      <c r="B1540">
        <v>27</v>
      </c>
      <c r="C1540">
        <v>8</v>
      </c>
      <c r="D1540">
        <v>4</v>
      </c>
      <c r="E1540">
        <v>0</v>
      </c>
    </row>
    <row r="1541" spans="1:5" x14ac:dyDescent="0.25">
      <c r="A1541">
        <v>1</v>
      </c>
      <c r="B1541">
        <v>27</v>
      </c>
      <c r="C1541">
        <v>8</v>
      </c>
      <c r="D1541">
        <v>4</v>
      </c>
      <c r="E1541">
        <v>0</v>
      </c>
    </row>
    <row r="1542" spans="1:5" x14ac:dyDescent="0.25">
      <c r="A1542">
        <v>1</v>
      </c>
      <c r="B1542">
        <v>27</v>
      </c>
      <c r="C1542">
        <v>8</v>
      </c>
      <c r="D1542">
        <v>4</v>
      </c>
      <c r="E1542">
        <v>0</v>
      </c>
    </row>
    <row r="1543" spans="1:5" x14ac:dyDescent="0.25">
      <c r="A1543">
        <v>0</v>
      </c>
      <c r="B1543">
        <v>27</v>
      </c>
      <c r="C1543">
        <v>9</v>
      </c>
      <c r="D1543">
        <v>1</v>
      </c>
      <c r="E1543">
        <v>0</v>
      </c>
    </row>
    <row r="1544" spans="1:5" x14ac:dyDescent="0.25">
      <c r="A1544">
        <v>0</v>
      </c>
      <c r="B1544">
        <v>27</v>
      </c>
      <c r="C1544">
        <v>9</v>
      </c>
      <c r="D1544">
        <v>1</v>
      </c>
      <c r="E1544">
        <v>0</v>
      </c>
    </row>
    <row r="1545" spans="1:5" x14ac:dyDescent="0.25">
      <c r="A1545">
        <v>0</v>
      </c>
      <c r="B1545">
        <v>27</v>
      </c>
      <c r="C1545">
        <v>9</v>
      </c>
      <c r="D1545">
        <v>1</v>
      </c>
      <c r="E1545">
        <v>0</v>
      </c>
    </row>
    <row r="1546" spans="1:5" x14ac:dyDescent="0.25">
      <c r="A1546">
        <v>0</v>
      </c>
      <c r="B1546">
        <v>27</v>
      </c>
      <c r="C1546">
        <v>9</v>
      </c>
      <c r="D1546">
        <v>1</v>
      </c>
      <c r="E1546">
        <v>0</v>
      </c>
    </row>
    <row r="1547" spans="1:5" x14ac:dyDescent="0.25">
      <c r="A1547">
        <v>0</v>
      </c>
      <c r="B1547">
        <v>27</v>
      </c>
      <c r="C1547">
        <v>9</v>
      </c>
      <c r="D1547">
        <v>1</v>
      </c>
      <c r="E1547">
        <v>0</v>
      </c>
    </row>
    <row r="1548" spans="1:5" x14ac:dyDescent="0.25">
      <c r="A1548">
        <v>0</v>
      </c>
      <c r="B1548">
        <v>27</v>
      </c>
      <c r="C1548">
        <v>9</v>
      </c>
      <c r="D1548">
        <v>1</v>
      </c>
      <c r="E1548">
        <v>0</v>
      </c>
    </row>
    <row r="1549" spans="1:5" x14ac:dyDescent="0.25">
      <c r="A1549">
        <v>0</v>
      </c>
      <c r="B1549">
        <v>27</v>
      </c>
      <c r="C1549">
        <v>9</v>
      </c>
      <c r="D1549">
        <v>1</v>
      </c>
      <c r="E1549">
        <v>0</v>
      </c>
    </row>
    <row r="1550" spans="1:5" x14ac:dyDescent="0.25">
      <c r="A1550">
        <v>0</v>
      </c>
      <c r="B1550">
        <v>27</v>
      </c>
      <c r="C1550">
        <v>9</v>
      </c>
      <c r="D1550">
        <v>1</v>
      </c>
      <c r="E1550">
        <v>0</v>
      </c>
    </row>
    <row r="1551" spans="1:5" x14ac:dyDescent="0.25">
      <c r="A1551">
        <v>0</v>
      </c>
      <c r="B1551">
        <v>27</v>
      </c>
      <c r="C1551">
        <v>9</v>
      </c>
      <c r="D1551">
        <v>2</v>
      </c>
      <c r="E1551">
        <v>0</v>
      </c>
    </row>
    <row r="1552" spans="1:5" x14ac:dyDescent="0.25">
      <c r="A1552">
        <v>0</v>
      </c>
      <c r="B1552">
        <v>27</v>
      </c>
      <c r="C1552">
        <v>9</v>
      </c>
      <c r="D1552">
        <v>2</v>
      </c>
      <c r="E1552">
        <v>0</v>
      </c>
    </row>
    <row r="1553" spans="1:5" x14ac:dyDescent="0.25">
      <c r="A1553">
        <v>0</v>
      </c>
      <c r="B1553">
        <v>27</v>
      </c>
      <c r="C1553">
        <v>9</v>
      </c>
      <c r="D1553">
        <v>2</v>
      </c>
      <c r="E1553">
        <v>0</v>
      </c>
    </row>
    <row r="1554" spans="1:5" x14ac:dyDescent="0.25">
      <c r="A1554">
        <v>0</v>
      </c>
      <c r="B1554">
        <v>27</v>
      </c>
      <c r="C1554">
        <v>9</v>
      </c>
      <c r="D1554">
        <v>2</v>
      </c>
      <c r="E1554">
        <v>0</v>
      </c>
    </row>
    <row r="1555" spans="1:5" x14ac:dyDescent="0.25">
      <c r="A1555">
        <v>0</v>
      </c>
      <c r="B1555">
        <v>27</v>
      </c>
      <c r="C1555">
        <v>9</v>
      </c>
      <c r="D1555">
        <v>2</v>
      </c>
      <c r="E1555">
        <v>0</v>
      </c>
    </row>
    <row r="1556" spans="1:5" x14ac:dyDescent="0.25">
      <c r="A1556">
        <v>0</v>
      </c>
      <c r="B1556">
        <v>27</v>
      </c>
      <c r="C1556">
        <v>9</v>
      </c>
      <c r="D1556">
        <v>2</v>
      </c>
      <c r="E1556">
        <v>0</v>
      </c>
    </row>
    <row r="1557" spans="1:5" x14ac:dyDescent="0.25">
      <c r="A1557">
        <v>0</v>
      </c>
      <c r="B1557">
        <v>27</v>
      </c>
      <c r="C1557">
        <v>9</v>
      </c>
      <c r="D1557">
        <v>2</v>
      </c>
      <c r="E1557">
        <v>0</v>
      </c>
    </row>
    <row r="1558" spans="1:5" x14ac:dyDescent="0.25">
      <c r="A1558">
        <v>0</v>
      </c>
      <c r="B1558">
        <v>27</v>
      </c>
      <c r="C1558">
        <v>9</v>
      </c>
      <c r="D1558">
        <v>2</v>
      </c>
      <c r="E1558">
        <v>0</v>
      </c>
    </row>
    <row r="1559" spans="1:5" x14ac:dyDescent="0.25">
      <c r="A1559">
        <v>0</v>
      </c>
      <c r="B1559">
        <v>27</v>
      </c>
      <c r="C1559">
        <v>9</v>
      </c>
      <c r="D1559">
        <v>3</v>
      </c>
      <c r="E1559">
        <v>0</v>
      </c>
    </row>
    <row r="1560" spans="1:5" x14ac:dyDescent="0.25">
      <c r="A1560">
        <v>0</v>
      </c>
      <c r="B1560">
        <v>27</v>
      </c>
      <c r="C1560">
        <v>9</v>
      </c>
      <c r="D1560">
        <v>3</v>
      </c>
      <c r="E1560">
        <v>0</v>
      </c>
    </row>
    <row r="1561" spans="1:5" x14ac:dyDescent="0.25">
      <c r="A1561">
        <v>0</v>
      </c>
      <c r="B1561">
        <v>27</v>
      </c>
      <c r="C1561">
        <v>9</v>
      </c>
      <c r="D1561">
        <v>3</v>
      </c>
      <c r="E1561">
        <v>0</v>
      </c>
    </row>
    <row r="1562" spans="1:5" x14ac:dyDescent="0.25">
      <c r="A1562">
        <v>0</v>
      </c>
      <c r="B1562">
        <v>27</v>
      </c>
      <c r="C1562">
        <v>9</v>
      </c>
      <c r="D1562">
        <v>3</v>
      </c>
      <c r="E1562">
        <v>0</v>
      </c>
    </row>
    <row r="1563" spans="1:5" x14ac:dyDescent="0.25">
      <c r="A1563">
        <v>0</v>
      </c>
      <c r="B1563">
        <v>27</v>
      </c>
      <c r="C1563">
        <v>9</v>
      </c>
      <c r="D1563">
        <v>3</v>
      </c>
      <c r="E1563">
        <v>0</v>
      </c>
    </row>
    <row r="1564" spans="1:5" x14ac:dyDescent="0.25">
      <c r="A1564">
        <v>0</v>
      </c>
      <c r="B1564">
        <v>27</v>
      </c>
      <c r="C1564">
        <v>9</v>
      </c>
      <c r="D1564">
        <v>3</v>
      </c>
      <c r="E1564">
        <v>0</v>
      </c>
    </row>
    <row r="1565" spans="1:5" x14ac:dyDescent="0.25">
      <c r="A1565">
        <v>0</v>
      </c>
      <c r="B1565">
        <v>27</v>
      </c>
      <c r="C1565">
        <v>9</v>
      </c>
      <c r="D1565">
        <v>3</v>
      </c>
      <c r="E1565">
        <v>0</v>
      </c>
    </row>
    <row r="1566" spans="1:5" x14ac:dyDescent="0.25">
      <c r="A1566">
        <v>0</v>
      </c>
      <c r="B1566">
        <v>27</v>
      </c>
      <c r="C1566">
        <v>9</v>
      </c>
      <c r="D1566">
        <v>3</v>
      </c>
      <c r="E1566">
        <v>0</v>
      </c>
    </row>
    <row r="1567" spans="1:5" x14ac:dyDescent="0.25">
      <c r="A1567">
        <v>0</v>
      </c>
      <c r="B1567">
        <v>27</v>
      </c>
      <c r="C1567">
        <v>9</v>
      </c>
      <c r="D1567">
        <v>4</v>
      </c>
      <c r="E1567">
        <v>0</v>
      </c>
    </row>
    <row r="1568" spans="1:5" x14ac:dyDescent="0.25">
      <c r="A1568">
        <v>0</v>
      </c>
      <c r="B1568">
        <v>27</v>
      </c>
      <c r="C1568">
        <v>9</v>
      </c>
      <c r="D1568">
        <v>4</v>
      </c>
      <c r="E1568">
        <v>0</v>
      </c>
    </row>
    <row r="1569" spans="1:5" x14ac:dyDescent="0.25">
      <c r="A1569">
        <v>0</v>
      </c>
      <c r="B1569">
        <v>27</v>
      </c>
      <c r="C1569">
        <v>9</v>
      </c>
      <c r="D1569">
        <v>4</v>
      </c>
      <c r="E1569">
        <v>0</v>
      </c>
    </row>
    <row r="1570" spans="1:5" x14ac:dyDescent="0.25">
      <c r="A1570">
        <v>0</v>
      </c>
      <c r="B1570">
        <v>27</v>
      </c>
      <c r="C1570">
        <v>9</v>
      </c>
      <c r="D1570">
        <v>4</v>
      </c>
      <c r="E1570">
        <v>0</v>
      </c>
    </row>
    <row r="1571" spans="1:5" x14ac:dyDescent="0.25">
      <c r="A1571">
        <v>0</v>
      </c>
      <c r="B1571">
        <v>27</v>
      </c>
      <c r="C1571">
        <v>9</v>
      </c>
      <c r="D1571">
        <v>4</v>
      </c>
      <c r="E1571">
        <v>0</v>
      </c>
    </row>
    <row r="1572" spans="1:5" x14ac:dyDescent="0.25">
      <c r="A1572">
        <v>0</v>
      </c>
      <c r="B1572">
        <v>27</v>
      </c>
      <c r="C1572">
        <v>9</v>
      </c>
      <c r="D1572">
        <v>4</v>
      </c>
      <c r="E1572">
        <v>0</v>
      </c>
    </row>
    <row r="1573" spans="1:5" x14ac:dyDescent="0.25">
      <c r="A1573">
        <v>0</v>
      </c>
      <c r="B1573">
        <v>27</v>
      </c>
      <c r="C1573">
        <v>9</v>
      </c>
      <c r="D1573">
        <v>4</v>
      </c>
      <c r="E1573">
        <v>0</v>
      </c>
    </row>
    <row r="1574" spans="1:5" x14ac:dyDescent="0.25">
      <c r="A1574">
        <v>0</v>
      </c>
      <c r="B1574">
        <v>27</v>
      </c>
      <c r="C1574">
        <v>9</v>
      </c>
      <c r="D1574">
        <v>4</v>
      </c>
      <c r="E1574">
        <v>0</v>
      </c>
    </row>
    <row r="1575" spans="1:5" x14ac:dyDescent="0.25">
      <c r="A1575">
        <v>0</v>
      </c>
      <c r="B1575">
        <v>27</v>
      </c>
      <c r="C1575">
        <v>9</v>
      </c>
      <c r="D1575">
        <v>4</v>
      </c>
      <c r="E1575">
        <v>0</v>
      </c>
    </row>
    <row r="1576" spans="1:5" x14ac:dyDescent="0.25">
      <c r="A1576">
        <v>1</v>
      </c>
      <c r="B1576">
        <v>27</v>
      </c>
      <c r="C1576">
        <v>9</v>
      </c>
      <c r="D1576">
        <v>1</v>
      </c>
      <c r="E1576">
        <v>0</v>
      </c>
    </row>
    <row r="1577" spans="1:5" x14ac:dyDescent="0.25">
      <c r="A1577">
        <v>1</v>
      </c>
      <c r="B1577">
        <v>27</v>
      </c>
      <c r="C1577">
        <v>9</v>
      </c>
      <c r="D1577">
        <v>1</v>
      </c>
      <c r="E1577">
        <v>0</v>
      </c>
    </row>
    <row r="1578" spans="1:5" x14ac:dyDescent="0.25">
      <c r="A1578">
        <v>1</v>
      </c>
      <c r="B1578">
        <v>27</v>
      </c>
      <c r="C1578">
        <v>9</v>
      </c>
      <c r="D1578">
        <v>1</v>
      </c>
      <c r="E1578">
        <v>0</v>
      </c>
    </row>
    <row r="1579" spans="1:5" x14ac:dyDescent="0.25">
      <c r="A1579">
        <v>1</v>
      </c>
      <c r="B1579">
        <v>27</v>
      </c>
      <c r="C1579">
        <v>9</v>
      </c>
      <c r="D1579">
        <v>1</v>
      </c>
      <c r="E1579">
        <v>0</v>
      </c>
    </row>
    <row r="1580" spans="1:5" x14ac:dyDescent="0.25">
      <c r="A1580">
        <v>1</v>
      </c>
      <c r="B1580">
        <v>27</v>
      </c>
      <c r="C1580">
        <v>9</v>
      </c>
      <c r="D1580">
        <v>1</v>
      </c>
      <c r="E1580">
        <v>0</v>
      </c>
    </row>
    <row r="1581" spans="1:5" x14ac:dyDescent="0.25">
      <c r="A1581">
        <v>1</v>
      </c>
      <c r="B1581">
        <v>27</v>
      </c>
      <c r="C1581">
        <v>9</v>
      </c>
      <c r="D1581">
        <v>1</v>
      </c>
      <c r="E1581">
        <v>0</v>
      </c>
    </row>
    <row r="1582" spans="1:5" x14ac:dyDescent="0.25">
      <c r="A1582">
        <v>1</v>
      </c>
      <c r="B1582">
        <v>27</v>
      </c>
      <c r="C1582">
        <v>9</v>
      </c>
      <c r="D1582">
        <v>1</v>
      </c>
      <c r="E1582">
        <v>0</v>
      </c>
    </row>
    <row r="1583" spans="1:5" x14ac:dyDescent="0.25">
      <c r="A1583">
        <v>1</v>
      </c>
      <c r="B1583">
        <v>27</v>
      </c>
      <c r="C1583">
        <v>9</v>
      </c>
      <c r="D1583">
        <v>2</v>
      </c>
      <c r="E1583">
        <v>0</v>
      </c>
    </row>
    <row r="1584" spans="1:5" x14ac:dyDescent="0.25">
      <c r="A1584">
        <v>1</v>
      </c>
      <c r="B1584">
        <v>27</v>
      </c>
      <c r="C1584">
        <v>9</v>
      </c>
      <c r="D1584">
        <v>2</v>
      </c>
      <c r="E1584">
        <v>0</v>
      </c>
    </row>
    <row r="1585" spans="1:5" x14ac:dyDescent="0.25">
      <c r="A1585">
        <v>1</v>
      </c>
      <c r="B1585">
        <v>27</v>
      </c>
      <c r="C1585">
        <v>9</v>
      </c>
      <c r="D1585">
        <v>2</v>
      </c>
      <c r="E1585">
        <v>0</v>
      </c>
    </row>
    <row r="1586" spans="1:5" x14ac:dyDescent="0.25">
      <c r="A1586">
        <v>1</v>
      </c>
      <c r="B1586">
        <v>27</v>
      </c>
      <c r="C1586">
        <v>9</v>
      </c>
      <c r="D1586">
        <v>2</v>
      </c>
      <c r="E1586">
        <v>0</v>
      </c>
    </row>
    <row r="1587" spans="1:5" x14ac:dyDescent="0.25">
      <c r="A1587">
        <v>1</v>
      </c>
      <c r="B1587">
        <v>27</v>
      </c>
      <c r="C1587">
        <v>9</v>
      </c>
      <c r="D1587">
        <v>2</v>
      </c>
      <c r="E1587">
        <v>0</v>
      </c>
    </row>
    <row r="1588" spans="1:5" x14ac:dyDescent="0.25">
      <c r="A1588">
        <v>1</v>
      </c>
      <c r="B1588">
        <v>27</v>
      </c>
      <c r="C1588">
        <v>9</v>
      </c>
      <c r="D1588">
        <v>2</v>
      </c>
      <c r="E1588">
        <v>0</v>
      </c>
    </row>
    <row r="1589" spans="1:5" x14ac:dyDescent="0.25">
      <c r="A1589">
        <v>1</v>
      </c>
      <c r="B1589">
        <v>27</v>
      </c>
      <c r="C1589">
        <v>9</v>
      </c>
      <c r="D1589">
        <v>2</v>
      </c>
      <c r="E1589">
        <v>0</v>
      </c>
    </row>
    <row r="1590" spans="1:5" x14ac:dyDescent="0.25">
      <c r="A1590">
        <v>1</v>
      </c>
      <c r="B1590">
        <v>27</v>
      </c>
      <c r="C1590">
        <v>9</v>
      </c>
      <c r="D1590">
        <v>2</v>
      </c>
      <c r="E1590">
        <v>0</v>
      </c>
    </row>
    <row r="1591" spans="1:5" x14ac:dyDescent="0.25">
      <c r="A1591">
        <v>1</v>
      </c>
      <c r="B1591">
        <v>27</v>
      </c>
      <c r="C1591">
        <v>9</v>
      </c>
      <c r="D1591">
        <v>3</v>
      </c>
      <c r="E1591">
        <v>0</v>
      </c>
    </row>
    <row r="1592" spans="1:5" x14ac:dyDescent="0.25">
      <c r="A1592">
        <v>1</v>
      </c>
      <c r="B1592">
        <v>27</v>
      </c>
      <c r="C1592">
        <v>9</v>
      </c>
      <c r="D1592">
        <v>3</v>
      </c>
      <c r="E1592">
        <v>0</v>
      </c>
    </row>
    <row r="1593" spans="1:5" x14ac:dyDescent="0.25">
      <c r="A1593">
        <v>1</v>
      </c>
      <c r="B1593">
        <v>27</v>
      </c>
      <c r="C1593">
        <v>9</v>
      </c>
      <c r="D1593">
        <v>3</v>
      </c>
      <c r="E1593">
        <v>0</v>
      </c>
    </row>
    <row r="1594" spans="1:5" x14ac:dyDescent="0.25">
      <c r="A1594">
        <v>1</v>
      </c>
      <c r="B1594">
        <v>27</v>
      </c>
      <c r="C1594">
        <v>9</v>
      </c>
      <c r="D1594">
        <v>3</v>
      </c>
      <c r="E1594">
        <v>0</v>
      </c>
    </row>
    <row r="1595" spans="1:5" x14ac:dyDescent="0.25">
      <c r="A1595">
        <v>1</v>
      </c>
      <c r="B1595">
        <v>27</v>
      </c>
      <c r="C1595">
        <v>9</v>
      </c>
      <c r="D1595">
        <v>3</v>
      </c>
      <c r="E1595">
        <v>0</v>
      </c>
    </row>
    <row r="1596" spans="1:5" x14ac:dyDescent="0.25">
      <c r="A1596">
        <v>1</v>
      </c>
      <c r="B1596">
        <v>27</v>
      </c>
      <c r="C1596">
        <v>9</v>
      </c>
      <c r="D1596">
        <v>3</v>
      </c>
      <c r="E1596">
        <v>0</v>
      </c>
    </row>
    <row r="1597" spans="1:5" x14ac:dyDescent="0.25">
      <c r="A1597">
        <v>1</v>
      </c>
      <c r="B1597">
        <v>27</v>
      </c>
      <c r="C1597">
        <v>9</v>
      </c>
      <c r="D1597">
        <v>3</v>
      </c>
      <c r="E1597">
        <v>0</v>
      </c>
    </row>
    <row r="1598" spans="1:5" x14ac:dyDescent="0.25">
      <c r="A1598">
        <v>1</v>
      </c>
      <c r="B1598">
        <v>27</v>
      </c>
      <c r="C1598">
        <v>9</v>
      </c>
      <c r="D1598">
        <v>3</v>
      </c>
      <c r="E1598">
        <v>0</v>
      </c>
    </row>
    <row r="1599" spans="1:5" x14ac:dyDescent="0.25">
      <c r="A1599">
        <v>1</v>
      </c>
      <c r="B1599">
        <v>27</v>
      </c>
      <c r="C1599">
        <v>9</v>
      </c>
      <c r="D1599">
        <v>3</v>
      </c>
      <c r="E1599">
        <v>0</v>
      </c>
    </row>
    <row r="1600" spans="1:5" x14ac:dyDescent="0.25">
      <c r="A1600">
        <v>1</v>
      </c>
      <c r="B1600">
        <v>27</v>
      </c>
      <c r="C1600">
        <v>9</v>
      </c>
      <c r="D1600">
        <v>3</v>
      </c>
      <c r="E1600">
        <v>0</v>
      </c>
    </row>
    <row r="1601" spans="1:5" x14ac:dyDescent="0.25">
      <c r="A1601">
        <v>1</v>
      </c>
      <c r="B1601">
        <v>27</v>
      </c>
      <c r="C1601">
        <v>9</v>
      </c>
      <c r="D1601">
        <v>4</v>
      </c>
      <c r="E1601">
        <v>0</v>
      </c>
    </row>
    <row r="1602" spans="1:5" x14ac:dyDescent="0.25">
      <c r="A1602">
        <v>1</v>
      </c>
      <c r="B1602">
        <v>27</v>
      </c>
      <c r="C1602">
        <v>9</v>
      </c>
      <c r="D1602">
        <v>4</v>
      </c>
      <c r="E1602">
        <v>0</v>
      </c>
    </row>
    <row r="1603" spans="1:5" x14ac:dyDescent="0.25">
      <c r="A1603">
        <v>1</v>
      </c>
      <c r="B1603">
        <v>27</v>
      </c>
      <c r="C1603">
        <v>9</v>
      </c>
      <c r="D1603">
        <v>4</v>
      </c>
      <c r="E1603">
        <v>0</v>
      </c>
    </row>
    <row r="1604" spans="1:5" x14ac:dyDescent="0.25">
      <c r="A1604">
        <v>1</v>
      </c>
      <c r="B1604">
        <v>27</v>
      </c>
      <c r="C1604">
        <v>9</v>
      </c>
      <c r="D1604">
        <v>4</v>
      </c>
      <c r="E1604">
        <v>0</v>
      </c>
    </row>
    <row r="1605" spans="1:5" x14ac:dyDescent="0.25">
      <c r="A1605">
        <v>1</v>
      </c>
      <c r="B1605">
        <v>27</v>
      </c>
      <c r="C1605">
        <v>9</v>
      </c>
      <c r="D1605">
        <v>4</v>
      </c>
      <c r="E1605">
        <v>0</v>
      </c>
    </row>
    <row r="1606" spans="1:5" x14ac:dyDescent="0.25">
      <c r="A1606">
        <v>1</v>
      </c>
      <c r="B1606">
        <v>27</v>
      </c>
      <c r="C1606">
        <v>9</v>
      </c>
      <c r="D1606">
        <v>4</v>
      </c>
      <c r="E1606">
        <v>0</v>
      </c>
    </row>
    <row r="1607" spans="1:5" x14ac:dyDescent="0.25">
      <c r="A1607">
        <v>1</v>
      </c>
      <c r="B1607">
        <v>27</v>
      </c>
      <c r="C1607">
        <v>9</v>
      </c>
      <c r="D1607">
        <v>4</v>
      </c>
      <c r="E1607">
        <v>0</v>
      </c>
    </row>
    <row r="1608" spans="1:5" x14ac:dyDescent="0.25">
      <c r="A1608">
        <v>1</v>
      </c>
      <c r="B1608">
        <v>27</v>
      </c>
      <c r="C1608">
        <v>9</v>
      </c>
      <c r="D1608">
        <v>4</v>
      </c>
      <c r="E1608">
        <v>0</v>
      </c>
    </row>
    <row r="1609" spans="1:5" x14ac:dyDescent="0.25">
      <c r="A1609">
        <v>1</v>
      </c>
      <c r="B1609">
        <v>27</v>
      </c>
      <c r="C1609">
        <v>9</v>
      </c>
      <c r="D1609">
        <v>4</v>
      </c>
      <c r="E1609">
        <v>0</v>
      </c>
    </row>
    <row r="1610" spans="1:5" x14ac:dyDescent="0.25">
      <c r="A1610">
        <v>0</v>
      </c>
      <c r="B1610">
        <v>27</v>
      </c>
      <c r="C1610">
        <v>10</v>
      </c>
      <c r="D1610">
        <v>1</v>
      </c>
      <c r="E1610">
        <v>0</v>
      </c>
    </row>
    <row r="1611" spans="1:5" x14ac:dyDescent="0.25">
      <c r="A1611">
        <v>0</v>
      </c>
      <c r="B1611">
        <v>27</v>
      </c>
      <c r="C1611">
        <v>10</v>
      </c>
      <c r="D1611">
        <v>1</v>
      </c>
      <c r="E1611">
        <v>0</v>
      </c>
    </row>
    <row r="1612" spans="1:5" x14ac:dyDescent="0.25">
      <c r="A1612">
        <v>0</v>
      </c>
      <c r="B1612">
        <v>27</v>
      </c>
      <c r="C1612">
        <v>10</v>
      </c>
      <c r="D1612">
        <v>1</v>
      </c>
      <c r="E1612">
        <v>0</v>
      </c>
    </row>
    <row r="1613" spans="1:5" x14ac:dyDescent="0.25">
      <c r="A1613">
        <v>0</v>
      </c>
      <c r="B1613">
        <v>27</v>
      </c>
      <c r="C1613">
        <v>10</v>
      </c>
      <c r="D1613">
        <v>1</v>
      </c>
      <c r="E1613">
        <v>0</v>
      </c>
    </row>
    <row r="1614" spans="1:5" x14ac:dyDescent="0.25">
      <c r="A1614">
        <v>0</v>
      </c>
      <c r="B1614">
        <v>27</v>
      </c>
      <c r="C1614">
        <v>10</v>
      </c>
      <c r="D1614">
        <v>1</v>
      </c>
      <c r="E1614">
        <v>0</v>
      </c>
    </row>
    <row r="1615" spans="1:5" x14ac:dyDescent="0.25">
      <c r="A1615">
        <v>0</v>
      </c>
      <c r="B1615">
        <v>27</v>
      </c>
      <c r="C1615">
        <v>10</v>
      </c>
      <c r="D1615">
        <v>1</v>
      </c>
      <c r="E1615">
        <v>0</v>
      </c>
    </row>
    <row r="1616" spans="1:5" x14ac:dyDescent="0.25">
      <c r="A1616">
        <v>0</v>
      </c>
      <c r="B1616">
        <v>27</v>
      </c>
      <c r="C1616">
        <v>10</v>
      </c>
      <c r="D1616">
        <v>1</v>
      </c>
      <c r="E1616">
        <v>0</v>
      </c>
    </row>
    <row r="1617" spans="1:5" x14ac:dyDescent="0.25">
      <c r="A1617">
        <v>0</v>
      </c>
      <c r="B1617">
        <v>27</v>
      </c>
      <c r="C1617">
        <v>10</v>
      </c>
      <c r="D1617">
        <v>1</v>
      </c>
      <c r="E1617">
        <v>0</v>
      </c>
    </row>
    <row r="1618" spans="1:5" x14ac:dyDescent="0.25">
      <c r="A1618">
        <v>0</v>
      </c>
      <c r="B1618">
        <v>27</v>
      </c>
      <c r="C1618">
        <v>10</v>
      </c>
      <c r="D1618">
        <v>2</v>
      </c>
      <c r="E1618">
        <v>0</v>
      </c>
    </row>
    <row r="1619" spans="1:5" x14ac:dyDescent="0.25">
      <c r="A1619">
        <v>0</v>
      </c>
      <c r="B1619">
        <v>27</v>
      </c>
      <c r="C1619">
        <v>10</v>
      </c>
      <c r="D1619">
        <v>2</v>
      </c>
      <c r="E1619">
        <v>0</v>
      </c>
    </row>
    <row r="1620" spans="1:5" x14ac:dyDescent="0.25">
      <c r="A1620">
        <v>0</v>
      </c>
      <c r="B1620">
        <v>27</v>
      </c>
      <c r="C1620">
        <v>10</v>
      </c>
      <c r="D1620">
        <v>2</v>
      </c>
      <c r="E1620">
        <v>0</v>
      </c>
    </row>
    <row r="1621" spans="1:5" x14ac:dyDescent="0.25">
      <c r="A1621">
        <v>0</v>
      </c>
      <c r="B1621">
        <v>27</v>
      </c>
      <c r="C1621">
        <v>10</v>
      </c>
      <c r="D1621">
        <v>2</v>
      </c>
      <c r="E1621">
        <v>0</v>
      </c>
    </row>
    <row r="1622" spans="1:5" x14ac:dyDescent="0.25">
      <c r="A1622">
        <v>0</v>
      </c>
      <c r="B1622">
        <v>27</v>
      </c>
      <c r="C1622">
        <v>10</v>
      </c>
      <c r="D1622">
        <v>2</v>
      </c>
      <c r="E1622">
        <v>0</v>
      </c>
    </row>
    <row r="1623" spans="1:5" x14ac:dyDescent="0.25">
      <c r="A1623">
        <v>0</v>
      </c>
      <c r="B1623">
        <v>27</v>
      </c>
      <c r="C1623">
        <v>10</v>
      </c>
      <c r="D1623">
        <v>2</v>
      </c>
      <c r="E1623">
        <v>0</v>
      </c>
    </row>
    <row r="1624" spans="1:5" x14ac:dyDescent="0.25">
      <c r="A1624">
        <v>0</v>
      </c>
      <c r="B1624">
        <v>27</v>
      </c>
      <c r="C1624">
        <v>10</v>
      </c>
      <c r="D1624">
        <v>2</v>
      </c>
      <c r="E1624">
        <v>0</v>
      </c>
    </row>
    <row r="1625" spans="1:5" x14ac:dyDescent="0.25">
      <c r="A1625">
        <v>0</v>
      </c>
      <c r="B1625">
        <v>27</v>
      </c>
      <c r="C1625">
        <v>10</v>
      </c>
      <c r="D1625">
        <v>2</v>
      </c>
      <c r="E1625">
        <v>0</v>
      </c>
    </row>
    <row r="1626" spans="1:5" x14ac:dyDescent="0.25">
      <c r="A1626">
        <v>0</v>
      </c>
      <c r="B1626">
        <v>27</v>
      </c>
      <c r="C1626">
        <v>10</v>
      </c>
      <c r="D1626">
        <v>2</v>
      </c>
      <c r="E1626">
        <v>0</v>
      </c>
    </row>
    <row r="1627" spans="1:5" x14ac:dyDescent="0.25">
      <c r="A1627">
        <v>0</v>
      </c>
      <c r="B1627">
        <v>27</v>
      </c>
      <c r="C1627">
        <v>10</v>
      </c>
      <c r="D1627">
        <v>3</v>
      </c>
      <c r="E1627">
        <v>0</v>
      </c>
    </row>
    <row r="1628" spans="1:5" x14ac:dyDescent="0.25">
      <c r="A1628">
        <v>0</v>
      </c>
      <c r="B1628">
        <v>27</v>
      </c>
      <c r="C1628">
        <v>10</v>
      </c>
      <c r="D1628">
        <v>3</v>
      </c>
      <c r="E1628">
        <v>0</v>
      </c>
    </row>
    <row r="1629" spans="1:5" x14ac:dyDescent="0.25">
      <c r="A1629">
        <v>0</v>
      </c>
      <c r="B1629">
        <v>27</v>
      </c>
      <c r="C1629">
        <v>10</v>
      </c>
      <c r="D1629">
        <v>3</v>
      </c>
      <c r="E1629">
        <v>0</v>
      </c>
    </row>
    <row r="1630" spans="1:5" x14ac:dyDescent="0.25">
      <c r="A1630">
        <v>0</v>
      </c>
      <c r="B1630">
        <v>27</v>
      </c>
      <c r="C1630">
        <v>10</v>
      </c>
      <c r="D1630">
        <v>3</v>
      </c>
      <c r="E1630">
        <v>0</v>
      </c>
    </row>
    <row r="1631" spans="1:5" x14ac:dyDescent="0.25">
      <c r="A1631">
        <v>0</v>
      </c>
      <c r="B1631">
        <v>27</v>
      </c>
      <c r="C1631">
        <v>10</v>
      </c>
      <c r="D1631">
        <v>3</v>
      </c>
      <c r="E1631">
        <v>0</v>
      </c>
    </row>
    <row r="1632" spans="1:5" x14ac:dyDescent="0.25">
      <c r="A1632">
        <v>0</v>
      </c>
      <c r="B1632">
        <v>27</v>
      </c>
      <c r="C1632">
        <v>10</v>
      </c>
      <c r="D1632">
        <v>3</v>
      </c>
      <c r="E1632">
        <v>0</v>
      </c>
    </row>
    <row r="1633" spans="1:5" x14ac:dyDescent="0.25">
      <c r="A1633">
        <v>0</v>
      </c>
      <c r="B1633">
        <v>27</v>
      </c>
      <c r="C1633">
        <v>10</v>
      </c>
      <c r="D1633">
        <v>3</v>
      </c>
      <c r="E1633">
        <v>0</v>
      </c>
    </row>
    <row r="1634" spans="1:5" x14ac:dyDescent="0.25">
      <c r="A1634">
        <v>0</v>
      </c>
      <c r="B1634">
        <v>27</v>
      </c>
      <c r="C1634">
        <v>10</v>
      </c>
      <c r="D1634">
        <v>3</v>
      </c>
      <c r="E1634">
        <v>0</v>
      </c>
    </row>
    <row r="1635" spans="1:5" x14ac:dyDescent="0.25">
      <c r="A1635">
        <v>0</v>
      </c>
      <c r="B1635">
        <v>27</v>
      </c>
      <c r="C1635">
        <v>10</v>
      </c>
      <c r="D1635">
        <v>4</v>
      </c>
      <c r="E1635">
        <v>0</v>
      </c>
    </row>
    <row r="1636" spans="1:5" x14ac:dyDescent="0.25">
      <c r="A1636">
        <v>0</v>
      </c>
      <c r="B1636">
        <v>27</v>
      </c>
      <c r="C1636">
        <v>10</v>
      </c>
      <c r="D1636">
        <v>4</v>
      </c>
      <c r="E1636">
        <v>0</v>
      </c>
    </row>
    <row r="1637" spans="1:5" x14ac:dyDescent="0.25">
      <c r="A1637">
        <v>0</v>
      </c>
      <c r="B1637">
        <v>27</v>
      </c>
      <c r="C1637">
        <v>10</v>
      </c>
      <c r="D1637">
        <v>4</v>
      </c>
      <c r="E1637">
        <v>0</v>
      </c>
    </row>
    <row r="1638" spans="1:5" x14ac:dyDescent="0.25">
      <c r="A1638">
        <v>0</v>
      </c>
      <c r="B1638">
        <v>27</v>
      </c>
      <c r="C1638">
        <v>10</v>
      </c>
      <c r="D1638">
        <v>4</v>
      </c>
      <c r="E1638">
        <v>0</v>
      </c>
    </row>
    <row r="1639" spans="1:5" x14ac:dyDescent="0.25">
      <c r="A1639">
        <v>0</v>
      </c>
      <c r="B1639">
        <v>27</v>
      </c>
      <c r="C1639">
        <v>10</v>
      </c>
      <c r="D1639">
        <v>4</v>
      </c>
      <c r="E1639">
        <v>0</v>
      </c>
    </row>
    <row r="1640" spans="1:5" x14ac:dyDescent="0.25">
      <c r="A1640">
        <v>0</v>
      </c>
      <c r="B1640">
        <v>27</v>
      </c>
      <c r="C1640">
        <v>10</v>
      </c>
      <c r="D1640">
        <v>4</v>
      </c>
      <c r="E1640">
        <v>0</v>
      </c>
    </row>
    <row r="1641" spans="1:5" x14ac:dyDescent="0.25">
      <c r="A1641">
        <v>0</v>
      </c>
      <c r="B1641">
        <v>27</v>
      </c>
      <c r="C1641">
        <v>10</v>
      </c>
      <c r="D1641">
        <v>4</v>
      </c>
      <c r="E1641">
        <v>0</v>
      </c>
    </row>
    <row r="1642" spans="1:5" x14ac:dyDescent="0.25">
      <c r="A1642">
        <v>1</v>
      </c>
      <c r="B1642">
        <v>27</v>
      </c>
      <c r="C1642">
        <v>10</v>
      </c>
      <c r="D1642">
        <v>1</v>
      </c>
      <c r="E1642">
        <v>0</v>
      </c>
    </row>
    <row r="1643" spans="1:5" x14ac:dyDescent="0.25">
      <c r="A1643">
        <v>1</v>
      </c>
      <c r="B1643">
        <v>27</v>
      </c>
      <c r="C1643">
        <v>10</v>
      </c>
      <c r="D1643">
        <v>1</v>
      </c>
      <c r="E1643">
        <v>0</v>
      </c>
    </row>
    <row r="1644" spans="1:5" x14ac:dyDescent="0.25">
      <c r="A1644">
        <v>1</v>
      </c>
      <c r="B1644">
        <v>27</v>
      </c>
      <c r="C1644">
        <v>10</v>
      </c>
      <c r="D1644">
        <v>1</v>
      </c>
      <c r="E1644">
        <v>0</v>
      </c>
    </row>
    <row r="1645" spans="1:5" x14ac:dyDescent="0.25">
      <c r="A1645">
        <v>1</v>
      </c>
      <c r="B1645">
        <v>27</v>
      </c>
      <c r="C1645">
        <v>10</v>
      </c>
      <c r="D1645">
        <v>1</v>
      </c>
      <c r="E1645">
        <v>1</v>
      </c>
    </row>
    <row r="1646" spans="1:5" x14ac:dyDescent="0.25">
      <c r="A1646">
        <v>1</v>
      </c>
      <c r="B1646">
        <v>27</v>
      </c>
      <c r="C1646">
        <v>10</v>
      </c>
      <c r="D1646">
        <v>1</v>
      </c>
      <c r="E1646">
        <v>0</v>
      </c>
    </row>
    <row r="1647" spans="1:5" x14ac:dyDescent="0.25">
      <c r="A1647">
        <v>1</v>
      </c>
      <c r="B1647">
        <v>27</v>
      </c>
      <c r="C1647">
        <v>10</v>
      </c>
      <c r="D1647">
        <v>1</v>
      </c>
      <c r="E1647">
        <v>0</v>
      </c>
    </row>
    <row r="1648" spans="1:5" x14ac:dyDescent="0.25">
      <c r="A1648">
        <v>1</v>
      </c>
      <c r="B1648">
        <v>27</v>
      </c>
      <c r="C1648">
        <v>10</v>
      </c>
      <c r="D1648">
        <v>1</v>
      </c>
      <c r="E1648">
        <v>0</v>
      </c>
    </row>
    <row r="1649" spans="1:5" x14ac:dyDescent="0.25">
      <c r="A1649">
        <v>1</v>
      </c>
      <c r="B1649">
        <v>27</v>
      </c>
      <c r="C1649">
        <v>10</v>
      </c>
      <c r="D1649">
        <v>1</v>
      </c>
      <c r="E1649">
        <v>0</v>
      </c>
    </row>
    <row r="1650" spans="1:5" x14ac:dyDescent="0.25">
      <c r="A1650">
        <v>1</v>
      </c>
      <c r="B1650">
        <v>27</v>
      </c>
      <c r="C1650">
        <v>10</v>
      </c>
      <c r="D1650">
        <v>1</v>
      </c>
      <c r="E1650">
        <v>0</v>
      </c>
    </row>
    <row r="1651" spans="1:5" x14ac:dyDescent="0.25">
      <c r="A1651">
        <v>1</v>
      </c>
      <c r="B1651">
        <v>27</v>
      </c>
      <c r="C1651">
        <v>10</v>
      </c>
      <c r="D1651">
        <v>2</v>
      </c>
      <c r="E1651">
        <v>0</v>
      </c>
    </row>
    <row r="1652" spans="1:5" x14ac:dyDescent="0.25">
      <c r="A1652">
        <v>1</v>
      </c>
      <c r="B1652">
        <v>27</v>
      </c>
      <c r="C1652">
        <v>10</v>
      </c>
      <c r="D1652">
        <v>2</v>
      </c>
      <c r="E1652">
        <v>0</v>
      </c>
    </row>
    <row r="1653" spans="1:5" x14ac:dyDescent="0.25">
      <c r="A1653">
        <v>1</v>
      </c>
      <c r="B1653">
        <v>27</v>
      </c>
      <c r="C1653">
        <v>10</v>
      </c>
      <c r="D1653">
        <v>2</v>
      </c>
      <c r="E1653">
        <v>0</v>
      </c>
    </row>
    <row r="1654" spans="1:5" x14ac:dyDescent="0.25">
      <c r="A1654">
        <v>1</v>
      </c>
      <c r="B1654">
        <v>27</v>
      </c>
      <c r="C1654">
        <v>10</v>
      </c>
      <c r="D1654">
        <v>2</v>
      </c>
      <c r="E1654">
        <v>0</v>
      </c>
    </row>
    <row r="1655" spans="1:5" x14ac:dyDescent="0.25">
      <c r="A1655">
        <v>1</v>
      </c>
      <c r="B1655">
        <v>27</v>
      </c>
      <c r="C1655">
        <v>10</v>
      </c>
      <c r="D1655">
        <v>2</v>
      </c>
      <c r="E1655">
        <v>0</v>
      </c>
    </row>
    <row r="1656" spans="1:5" x14ac:dyDescent="0.25">
      <c r="A1656">
        <v>1</v>
      </c>
      <c r="B1656">
        <v>27</v>
      </c>
      <c r="C1656">
        <v>10</v>
      </c>
      <c r="D1656">
        <v>2</v>
      </c>
      <c r="E1656">
        <v>0</v>
      </c>
    </row>
    <row r="1657" spans="1:5" x14ac:dyDescent="0.25">
      <c r="A1657">
        <v>1</v>
      </c>
      <c r="B1657">
        <v>27</v>
      </c>
      <c r="C1657">
        <v>10</v>
      </c>
      <c r="D1657">
        <v>2</v>
      </c>
      <c r="E1657">
        <v>0</v>
      </c>
    </row>
    <row r="1658" spans="1:5" x14ac:dyDescent="0.25">
      <c r="A1658">
        <v>1</v>
      </c>
      <c r="B1658">
        <v>27</v>
      </c>
      <c r="C1658">
        <v>10</v>
      </c>
      <c r="D1658">
        <v>2</v>
      </c>
      <c r="E1658">
        <v>0</v>
      </c>
    </row>
    <row r="1659" spans="1:5" x14ac:dyDescent="0.25">
      <c r="A1659">
        <v>1</v>
      </c>
      <c r="B1659">
        <v>27</v>
      </c>
      <c r="C1659">
        <v>10</v>
      </c>
      <c r="D1659">
        <v>3</v>
      </c>
      <c r="E1659">
        <v>0</v>
      </c>
    </row>
    <row r="1660" spans="1:5" x14ac:dyDescent="0.25">
      <c r="A1660">
        <v>1</v>
      </c>
      <c r="B1660">
        <v>27</v>
      </c>
      <c r="C1660">
        <v>10</v>
      </c>
      <c r="D1660">
        <v>3</v>
      </c>
      <c r="E1660">
        <v>1</v>
      </c>
    </row>
    <row r="1661" spans="1:5" x14ac:dyDescent="0.25">
      <c r="A1661">
        <v>1</v>
      </c>
      <c r="B1661">
        <v>27</v>
      </c>
      <c r="C1661">
        <v>10</v>
      </c>
      <c r="D1661">
        <v>3</v>
      </c>
      <c r="E1661">
        <v>0</v>
      </c>
    </row>
    <row r="1662" spans="1:5" x14ac:dyDescent="0.25">
      <c r="A1662">
        <v>1</v>
      </c>
      <c r="B1662">
        <v>27</v>
      </c>
      <c r="C1662">
        <v>10</v>
      </c>
      <c r="D1662">
        <v>3</v>
      </c>
      <c r="E1662">
        <v>0</v>
      </c>
    </row>
    <row r="1663" spans="1:5" x14ac:dyDescent="0.25">
      <c r="A1663">
        <v>1</v>
      </c>
      <c r="B1663">
        <v>27</v>
      </c>
      <c r="C1663">
        <v>10</v>
      </c>
      <c r="D1663">
        <v>3</v>
      </c>
      <c r="E1663">
        <v>0</v>
      </c>
    </row>
    <row r="1664" spans="1:5" x14ac:dyDescent="0.25">
      <c r="A1664">
        <v>1</v>
      </c>
      <c r="B1664">
        <v>27</v>
      </c>
      <c r="C1664">
        <v>10</v>
      </c>
      <c r="D1664">
        <v>3</v>
      </c>
      <c r="E1664">
        <v>0</v>
      </c>
    </row>
    <row r="1665" spans="1:5" x14ac:dyDescent="0.25">
      <c r="A1665">
        <v>1</v>
      </c>
      <c r="B1665">
        <v>27</v>
      </c>
      <c r="C1665">
        <v>10</v>
      </c>
      <c r="D1665">
        <v>3</v>
      </c>
      <c r="E1665">
        <v>0</v>
      </c>
    </row>
    <row r="1666" spans="1:5" x14ac:dyDescent="0.25">
      <c r="A1666">
        <v>1</v>
      </c>
      <c r="B1666">
        <v>27</v>
      </c>
      <c r="C1666">
        <v>10</v>
      </c>
      <c r="D1666">
        <v>3</v>
      </c>
      <c r="E1666">
        <v>1</v>
      </c>
    </row>
    <row r="1667" spans="1:5" x14ac:dyDescent="0.25">
      <c r="A1667">
        <v>1</v>
      </c>
      <c r="B1667">
        <v>27</v>
      </c>
      <c r="C1667">
        <v>10</v>
      </c>
      <c r="D1667">
        <v>3</v>
      </c>
      <c r="E1667">
        <v>0</v>
      </c>
    </row>
    <row r="1668" spans="1:5" x14ac:dyDescent="0.25">
      <c r="A1668">
        <v>1</v>
      </c>
      <c r="B1668">
        <v>27</v>
      </c>
      <c r="C1668">
        <v>10</v>
      </c>
      <c r="D1668">
        <v>4</v>
      </c>
      <c r="E1668">
        <v>0</v>
      </c>
    </row>
    <row r="1669" spans="1:5" x14ac:dyDescent="0.25">
      <c r="A1669">
        <v>1</v>
      </c>
      <c r="B1669">
        <v>27</v>
      </c>
      <c r="C1669">
        <v>10</v>
      </c>
      <c r="D1669">
        <v>4</v>
      </c>
      <c r="E1669">
        <v>0</v>
      </c>
    </row>
    <row r="1670" spans="1:5" x14ac:dyDescent="0.25">
      <c r="A1670">
        <v>1</v>
      </c>
      <c r="B1670">
        <v>27</v>
      </c>
      <c r="C1670">
        <v>10</v>
      </c>
      <c r="D1670">
        <v>4</v>
      </c>
      <c r="E1670">
        <v>0</v>
      </c>
    </row>
    <row r="1671" spans="1:5" x14ac:dyDescent="0.25">
      <c r="A1671">
        <v>1</v>
      </c>
      <c r="B1671">
        <v>27</v>
      </c>
      <c r="C1671">
        <v>10</v>
      </c>
      <c r="D1671">
        <v>4</v>
      </c>
      <c r="E1671">
        <v>0</v>
      </c>
    </row>
    <row r="1672" spans="1:5" x14ac:dyDescent="0.25">
      <c r="A1672">
        <v>1</v>
      </c>
      <c r="B1672">
        <v>27</v>
      </c>
      <c r="C1672">
        <v>10</v>
      </c>
      <c r="D1672">
        <v>4</v>
      </c>
      <c r="E1672">
        <v>0</v>
      </c>
    </row>
    <row r="1673" spans="1:5" x14ac:dyDescent="0.25">
      <c r="A1673">
        <v>1</v>
      </c>
      <c r="B1673">
        <v>27</v>
      </c>
      <c r="C1673">
        <v>10</v>
      </c>
      <c r="D1673">
        <v>4</v>
      </c>
      <c r="E1673">
        <v>0</v>
      </c>
    </row>
    <row r="1674" spans="1:5" x14ac:dyDescent="0.25">
      <c r="A1674">
        <v>1</v>
      </c>
      <c r="B1674">
        <v>27</v>
      </c>
      <c r="C1674">
        <v>10</v>
      </c>
      <c r="D1674">
        <v>4</v>
      </c>
      <c r="E1674">
        <v>0</v>
      </c>
    </row>
    <row r="1675" spans="1:5" x14ac:dyDescent="0.25">
      <c r="A1675">
        <v>1</v>
      </c>
      <c r="B1675">
        <v>27</v>
      </c>
      <c r="C1675">
        <v>10</v>
      </c>
      <c r="D1675">
        <v>4</v>
      </c>
      <c r="E1675">
        <v>0</v>
      </c>
    </row>
    <row r="1676" spans="1:5" x14ac:dyDescent="0.25">
      <c r="A1676">
        <v>0</v>
      </c>
      <c r="B1676">
        <v>27</v>
      </c>
      <c r="C1676">
        <v>11</v>
      </c>
      <c r="D1676">
        <v>1</v>
      </c>
      <c r="E1676">
        <v>0</v>
      </c>
    </row>
    <row r="1677" spans="1:5" x14ac:dyDescent="0.25">
      <c r="A1677">
        <v>0</v>
      </c>
      <c r="B1677">
        <v>27</v>
      </c>
      <c r="C1677">
        <v>11</v>
      </c>
      <c r="D1677">
        <v>1</v>
      </c>
      <c r="E1677">
        <v>1</v>
      </c>
    </row>
    <row r="1678" spans="1:5" x14ac:dyDescent="0.25">
      <c r="A1678">
        <v>0</v>
      </c>
      <c r="B1678">
        <v>27</v>
      </c>
      <c r="C1678">
        <v>11</v>
      </c>
      <c r="D1678">
        <v>1</v>
      </c>
      <c r="E1678">
        <v>1</v>
      </c>
    </row>
    <row r="1679" spans="1:5" x14ac:dyDescent="0.25">
      <c r="A1679">
        <v>0</v>
      </c>
      <c r="B1679">
        <v>27</v>
      </c>
      <c r="C1679">
        <v>11</v>
      </c>
      <c r="D1679">
        <v>1</v>
      </c>
      <c r="E1679">
        <v>0</v>
      </c>
    </row>
    <row r="1680" spans="1:5" x14ac:dyDescent="0.25">
      <c r="A1680">
        <v>0</v>
      </c>
      <c r="B1680">
        <v>27</v>
      </c>
      <c r="C1680">
        <v>11</v>
      </c>
      <c r="D1680">
        <v>1</v>
      </c>
      <c r="E1680">
        <v>0</v>
      </c>
    </row>
    <row r="1681" spans="1:5" x14ac:dyDescent="0.25">
      <c r="A1681">
        <v>0</v>
      </c>
      <c r="B1681">
        <v>27</v>
      </c>
      <c r="C1681">
        <v>11</v>
      </c>
      <c r="D1681">
        <v>1</v>
      </c>
      <c r="E1681">
        <v>1</v>
      </c>
    </row>
    <row r="1682" spans="1:5" x14ac:dyDescent="0.25">
      <c r="A1682">
        <v>0</v>
      </c>
      <c r="B1682">
        <v>27</v>
      </c>
      <c r="C1682">
        <v>11</v>
      </c>
      <c r="D1682">
        <v>1</v>
      </c>
      <c r="E1682">
        <v>0</v>
      </c>
    </row>
    <row r="1683" spans="1:5" x14ac:dyDescent="0.25">
      <c r="A1683">
        <v>0</v>
      </c>
      <c r="B1683">
        <v>27</v>
      </c>
      <c r="C1683">
        <v>11</v>
      </c>
      <c r="D1683">
        <v>1</v>
      </c>
      <c r="E1683">
        <v>1</v>
      </c>
    </row>
    <row r="1684" spans="1:5" x14ac:dyDescent="0.25">
      <c r="A1684">
        <v>0</v>
      </c>
      <c r="B1684">
        <v>27</v>
      </c>
      <c r="C1684">
        <v>11</v>
      </c>
      <c r="D1684">
        <v>1</v>
      </c>
      <c r="E1684">
        <v>1</v>
      </c>
    </row>
    <row r="1685" spans="1:5" x14ac:dyDescent="0.25">
      <c r="A1685">
        <v>0</v>
      </c>
      <c r="B1685">
        <v>27</v>
      </c>
      <c r="C1685">
        <v>11</v>
      </c>
      <c r="D1685">
        <v>2</v>
      </c>
      <c r="E1685">
        <v>1</v>
      </c>
    </row>
    <row r="1686" spans="1:5" x14ac:dyDescent="0.25">
      <c r="A1686">
        <v>0</v>
      </c>
      <c r="B1686">
        <v>27</v>
      </c>
      <c r="C1686">
        <v>11</v>
      </c>
      <c r="D1686">
        <v>2</v>
      </c>
      <c r="E1686">
        <v>0</v>
      </c>
    </row>
    <row r="1687" spans="1:5" x14ac:dyDescent="0.25">
      <c r="A1687">
        <v>0</v>
      </c>
      <c r="B1687">
        <v>27</v>
      </c>
      <c r="C1687">
        <v>11</v>
      </c>
      <c r="D1687">
        <v>2</v>
      </c>
      <c r="E1687">
        <v>1</v>
      </c>
    </row>
    <row r="1688" spans="1:5" x14ac:dyDescent="0.25">
      <c r="A1688">
        <v>0</v>
      </c>
      <c r="B1688">
        <v>27</v>
      </c>
      <c r="C1688">
        <v>11</v>
      </c>
      <c r="D1688">
        <v>2</v>
      </c>
      <c r="E1688">
        <v>0</v>
      </c>
    </row>
    <row r="1689" spans="1:5" x14ac:dyDescent="0.25">
      <c r="A1689">
        <v>0</v>
      </c>
      <c r="B1689">
        <v>27</v>
      </c>
      <c r="C1689">
        <v>11</v>
      </c>
      <c r="D1689">
        <v>2</v>
      </c>
      <c r="E1689">
        <v>0</v>
      </c>
    </row>
    <row r="1690" spans="1:5" x14ac:dyDescent="0.25">
      <c r="A1690">
        <v>0</v>
      </c>
      <c r="B1690">
        <v>27</v>
      </c>
      <c r="C1690">
        <v>11</v>
      </c>
      <c r="D1690">
        <v>2</v>
      </c>
      <c r="E1690">
        <v>1</v>
      </c>
    </row>
    <row r="1691" spans="1:5" x14ac:dyDescent="0.25">
      <c r="A1691">
        <v>0</v>
      </c>
      <c r="B1691">
        <v>27</v>
      </c>
      <c r="C1691">
        <v>11</v>
      </c>
      <c r="D1691">
        <v>2</v>
      </c>
      <c r="E1691">
        <v>0</v>
      </c>
    </row>
    <row r="1692" spans="1:5" x14ac:dyDescent="0.25">
      <c r="A1692">
        <v>0</v>
      </c>
      <c r="B1692">
        <v>27</v>
      </c>
      <c r="C1692">
        <v>11</v>
      </c>
      <c r="D1692">
        <v>2</v>
      </c>
      <c r="E1692">
        <v>1</v>
      </c>
    </row>
    <row r="1693" spans="1:5" x14ac:dyDescent="0.25">
      <c r="A1693">
        <v>0</v>
      </c>
      <c r="B1693">
        <v>27</v>
      </c>
      <c r="C1693">
        <v>11</v>
      </c>
      <c r="D1693">
        <v>3</v>
      </c>
      <c r="E1693">
        <v>1</v>
      </c>
    </row>
    <row r="1694" spans="1:5" x14ac:dyDescent="0.25">
      <c r="A1694">
        <v>0</v>
      </c>
      <c r="B1694">
        <v>27</v>
      </c>
      <c r="C1694">
        <v>11</v>
      </c>
      <c r="D1694">
        <v>3</v>
      </c>
      <c r="E1694">
        <v>0</v>
      </c>
    </row>
    <row r="1695" spans="1:5" x14ac:dyDescent="0.25">
      <c r="A1695">
        <v>0</v>
      </c>
      <c r="B1695">
        <v>27</v>
      </c>
      <c r="C1695">
        <v>11</v>
      </c>
      <c r="D1695">
        <v>3</v>
      </c>
      <c r="E1695">
        <v>1</v>
      </c>
    </row>
    <row r="1696" spans="1:5" x14ac:dyDescent="0.25">
      <c r="A1696">
        <v>0</v>
      </c>
      <c r="B1696">
        <v>27</v>
      </c>
      <c r="C1696">
        <v>11</v>
      </c>
      <c r="D1696">
        <v>3</v>
      </c>
      <c r="E1696">
        <v>0</v>
      </c>
    </row>
    <row r="1697" spans="1:5" x14ac:dyDescent="0.25">
      <c r="A1697">
        <v>0</v>
      </c>
      <c r="B1697">
        <v>27</v>
      </c>
      <c r="C1697">
        <v>11</v>
      </c>
      <c r="D1697">
        <v>3</v>
      </c>
      <c r="E1697">
        <v>1</v>
      </c>
    </row>
    <row r="1698" spans="1:5" x14ac:dyDescent="0.25">
      <c r="A1698">
        <v>0</v>
      </c>
      <c r="B1698">
        <v>27</v>
      </c>
      <c r="C1698">
        <v>11</v>
      </c>
      <c r="D1698">
        <v>3</v>
      </c>
      <c r="E1698">
        <v>1</v>
      </c>
    </row>
    <row r="1699" spans="1:5" x14ac:dyDescent="0.25">
      <c r="A1699">
        <v>0</v>
      </c>
      <c r="B1699">
        <v>27</v>
      </c>
      <c r="C1699">
        <v>11</v>
      </c>
      <c r="D1699">
        <v>3</v>
      </c>
      <c r="E1699">
        <v>0</v>
      </c>
    </row>
    <row r="1700" spans="1:5" x14ac:dyDescent="0.25">
      <c r="A1700">
        <v>0</v>
      </c>
      <c r="B1700">
        <v>27</v>
      </c>
      <c r="C1700">
        <v>11</v>
      </c>
      <c r="D1700">
        <v>3</v>
      </c>
      <c r="E1700">
        <v>0</v>
      </c>
    </row>
    <row r="1701" spans="1:5" x14ac:dyDescent="0.25">
      <c r="A1701">
        <v>0</v>
      </c>
      <c r="B1701">
        <v>27</v>
      </c>
      <c r="C1701">
        <v>11</v>
      </c>
      <c r="D1701">
        <v>3</v>
      </c>
      <c r="E1701">
        <v>1</v>
      </c>
    </row>
    <row r="1702" spans="1:5" x14ac:dyDescent="0.25">
      <c r="A1702">
        <v>0</v>
      </c>
      <c r="B1702">
        <v>27</v>
      </c>
      <c r="C1702">
        <v>11</v>
      </c>
      <c r="D1702">
        <v>4</v>
      </c>
      <c r="E1702">
        <v>0</v>
      </c>
    </row>
    <row r="1703" spans="1:5" x14ac:dyDescent="0.25">
      <c r="A1703">
        <v>0</v>
      </c>
      <c r="B1703">
        <v>27</v>
      </c>
      <c r="C1703">
        <v>11</v>
      </c>
      <c r="D1703">
        <v>4</v>
      </c>
      <c r="E1703">
        <v>1</v>
      </c>
    </row>
    <row r="1704" spans="1:5" x14ac:dyDescent="0.25">
      <c r="A1704">
        <v>0</v>
      </c>
      <c r="B1704">
        <v>27</v>
      </c>
      <c r="C1704">
        <v>11</v>
      </c>
      <c r="D1704">
        <v>4</v>
      </c>
      <c r="E1704">
        <v>0</v>
      </c>
    </row>
    <row r="1705" spans="1:5" x14ac:dyDescent="0.25">
      <c r="A1705">
        <v>0</v>
      </c>
      <c r="B1705">
        <v>27</v>
      </c>
      <c r="C1705">
        <v>11</v>
      </c>
      <c r="D1705">
        <v>4</v>
      </c>
      <c r="E1705">
        <v>0</v>
      </c>
    </row>
    <row r="1706" spans="1:5" x14ac:dyDescent="0.25">
      <c r="A1706">
        <v>0</v>
      </c>
      <c r="B1706">
        <v>27</v>
      </c>
      <c r="C1706">
        <v>11</v>
      </c>
      <c r="D1706">
        <v>4</v>
      </c>
      <c r="E1706">
        <v>1</v>
      </c>
    </row>
    <row r="1707" spans="1:5" x14ac:dyDescent="0.25">
      <c r="A1707">
        <v>0</v>
      </c>
      <c r="B1707">
        <v>27</v>
      </c>
      <c r="C1707">
        <v>11</v>
      </c>
      <c r="D1707">
        <v>4</v>
      </c>
      <c r="E1707">
        <v>1</v>
      </c>
    </row>
    <row r="1708" spans="1:5" x14ac:dyDescent="0.25">
      <c r="A1708">
        <v>0</v>
      </c>
      <c r="B1708">
        <v>27</v>
      </c>
      <c r="C1708">
        <v>11</v>
      </c>
      <c r="D1708">
        <v>4</v>
      </c>
      <c r="E1708">
        <v>0</v>
      </c>
    </row>
    <row r="1709" spans="1:5" x14ac:dyDescent="0.25">
      <c r="A1709">
        <v>0</v>
      </c>
      <c r="B1709">
        <v>27</v>
      </c>
      <c r="C1709">
        <v>11</v>
      </c>
      <c r="D1709">
        <v>4</v>
      </c>
      <c r="E1709">
        <v>0</v>
      </c>
    </row>
    <row r="1710" spans="1:5" x14ac:dyDescent="0.25">
      <c r="A1710">
        <v>1</v>
      </c>
      <c r="B1710">
        <v>27</v>
      </c>
      <c r="C1710">
        <v>11</v>
      </c>
      <c r="D1710">
        <v>1</v>
      </c>
      <c r="E1710">
        <v>0</v>
      </c>
    </row>
    <row r="1711" spans="1:5" x14ac:dyDescent="0.25">
      <c r="A1711">
        <v>1</v>
      </c>
      <c r="B1711">
        <v>27</v>
      </c>
      <c r="C1711">
        <v>11</v>
      </c>
      <c r="D1711">
        <v>1</v>
      </c>
      <c r="E1711">
        <v>1</v>
      </c>
    </row>
    <row r="1712" spans="1:5" x14ac:dyDescent="0.25">
      <c r="A1712">
        <v>1</v>
      </c>
      <c r="B1712">
        <v>27</v>
      </c>
      <c r="C1712">
        <v>11</v>
      </c>
      <c r="D1712">
        <v>1</v>
      </c>
      <c r="E1712">
        <v>1</v>
      </c>
    </row>
    <row r="1713" spans="1:5" x14ac:dyDescent="0.25">
      <c r="A1713">
        <v>1</v>
      </c>
      <c r="B1713">
        <v>27</v>
      </c>
      <c r="C1713">
        <v>11</v>
      </c>
      <c r="D1713">
        <v>1</v>
      </c>
      <c r="E1713">
        <v>1</v>
      </c>
    </row>
    <row r="1714" spans="1:5" x14ac:dyDescent="0.25">
      <c r="A1714">
        <v>1</v>
      </c>
      <c r="B1714">
        <v>27</v>
      </c>
      <c r="C1714">
        <v>11</v>
      </c>
      <c r="D1714">
        <v>1</v>
      </c>
      <c r="E1714">
        <v>1</v>
      </c>
    </row>
    <row r="1715" spans="1:5" x14ac:dyDescent="0.25">
      <c r="A1715">
        <v>1</v>
      </c>
      <c r="B1715">
        <v>27</v>
      </c>
      <c r="C1715">
        <v>11</v>
      </c>
      <c r="D1715">
        <v>1</v>
      </c>
      <c r="E1715">
        <v>0</v>
      </c>
    </row>
    <row r="1716" spans="1:5" x14ac:dyDescent="0.25">
      <c r="A1716">
        <v>1</v>
      </c>
      <c r="B1716">
        <v>27</v>
      </c>
      <c r="C1716">
        <v>11</v>
      </c>
      <c r="D1716">
        <v>1</v>
      </c>
      <c r="E1716">
        <v>1</v>
      </c>
    </row>
    <row r="1717" spans="1:5" x14ac:dyDescent="0.25">
      <c r="A1717">
        <v>1</v>
      </c>
      <c r="B1717">
        <v>27</v>
      </c>
      <c r="C1717">
        <v>11</v>
      </c>
      <c r="D1717">
        <v>1</v>
      </c>
      <c r="E1717">
        <v>0</v>
      </c>
    </row>
    <row r="1718" spans="1:5" x14ac:dyDescent="0.25">
      <c r="A1718">
        <v>1</v>
      </c>
      <c r="B1718">
        <v>27</v>
      </c>
      <c r="C1718">
        <v>11</v>
      </c>
      <c r="D1718">
        <v>2</v>
      </c>
      <c r="E1718">
        <v>1</v>
      </c>
    </row>
    <row r="1719" spans="1:5" x14ac:dyDescent="0.25">
      <c r="A1719">
        <v>1</v>
      </c>
      <c r="B1719">
        <v>27</v>
      </c>
      <c r="C1719">
        <v>11</v>
      </c>
      <c r="D1719">
        <v>2</v>
      </c>
      <c r="E1719">
        <v>1</v>
      </c>
    </row>
    <row r="1720" spans="1:5" x14ac:dyDescent="0.25">
      <c r="A1720">
        <v>1</v>
      </c>
      <c r="B1720">
        <v>27</v>
      </c>
      <c r="C1720">
        <v>11</v>
      </c>
      <c r="D1720">
        <v>2</v>
      </c>
      <c r="E1720">
        <v>0</v>
      </c>
    </row>
    <row r="1721" spans="1:5" x14ac:dyDescent="0.25">
      <c r="A1721">
        <v>1</v>
      </c>
      <c r="B1721">
        <v>27</v>
      </c>
      <c r="C1721">
        <v>11</v>
      </c>
      <c r="D1721">
        <v>2</v>
      </c>
      <c r="E1721">
        <v>0</v>
      </c>
    </row>
    <row r="1722" spans="1:5" x14ac:dyDescent="0.25">
      <c r="A1722">
        <v>1</v>
      </c>
      <c r="B1722">
        <v>27</v>
      </c>
      <c r="C1722">
        <v>11</v>
      </c>
      <c r="D1722">
        <v>2</v>
      </c>
      <c r="E1722">
        <v>1</v>
      </c>
    </row>
    <row r="1723" spans="1:5" x14ac:dyDescent="0.25">
      <c r="A1723">
        <v>1</v>
      </c>
      <c r="B1723">
        <v>27</v>
      </c>
      <c r="C1723">
        <v>11</v>
      </c>
      <c r="D1723">
        <v>2</v>
      </c>
      <c r="E1723">
        <v>1</v>
      </c>
    </row>
    <row r="1724" spans="1:5" x14ac:dyDescent="0.25">
      <c r="A1724">
        <v>1</v>
      </c>
      <c r="B1724">
        <v>27</v>
      </c>
      <c r="C1724">
        <v>11</v>
      </c>
      <c r="D1724">
        <v>2</v>
      </c>
      <c r="E1724">
        <v>1</v>
      </c>
    </row>
    <row r="1725" spans="1:5" x14ac:dyDescent="0.25">
      <c r="A1725">
        <v>1</v>
      </c>
      <c r="B1725">
        <v>27</v>
      </c>
      <c r="C1725">
        <v>11</v>
      </c>
      <c r="D1725">
        <v>2</v>
      </c>
      <c r="E1725">
        <v>0</v>
      </c>
    </row>
    <row r="1726" spans="1:5" x14ac:dyDescent="0.25">
      <c r="A1726">
        <v>1</v>
      </c>
      <c r="B1726">
        <v>27</v>
      </c>
      <c r="C1726">
        <v>11</v>
      </c>
      <c r="D1726">
        <v>3</v>
      </c>
      <c r="E1726">
        <v>1</v>
      </c>
    </row>
    <row r="1727" spans="1:5" x14ac:dyDescent="0.25">
      <c r="A1727">
        <v>1</v>
      </c>
      <c r="B1727">
        <v>27</v>
      </c>
      <c r="C1727">
        <v>11</v>
      </c>
      <c r="D1727">
        <v>3</v>
      </c>
      <c r="E1727">
        <v>0</v>
      </c>
    </row>
    <row r="1728" spans="1:5" x14ac:dyDescent="0.25">
      <c r="A1728">
        <v>1</v>
      </c>
      <c r="B1728">
        <v>27</v>
      </c>
      <c r="C1728">
        <v>11</v>
      </c>
      <c r="D1728">
        <v>3</v>
      </c>
      <c r="E1728">
        <v>0</v>
      </c>
    </row>
    <row r="1729" spans="1:5" x14ac:dyDescent="0.25">
      <c r="A1729">
        <v>1</v>
      </c>
      <c r="B1729">
        <v>27</v>
      </c>
      <c r="C1729">
        <v>11</v>
      </c>
      <c r="D1729">
        <v>3</v>
      </c>
      <c r="E1729">
        <v>0</v>
      </c>
    </row>
    <row r="1730" spans="1:5" x14ac:dyDescent="0.25">
      <c r="A1730">
        <v>1</v>
      </c>
      <c r="B1730">
        <v>27</v>
      </c>
      <c r="C1730">
        <v>11</v>
      </c>
      <c r="D1730">
        <v>3</v>
      </c>
      <c r="E1730">
        <v>1</v>
      </c>
    </row>
    <row r="1731" spans="1:5" x14ac:dyDescent="0.25">
      <c r="A1731">
        <v>1</v>
      </c>
      <c r="B1731">
        <v>27</v>
      </c>
      <c r="C1731">
        <v>11</v>
      </c>
      <c r="D1731">
        <v>3</v>
      </c>
      <c r="E1731">
        <v>1</v>
      </c>
    </row>
    <row r="1732" spans="1:5" x14ac:dyDescent="0.25">
      <c r="A1732">
        <v>1</v>
      </c>
      <c r="B1732">
        <v>27</v>
      </c>
      <c r="C1732">
        <v>11</v>
      </c>
      <c r="D1732">
        <v>3</v>
      </c>
      <c r="E1732">
        <v>1</v>
      </c>
    </row>
    <row r="1733" spans="1:5" x14ac:dyDescent="0.25">
      <c r="A1733">
        <v>1</v>
      </c>
      <c r="B1733">
        <v>27</v>
      </c>
      <c r="C1733">
        <v>11</v>
      </c>
      <c r="D1733">
        <v>3</v>
      </c>
      <c r="E1733">
        <v>1</v>
      </c>
    </row>
    <row r="1734" spans="1:5" x14ac:dyDescent="0.25">
      <c r="A1734">
        <v>1</v>
      </c>
      <c r="B1734">
        <v>27</v>
      </c>
      <c r="C1734">
        <v>11</v>
      </c>
      <c r="D1734">
        <v>4</v>
      </c>
      <c r="E1734">
        <v>0</v>
      </c>
    </row>
    <row r="1735" spans="1:5" x14ac:dyDescent="0.25">
      <c r="A1735">
        <v>1</v>
      </c>
      <c r="B1735">
        <v>27</v>
      </c>
      <c r="C1735">
        <v>11</v>
      </c>
      <c r="D1735">
        <v>4</v>
      </c>
      <c r="E1735">
        <v>1</v>
      </c>
    </row>
    <row r="1736" spans="1:5" x14ac:dyDescent="0.25">
      <c r="A1736">
        <v>1</v>
      </c>
      <c r="B1736">
        <v>27</v>
      </c>
      <c r="C1736">
        <v>11</v>
      </c>
      <c r="D1736">
        <v>4</v>
      </c>
      <c r="E1736">
        <v>1</v>
      </c>
    </row>
    <row r="1737" spans="1:5" x14ac:dyDescent="0.25">
      <c r="A1737">
        <v>1</v>
      </c>
      <c r="B1737">
        <v>27</v>
      </c>
      <c r="C1737">
        <v>11</v>
      </c>
      <c r="D1737">
        <v>4</v>
      </c>
      <c r="E1737">
        <v>1</v>
      </c>
    </row>
    <row r="1738" spans="1:5" x14ac:dyDescent="0.25">
      <c r="A1738">
        <v>1</v>
      </c>
      <c r="B1738">
        <v>27</v>
      </c>
      <c r="C1738">
        <v>11</v>
      </c>
      <c r="D1738">
        <v>4</v>
      </c>
      <c r="E1738">
        <v>0</v>
      </c>
    </row>
    <row r="1739" spans="1:5" x14ac:dyDescent="0.25">
      <c r="A1739">
        <v>1</v>
      </c>
      <c r="B1739">
        <v>27</v>
      </c>
      <c r="C1739">
        <v>11</v>
      </c>
      <c r="D1739">
        <v>4</v>
      </c>
      <c r="E1739">
        <v>0</v>
      </c>
    </row>
    <row r="1740" spans="1:5" x14ac:dyDescent="0.25">
      <c r="A1740">
        <v>1</v>
      </c>
      <c r="B1740">
        <v>27</v>
      </c>
      <c r="C1740">
        <v>11</v>
      </c>
      <c r="D1740">
        <v>4</v>
      </c>
      <c r="E1740">
        <v>1</v>
      </c>
    </row>
    <row r="1741" spans="1:5" x14ac:dyDescent="0.25">
      <c r="A1741">
        <v>1</v>
      </c>
      <c r="B1741">
        <v>27</v>
      </c>
      <c r="C1741">
        <v>11</v>
      </c>
      <c r="D1741">
        <v>4</v>
      </c>
      <c r="E1741">
        <v>0</v>
      </c>
    </row>
    <row r="1742" spans="1:5" x14ac:dyDescent="0.25">
      <c r="A1742">
        <v>0</v>
      </c>
      <c r="B1742">
        <v>27</v>
      </c>
      <c r="C1742">
        <v>12</v>
      </c>
      <c r="D1742">
        <v>1</v>
      </c>
      <c r="E1742">
        <v>0</v>
      </c>
    </row>
    <row r="1743" spans="1:5" x14ac:dyDescent="0.25">
      <c r="A1743">
        <v>0</v>
      </c>
      <c r="B1743">
        <v>27</v>
      </c>
      <c r="C1743">
        <v>12</v>
      </c>
      <c r="D1743">
        <v>1</v>
      </c>
      <c r="E1743">
        <v>1</v>
      </c>
    </row>
    <row r="1744" spans="1:5" x14ac:dyDescent="0.25">
      <c r="A1744">
        <v>0</v>
      </c>
      <c r="B1744">
        <v>27</v>
      </c>
      <c r="C1744">
        <v>12</v>
      </c>
      <c r="D1744">
        <v>1</v>
      </c>
      <c r="E1744">
        <v>1</v>
      </c>
    </row>
    <row r="1745" spans="1:5" x14ac:dyDescent="0.25">
      <c r="A1745">
        <v>0</v>
      </c>
      <c r="B1745">
        <v>27</v>
      </c>
      <c r="C1745">
        <v>12</v>
      </c>
      <c r="D1745">
        <v>1</v>
      </c>
      <c r="E1745">
        <v>1</v>
      </c>
    </row>
    <row r="1746" spans="1:5" x14ac:dyDescent="0.25">
      <c r="A1746">
        <v>0</v>
      </c>
      <c r="B1746">
        <v>27</v>
      </c>
      <c r="C1746">
        <v>12</v>
      </c>
      <c r="D1746">
        <v>1</v>
      </c>
      <c r="E1746">
        <v>0</v>
      </c>
    </row>
    <row r="1747" spans="1:5" x14ac:dyDescent="0.25">
      <c r="A1747">
        <v>0</v>
      </c>
      <c r="B1747">
        <v>27</v>
      </c>
      <c r="C1747">
        <v>12</v>
      </c>
      <c r="D1747">
        <v>1</v>
      </c>
      <c r="E1747">
        <v>1</v>
      </c>
    </row>
    <row r="1748" spans="1:5" x14ac:dyDescent="0.25">
      <c r="A1748">
        <v>0</v>
      </c>
      <c r="B1748">
        <v>27</v>
      </c>
      <c r="C1748">
        <v>12</v>
      </c>
      <c r="D1748">
        <v>1</v>
      </c>
      <c r="E1748">
        <v>1</v>
      </c>
    </row>
    <row r="1749" spans="1:5" x14ac:dyDescent="0.25">
      <c r="A1749">
        <v>0</v>
      </c>
      <c r="B1749">
        <v>27</v>
      </c>
      <c r="C1749">
        <v>12</v>
      </c>
      <c r="D1749">
        <v>1</v>
      </c>
      <c r="E1749">
        <v>0</v>
      </c>
    </row>
    <row r="1750" spans="1:5" x14ac:dyDescent="0.25">
      <c r="A1750">
        <v>0</v>
      </c>
      <c r="B1750">
        <v>27</v>
      </c>
      <c r="C1750">
        <v>12</v>
      </c>
      <c r="D1750">
        <v>1</v>
      </c>
      <c r="E1750">
        <v>1</v>
      </c>
    </row>
    <row r="1751" spans="1:5" x14ac:dyDescent="0.25">
      <c r="A1751">
        <v>0</v>
      </c>
      <c r="B1751">
        <v>27</v>
      </c>
      <c r="C1751">
        <v>12</v>
      </c>
      <c r="D1751">
        <v>2</v>
      </c>
      <c r="E1751">
        <v>0</v>
      </c>
    </row>
    <row r="1752" spans="1:5" x14ac:dyDescent="0.25">
      <c r="A1752">
        <v>0</v>
      </c>
      <c r="B1752">
        <v>27</v>
      </c>
      <c r="C1752">
        <v>12</v>
      </c>
      <c r="D1752">
        <v>2</v>
      </c>
      <c r="E1752">
        <v>0</v>
      </c>
    </row>
    <row r="1753" spans="1:5" x14ac:dyDescent="0.25">
      <c r="A1753">
        <v>0</v>
      </c>
      <c r="B1753">
        <v>27</v>
      </c>
      <c r="C1753">
        <v>12</v>
      </c>
      <c r="D1753">
        <v>2</v>
      </c>
      <c r="E1753">
        <v>1</v>
      </c>
    </row>
    <row r="1754" spans="1:5" x14ac:dyDescent="0.25">
      <c r="A1754">
        <v>0</v>
      </c>
      <c r="B1754">
        <v>27</v>
      </c>
      <c r="C1754">
        <v>12</v>
      </c>
      <c r="D1754">
        <v>2</v>
      </c>
      <c r="E1754">
        <v>1</v>
      </c>
    </row>
    <row r="1755" spans="1:5" x14ac:dyDescent="0.25">
      <c r="A1755">
        <v>0</v>
      </c>
      <c r="B1755">
        <v>27</v>
      </c>
      <c r="C1755">
        <v>12</v>
      </c>
      <c r="D1755">
        <v>2</v>
      </c>
      <c r="E1755">
        <v>0</v>
      </c>
    </row>
    <row r="1756" spans="1:5" x14ac:dyDescent="0.25">
      <c r="A1756">
        <v>0</v>
      </c>
      <c r="B1756">
        <v>27</v>
      </c>
      <c r="C1756">
        <v>12</v>
      </c>
      <c r="D1756">
        <v>2</v>
      </c>
      <c r="E1756">
        <v>1</v>
      </c>
    </row>
    <row r="1757" spans="1:5" x14ac:dyDescent="0.25">
      <c r="A1757">
        <v>0</v>
      </c>
      <c r="B1757">
        <v>27</v>
      </c>
      <c r="C1757">
        <v>12</v>
      </c>
      <c r="D1757">
        <v>2</v>
      </c>
      <c r="E1757">
        <v>0</v>
      </c>
    </row>
    <row r="1758" spans="1:5" x14ac:dyDescent="0.25">
      <c r="A1758">
        <v>0</v>
      </c>
      <c r="B1758">
        <v>27</v>
      </c>
      <c r="C1758">
        <v>12</v>
      </c>
      <c r="D1758">
        <v>2</v>
      </c>
      <c r="E1758">
        <v>1</v>
      </c>
    </row>
    <row r="1759" spans="1:5" x14ac:dyDescent="0.25">
      <c r="A1759">
        <v>0</v>
      </c>
      <c r="B1759">
        <v>27</v>
      </c>
      <c r="C1759">
        <v>12</v>
      </c>
      <c r="D1759">
        <v>3</v>
      </c>
      <c r="E1759">
        <v>0</v>
      </c>
    </row>
    <row r="1760" spans="1:5" x14ac:dyDescent="0.25">
      <c r="A1760">
        <v>0</v>
      </c>
      <c r="B1760">
        <v>27</v>
      </c>
      <c r="C1760">
        <v>12</v>
      </c>
      <c r="D1760">
        <v>3</v>
      </c>
      <c r="E1760">
        <v>1</v>
      </c>
    </row>
    <row r="1761" spans="1:5" x14ac:dyDescent="0.25">
      <c r="A1761">
        <v>0</v>
      </c>
      <c r="B1761">
        <v>27</v>
      </c>
      <c r="C1761">
        <v>12</v>
      </c>
      <c r="D1761">
        <v>3</v>
      </c>
      <c r="E1761">
        <v>1</v>
      </c>
    </row>
    <row r="1762" spans="1:5" x14ac:dyDescent="0.25">
      <c r="A1762">
        <v>0</v>
      </c>
      <c r="B1762">
        <v>27</v>
      </c>
      <c r="C1762">
        <v>12</v>
      </c>
      <c r="D1762">
        <v>3</v>
      </c>
      <c r="E1762">
        <v>1</v>
      </c>
    </row>
    <row r="1763" spans="1:5" x14ac:dyDescent="0.25">
      <c r="A1763">
        <v>0</v>
      </c>
      <c r="B1763">
        <v>27</v>
      </c>
      <c r="C1763">
        <v>12</v>
      </c>
      <c r="D1763">
        <v>3</v>
      </c>
      <c r="E1763">
        <v>1</v>
      </c>
    </row>
    <row r="1764" spans="1:5" x14ac:dyDescent="0.25">
      <c r="A1764">
        <v>0</v>
      </c>
      <c r="B1764">
        <v>27</v>
      </c>
      <c r="C1764">
        <v>12</v>
      </c>
      <c r="D1764">
        <v>3</v>
      </c>
      <c r="E1764">
        <v>0</v>
      </c>
    </row>
    <row r="1765" spans="1:5" x14ac:dyDescent="0.25">
      <c r="A1765">
        <v>0</v>
      </c>
      <c r="B1765">
        <v>27</v>
      </c>
      <c r="C1765">
        <v>12</v>
      </c>
      <c r="D1765">
        <v>3</v>
      </c>
      <c r="E1765">
        <v>1</v>
      </c>
    </row>
    <row r="1766" spans="1:5" x14ac:dyDescent="0.25">
      <c r="A1766">
        <v>0</v>
      </c>
      <c r="B1766">
        <v>27</v>
      </c>
      <c r="C1766">
        <v>12</v>
      </c>
      <c r="D1766">
        <v>3</v>
      </c>
      <c r="E1766">
        <v>0</v>
      </c>
    </row>
    <row r="1767" spans="1:5" x14ac:dyDescent="0.25">
      <c r="A1767">
        <v>0</v>
      </c>
      <c r="B1767">
        <v>27</v>
      </c>
      <c r="C1767">
        <v>12</v>
      </c>
      <c r="D1767">
        <v>4</v>
      </c>
      <c r="E1767">
        <v>1</v>
      </c>
    </row>
    <row r="1768" spans="1:5" x14ac:dyDescent="0.25">
      <c r="A1768">
        <v>0</v>
      </c>
      <c r="B1768">
        <v>27</v>
      </c>
      <c r="C1768">
        <v>12</v>
      </c>
      <c r="D1768">
        <v>4</v>
      </c>
      <c r="E1768">
        <v>1</v>
      </c>
    </row>
    <row r="1769" spans="1:5" x14ac:dyDescent="0.25">
      <c r="A1769">
        <v>0</v>
      </c>
      <c r="B1769">
        <v>27</v>
      </c>
      <c r="C1769">
        <v>12</v>
      </c>
      <c r="D1769">
        <v>4</v>
      </c>
      <c r="E1769">
        <v>0</v>
      </c>
    </row>
    <row r="1770" spans="1:5" x14ac:dyDescent="0.25">
      <c r="A1770">
        <v>0</v>
      </c>
      <c r="B1770">
        <v>27</v>
      </c>
      <c r="C1770">
        <v>12</v>
      </c>
      <c r="D1770">
        <v>4</v>
      </c>
      <c r="E1770">
        <v>1</v>
      </c>
    </row>
    <row r="1771" spans="1:5" x14ac:dyDescent="0.25">
      <c r="A1771">
        <v>0</v>
      </c>
      <c r="B1771">
        <v>27</v>
      </c>
      <c r="C1771">
        <v>12</v>
      </c>
      <c r="D1771">
        <v>4</v>
      </c>
      <c r="E1771">
        <v>0</v>
      </c>
    </row>
    <row r="1772" spans="1:5" x14ac:dyDescent="0.25">
      <c r="A1772">
        <v>0</v>
      </c>
      <c r="B1772">
        <v>27</v>
      </c>
      <c r="C1772">
        <v>12</v>
      </c>
      <c r="D1772">
        <v>4</v>
      </c>
      <c r="E1772">
        <v>1</v>
      </c>
    </row>
    <row r="1773" spans="1:5" x14ac:dyDescent="0.25">
      <c r="A1773">
        <v>0</v>
      </c>
      <c r="B1773">
        <v>27</v>
      </c>
      <c r="C1773">
        <v>12</v>
      </c>
      <c r="D1773">
        <v>4</v>
      </c>
      <c r="E1773">
        <v>0</v>
      </c>
    </row>
    <row r="1774" spans="1:5" x14ac:dyDescent="0.25">
      <c r="A1774">
        <v>1</v>
      </c>
      <c r="B1774">
        <v>27</v>
      </c>
      <c r="C1774">
        <v>12</v>
      </c>
      <c r="D1774">
        <v>1</v>
      </c>
      <c r="E1774">
        <v>1</v>
      </c>
    </row>
    <row r="1775" spans="1:5" x14ac:dyDescent="0.25">
      <c r="A1775">
        <v>1</v>
      </c>
      <c r="B1775">
        <v>27</v>
      </c>
      <c r="C1775">
        <v>12</v>
      </c>
      <c r="D1775">
        <v>1</v>
      </c>
      <c r="E1775">
        <v>0</v>
      </c>
    </row>
    <row r="1776" spans="1:5" x14ac:dyDescent="0.25">
      <c r="A1776">
        <v>1</v>
      </c>
      <c r="B1776">
        <v>27</v>
      </c>
      <c r="C1776">
        <v>12</v>
      </c>
      <c r="D1776">
        <v>1</v>
      </c>
      <c r="E1776">
        <v>1</v>
      </c>
    </row>
    <row r="1777" spans="1:5" x14ac:dyDescent="0.25">
      <c r="A1777">
        <v>1</v>
      </c>
      <c r="B1777">
        <v>27</v>
      </c>
      <c r="C1777">
        <v>12</v>
      </c>
      <c r="D1777">
        <v>1</v>
      </c>
      <c r="E1777">
        <v>1</v>
      </c>
    </row>
    <row r="1778" spans="1:5" x14ac:dyDescent="0.25">
      <c r="A1778">
        <v>1</v>
      </c>
      <c r="B1778">
        <v>27</v>
      </c>
      <c r="C1778">
        <v>12</v>
      </c>
      <c r="D1778">
        <v>1</v>
      </c>
      <c r="E1778">
        <v>1</v>
      </c>
    </row>
    <row r="1779" spans="1:5" x14ac:dyDescent="0.25">
      <c r="A1779">
        <v>1</v>
      </c>
      <c r="B1779">
        <v>27</v>
      </c>
      <c r="C1779">
        <v>12</v>
      </c>
      <c r="D1779">
        <v>1</v>
      </c>
      <c r="E1779">
        <v>0</v>
      </c>
    </row>
    <row r="1780" spans="1:5" x14ac:dyDescent="0.25">
      <c r="A1780">
        <v>1</v>
      </c>
      <c r="B1780">
        <v>27</v>
      </c>
      <c r="C1780">
        <v>12</v>
      </c>
      <c r="D1780">
        <v>1</v>
      </c>
      <c r="E1780">
        <v>0</v>
      </c>
    </row>
    <row r="1781" spans="1:5" x14ac:dyDescent="0.25">
      <c r="A1781">
        <v>1</v>
      </c>
      <c r="B1781">
        <v>27</v>
      </c>
      <c r="C1781">
        <v>12</v>
      </c>
      <c r="D1781">
        <v>1</v>
      </c>
      <c r="E1781">
        <v>0</v>
      </c>
    </row>
    <row r="1782" spans="1:5" x14ac:dyDescent="0.25">
      <c r="A1782">
        <v>1</v>
      </c>
      <c r="B1782">
        <v>27</v>
      </c>
      <c r="C1782">
        <v>12</v>
      </c>
      <c r="D1782">
        <v>2</v>
      </c>
      <c r="E1782">
        <v>1</v>
      </c>
    </row>
    <row r="1783" spans="1:5" x14ac:dyDescent="0.25">
      <c r="A1783">
        <v>1</v>
      </c>
      <c r="B1783">
        <v>27</v>
      </c>
      <c r="C1783">
        <v>12</v>
      </c>
      <c r="D1783">
        <v>2</v>
      </c>
      <c r="E1783">
        <v>0</v>
      </c>
    </row>
    <row r="1784" spans="1:5" x14ac:dyDescent="0.25">
      <c r="A1784">
        <v>1</v>
      </c>
      <c r="B1784">
        <v>27</v>
      </c>
      <c r="C1784">
        <v>12</v>
      </c>
      <c r="D1784">
        <v>2</v>
      </c>
      <c r="E1784">
        <v>1</v>
      </c>
    </row>
    <row r="1785" spans="1:5" x14ac:dyDescent="0.25">
      <c r="A1785">
        <v>1</v>
      </c>
      <c r="B1785">
        <v>27</v>
      </c>
      <c r="C1785">
        <v>12</v>
      </c>
      <c r="D1785">
        <v>2</v>
      </c>
      <c r="E1785">
        <v>0</v>
      </c>
    </row>
    <row r="1786" spans="1:5" x14ac:dyDescent="0.25">
      <c r="A1786">
        <v>1</v>
      </c>
      <c r="B1786">
        <v>27</v>
      </c>
      <c r="C1786">
        <v>12</v>
      </c>
      <c r="D1786">
        <v>2</v>
      </c>
      <c r="E1786">
        <v>1</v>
      </c>
    </row>
    <row r="1787" spans="1:5" x14ac:dyDescent="0.25">
      <c r="A1787">
        <v>1</v>
      </c>
      <c r="B1787">
        <v>27</v>
      </c>
      <c r="C1787">
        <v>12</v>
      </c>
      <c r="D1787">
        <v>2</v>
      </c>
      <c r="E1787">
        <v>1</v>
      </c>
    </row>
    <row r="1788" spans="1:5" x14ac:dyDescent="0.25">
      <c r="A1788">
        <v>1</v>
      </c>
      <c r="B1788">
        <v>27</v>
      </c>
      <c r="C1788">
        <v>12</v>
      </c>
      <c r="D1788">
        <v>2</v>
      </c>
      <c r="E1788">
        <v>1</v>
      </c>
    </row>
    <row r="1789" spans="1:5" x14ac:dyDescent="0.25">
      <c r="A1789">
        <v>1</v>
      </c>
      <c r="B1789">
        <v>27</v>
      </c>
      <c r="C1789">
        <v>12</v>
      </c>
      <c r="D1789">
        <v>2</v>
      </c>
      <c r="E1789">
        <v>1</v>
      </c>
    </row>
    <row r="1790" spans="1:5" x14ac:dyDescent="0.25">
      <c r="A1790">
        <v>1</v>
      </c>
      <c r="B1790">
        <v>27</v>
      </c>
      <c r="C1790">
        <v>12</v>
      </c>
      <c r="D1790">
        <v>3</v>
      </c>
      <c r="E1790">
        <v>0</v>
      </c>
    </row>
    <row r="1791" spans="1:5" x14ac:dyDescent="0.25">
      <c r="A1791">
        <v>1</v>
      </c>
      <c r="B1791">
        <v>27</v>
      </c>
      <c r="C1791">
        <v>12</v>
      </c>
      <c r="D1791">
        <v>3</v>
      </c>
      <c r="E1791">
        <v>1</v>
      </c>
    </row>
    <row r="1792" spans="1:5" x14ac:dyDescent="0.25">
      <c r="A1792">
        <v>1</v>
      </c>
      <c r="B1792">
        <v>27</v>
      </c>
      <c r="C1792">
        <v>12</v>
      </c>
      <c r="D1792">
        <v>3</v>
      </c>
      <c r="E1792">
        <v>1</v>
      </c>
    </row>
    <row r="1793" spans="1:5" x14ac:dyDescent="0.25">
      <c r="A1793">
        <v>1</v>
      </c>
      <c r="B1793">
        <v>27</v>
      </c>
      <c r="C1793">
        <v>12</v>
      </c>
      <c r="D1793">
        <v>3</v>
      </c>
      <c r="E1793">
        <v>1</v>
      </c>
    </row>
    <row r="1794" spans="1:5" x14ac:dyDescent="0.25">
      <c r="A1794">
        <v>1</v>
      </c>
      <c r="B1794">
        <v>27</v>
      </c>
      <c r="C1794">
        <v>12</v>
      </c>
      <c r="D1794">
        <v>3</v>
      </c>
      <c r="E1794">
        <v>1</v>
      </c>
    </row>
    <row r="1795" spans="1:5" x14ac:dyDescent="0.25">
      <c r="A1795">
        <v>1</v>
      </c>
      <c r="B1795">
        <v>27</v>
      </c>
      <c r="C1795">
        <v>12</v>
      </c>
      <c r="D1795">
        <v>3</v>
      </c>
      <c r="E1795">
        <v>1</v>
      </c>
    </row>
    <row r="1796" spans="1:5" x14ac:dyDescent="0.25">
      <c r="A1796">
        <v>1</v>
      </c>
      <c r="B1796">
        <v>27</v>
      </c>
      <c r="C1796">
        <v>12</v>
      </c>
      <c r="D1796">
        <v>3</v>
      </c>
      <c r="E1796">
        <v>0</v>
      </c>
    </row>
    <row r="1797" spans="1:5" x14ac:dyDescent="0.25">
      <c r="A1797">
        <v>1</v>
      </c>
      <c r="B1797">
        <v>27</v>
      </c>
      <c r="C1797">
        <v>12</v>
      </c>
      <c r="D1797">
        <v>3</v>
      </c>
      <c r="E1797">
        <v>1</v>
      </c>
    </row>
    <row r="1798" spans="1:5" x14ac:dyDescent="0.25">
      <c r="A1798">
        <v>1</v>
      </c>
      <c r="B1798">
        <v>27</v>
      </c>
      <c r="C1798">
        <v>12</v>
      </c>
      <c r="D1798">
        <v>4</v>
      </c>
      <c r="E1798">
        <v>1</v>
      </c>
    </row>
    <row r="1799" spans="1:5" x14ac:dyDescent="0.25">
      <c r="A1799">
        <v>1</v>
      </c>
      <c r="B1799">
        <v>27</v>
      </c>
      <c r="C1799">
        <v>12</v>
      </c>
      <c r="D1799">
        <v>4</v>
      </c>
      <c r="E1799">
        <v>0</v>
      </c>
    </row>
    <row r="1800" spans="1:5" x14ac:dyDescent="0.25">
      <c r="A1800">
        <v>1</v>
      </c>
      <c r="B1800">
        <v>27</v>
      </c>
      <c r="C1800">
        <v>12</v>
      </c>
      <c r="D1800">
        <v>4</v>
      </c>
      <c r="E1800">
        <v>0</v>
      </c>
    </row>
    <row r="1801" spans="1:5" x14ac:dyDescent="0.25">
      <c r="A1801">
        <v>1</v>
      </c>
      <c r="B1801">
        <v>27</v>
      </c>
      <c r="C1801">
        <v>12</v>
      </c>
      <c r="D1801">
        <v>4</v>
      </c>
      <c r="E1801">
        <v>0</v>
      </c>
    </row>
    <row r="1802" spans="1:5" x14ac:dyDescent="0.25">
      <c r="A1802">
        <v>1</v>
      </c>
      <c r="B1802">
        <v>27</v>
      </c>
      <c r="C1802">
        <v>12</v>
      </c>
      <c r="D1802">
        <v>4</v>
      </c>
      <c r="E1802">
        <v>1</v>
      </c>
    </row>
    <row r="1803" spans="1:5" x14ac:dyDescent="0.25">
      <c r="A1803">
        <v>1</v>
      </c>
      <c r="B1803">
        <v>27</v>
      </c>
      <c r="C1803">
        <v>12</v>
      </c>
      <c r="D1803">
        <v>4</v>
      </c>
      <c r="E1803">
        <v>1</v>
      </c>
    </row>
    <row r="1804" spans="1:5" x14ac:dyDescent="0.25">
      <c r="A1804">
        <v>1</v>
      </c>
      <c r="B1804">
        <v>27</v>
      </c>
      <c r="C1804">
        <v>12</v>
      </c>
      <c r="D1804">
        <v>4</v>
      </c>
      <c r="E1804">
        <v>1</v>
      </c>
    </row>
    <row r="1805" spans="1:5" x14ac:dyDescent="0.25">
      <c r="A1805">
        <v>1</v>
      </c>
      <c r="B1805">
        <v>27</v>
      </c>
      <c r="C1805">
        <v>12</v>
      </c>
      <c r="D1805">
        <v>4</v>
      </c>
      <c r="E1805">
        <v>1</v>
      </c>
    </row>
    <row r="1806" spans="1:5" x14ac:dyDescent="0.25">
      <c r="A1806">
        <v>0</v>
      </c>
      <c r="B1806">
        <v>27</v>
      </c>
      <c r="C1806">
        <v>13</v>
      </c>
      <c r="D1806">
        <v>1</v>
      </c>
      <c r="E1806">
        <v>1</v>
      </c>
    </row>
    <row r="1807" spans="1:5" x14ac:dyDescent="0.25">
      <c r="A1807">
        <v>0</v>
      </c>
      <c r="B1807">
        <v>27</v>
      </c>
      <c r="C1807">
        <v>13</v>
      </c>
      <c r="D1807">
        <v>1</v>
      </c>
      <c r="E1807">
        <v>0</v>
      </c>
    </row>
    <row r="1808" spans="1:5" x14ac:dyDescent="0.25">
      <c r="A1808">
        <v>0</v>
      </c>
      <c r="B1808">
        <v>27</v>
      </c>
      <c r="C1808">
        <v>13</v>
      </c>
      <c r="D1808">
        <v>1</v>
      </c>
      <c r="E1808">
        <v>1</v>
      </c>
    </row>
    <row r="1809" spans="1:5" x14ac:dyDescent="0.25">
      <c r="A1809">
        <v>0</v>
      </c>
      <c r="B1809">
        <v>27</v>
      </c>
      <c r="C1809">
        <v>13</v>
      </c>
      <c r="D1809">
        <v>1</v>
      </c>
      <c r="E1809">
        <v>0</v>
      </c>
    </row>
    <row r="1810" spans="1:5" x14ac:dyDescent="0.25">
      <c r="A1810">
        <v>0</v>
      </c>
      <c r="B1810">
        <v>27</v>
      </c>
      <c r="C1810">
        <v>13</v>
      </c>
      <c r="D1810">
        <v>1</v>
      </c>
      <c r="E1810">
        <v>1</v>
      </c>
    </row>
    <row r="1811" spans="1:5" x14ac:dyDescent="0.25">
      <c r="A1811">
        <v>0</v>
      </c>
      <c r="B1811">
        <v>27</v>
      </c>
      <c r="C1811">
        <v>13</v>
      </c>
      <c r="D1811">
        <v>1</v>
      </c>
      <c r="E1811">
        <v>0</v>
      </c>
    </row>
    <row r="1812" spans="1:5" x14ac:dyDescent="0.25">
      <c r="A1812">
        <v>0</v>
      </c>
      <c r="B1812">
        <v>27</v>
      </c>
      <c r="C1812">
        <v>13</v>
      </c>
      <c r="D1812">
        <v>1</v>
      </c>
      <c r="E1812">
        <v>0</v>
      </c>
    </row>
    <row r="1813" spans="1:5" x14ac:dyDescent="0.25">
      <c r="A1813">
        <v>0</v>
      </c>
      <c r="B1813">
        <v>27</v>
      </c>
      <c r="C1813">
        <v>13</v>
      </c>
      <c r="D1813">
        <v>2</v>
      </c>
      <c r="E1813">
        <v>1</v>
      </c>
    </row>
    <row r="1814" spans="1:5" x14ac:dyDescent="0.25">
      <c r="A1814">
        <v>0</v>
      </c>
      <c r="B1814">
        <v>27</v>
      </c>
      <c r="C1814">
        <v>13</v>
      </c>
      <c r="D1814">
        <v>2</v>
      </c>
      <c r="E1814">
        <v>1</v>
      </c>
    </row>
    <row r="1815" spans="1:5" x14ac:dyDescent="0.25">
      <c r="A1815">
        <v>0</v>
      </c>
      <c r="B1815">
        <v>27</v>
      </c>
      <c r="C1815">
        <v>13</v>
      </c>
      <c r="D1815">
        <v>2</v>
      </c>
      <c r="E1815">
        <v>0</v>
      </c>
    </row>
    <row r="1816" spans="1:5" x14ac:dyDescent="0.25">
      <c r="A1816">
        <v>0</v>
      </c>
      <c r="B1816">
        <v>27</v>
      </c>
      <c r="C1816">
        <v>13</v>
      </c>
      <c r="D1816">
        <v>2</v>
      </c>
      <c r="E1816">
        <v>1</v>
      </c>
    </row>
    <row r="1817" spans="1:5" x14ac:dyDescent="0.25">
      <c r="A1817">
        <v>0</v>
      </c>
      <c r="B1817">
        <v>27</v>
      </c>
      <c r="C1817">
        <v>13</v>
      </c>
      <c r="D1817">
        <v>2</v>
      </c>
      <c r="E1817">
        <v>1</v>
      </c>
    </row>
    <row r="1818" spans="1:5" x14ac:dyDescent="0.25">
      <c r="A1818">
        <v>0</v>
      </c>
      <c r="B1818">
        <v>27</v>
      </c>
      <c r="C1818">
        <v>13</v>
      </c>
      <c r="D1818">
        <v>2</v>
      </c>
      <c r="E1818">
        <v>0</v>
      </c>
    </row>
    <row r="1819" spans="1:5" x14ac:dyDescent="0.25">
      <c r="A1819">
        <v>0</v>
      </c>
      <c r="B1819">
        <v>27</v>
      </c>
      <c r="C1819">
        <v>13</v>
      </c>
      <c r="D1819">
        <v>2</v>
      </c>
      <c r="E1819">
        <v>1</v>
      </c>
    </row>
    <row r="1820" spans="1:5" x14ac:dyDescent="0.25">
      <c r="A1820">
        <v>0</v>
      </c>
      <c r="B1820">
        <v>27</v>
      </c>
      <c r="C1820">
        <v>13</v>
      </c>
      <c r="D1820">
        <v>3</v>
      </c>
      <c r="E1820">
        <v>0</v>
      </c>
    </row>
    <row r="1821" spans="1:5" x14ac:dyDescent="0.25">
      <c r="A1821">
        <v>0</v>
      </c>
      <c r="B1821">
        <v>27</v>
      </c>
      <c r="C1821">
        <v>13</v>
      </c>
      <c r="D1821">
        <v>3</v>
      </c>
      <c r="E1821">
        <v>0</v>
      </c>
    </row>
    <row r="1822" spans="1:5" x14ac:dyDescent="0.25">
      <c r="A1822">
        <v>0</v>
      </c>
      <c r="B1822">
        <v>27</v>
      </c>
      <c r="C1822">
        <v>13</v>
      </c>
      <c r="D1822">
        <v>3</v>
      </c>
      <c r="E1822">
        <v>1</v>
      </c>
    </row>
    <row r="1823" spans="1:5" x14ac:dyDescent="0.25">
      <c r="A1823">
        <v>0</v>
      </c>
      <c r="B1823">
        <v>27</v>
      </c>
      <c r="C1823">
        <v>13</v>
      </c>
      <c r="D1823">
        <v>3</v>
      </c>
      <c r="E1823">
        <v>0</v>
      </c>
    </row>
    <row r="1824" spans="1:5" x14ac:dyDescent="0.25">
      <c r="A1824">
        <v>0</v>
      </c>
      <c r="B1824">
        <v>27</v>
      </c>
      <c r="C1824">
        <v>13</v>
      </c>
      <c r="D1824">
        <v>3</v>
      </c>
      <c r="E1824">
        <v>0</v>
      </c>
    </row>
    <row r="1825" spans="1:5" x14ac:dyDescent="0.25">
      <c r="A1825">
        <v>0</v>
      </c>
      <c r="B1825">
        <v>27</v>
      </c>
      <c r="C1825">
        <v>13</v>
      </c>
      <c r="D1825">
        <v>3</v>
      </c>
      <c r="E1825">
        <v>1</v>
      </c>
    </row>
    <row r="1826" spans="1:5" x14ac:dyDescent="0.25">
      <c r="A1826">
        <v>0</v>
      </c>
      <c r="B1826">
        <v>27</v>
      </c>
      <c r="C1826">
        <v>13</v>
      </c>
      <c r="D1826">
        <v>3</v>
      </c>
      <c r="E1826">
        <v>1</v>
      </c>
    </row>
    <row r="1827" spans="1:5" x14ac:dyDescent="0.25">
      <c r="A1827">
        <v>0</v>
      </c>
      <c r="B1827">
        <v>27</v>
      </c>
      <c r="C1827">
        <v>13</v>
      </c>
      <c r="D1827">
        <v>3</v>
      </c>
      <c r="E1827">
        <v>1</v>
      </c>
    </row>
    <row r="1828" spans="1:5" x14ac:dyDescent="0.25">
      <c r="A1828">
        <v>0</v>
      </c>
      <c r="B1828">
        <v>27</v>
      </c>
      <c r="C1828">
        <v>13</v>
      </c>
      <c r="D1828">
        <v>3</v>
      </c>
      <c r="E1828">
        <v>0</v>
      </c>
    </row>
    <row r="1829" spans="1:5" x14ac:dyDescent="0.25">
      <c r="A1829">
        <v>0</v>
      </c>
      <c r="B1829">
        <v>27</v>
      </c>
      <c r="C1829">
        <v>13</v>
      </c>
      <c r="D1829">
        <v>4</v>
      </c>
      <c r="E1829">
        <v>0</v>
      </c>
    </row>
    <row r="1830" spans="1:5" x14ac:dyDescent="0.25">
      <c r="A1830">
        <v>0</v>
      </c>
      <c r="B1830">
        <v>27</v>
      </c>
      <c r="C1830">
        <v>13</v>
      </c>
      <c r="D1830">
        <v>4</v>
      </c>
      <c r="E1830">
        <v>1</v>
      </c>
    </row>
    <row r="1831" spans="1:5" x14ac:dyDescent="0.25">
      <c r="A1831">
        <v>0</v>
      </c>
      <c r="B1831">
        <v>27</v>
      </c>
      <c r="C1831">
        <v>13</v>
      </c>
      <c r="D1831">
        <v>4</v>
      </c>
      <c r="E1831">
        <v>1</v>
      </c>
    </row>
    <row r="1832" spans="1:5" x14ac:dyDescent="0.25">
      <c r="A1832">
        <v>0</v>
      </c>
      <c r="B1832">
        <v>27</v>
      </c>
      <c r="C1832">
        <v>13</v>
      </c>
      <c r="D1832">
        <v>4</v>
      </c>
      <c r="E1832">
        <v>1</v>
      </c>
    </row>
    <row r="1833" spans="1:5" x14ac:dyDescent="0.25">
      <c r="A1833">
        <v>0</v>
      </c>
      <c r="B1833">
        <v>27</v>
      </c>
      <c r="C1833">
        <v>13</v>
      </c>
      <c r="D1833">
        <v>4</v>
      </c>
      <c r="E1833">
        <v>0</v>
      </c>
    </row>
    <row r="1834" spans="1:5" x14ac:dyDescent="0.25">
      <c r="A1834">
        <v>0</v>
      </c>
      <c r="B1834">
        <v>27</v>
      </c>
      <c r="C1834">
        <v>13</v>
      </c>
      <c r="D1834">
        <v>4</v>
      </c>
      <c r="E1834">
        <v>0</v>
      </c>
    </row>
    <row r="1835" spans="1:5" x14ac:dyDescent="0.25">
      <c r="A1835">
        <v>0</v>
      </c>
      <c r="B1835">
        <v>27</v>
      </c>
      <c r="C1835">
        <v>13</v>
      </c>
      <c r="D1835">
        <v>4</v>
      </c>
      <c r="E1835">
        <v>0</v>
      </c>
    </row>
    <row r="1836" spans="1:5" x14ac:dyDescent="0.25">
      <c r="A1836">
        <v>0</v>
      </c>
      <c r="B1836">
        <v>27</v>
      </c>
      <c r="C1836">
        <v>13</v>
      </c>
      <c r="D1836">
        <v>4</v>
      </c>
      <c r="E1836">
        <v>1</v>
      </c>
    </row>
    <row r="1837" spans="1:5" x14ac:dyDescent="0.25">
      <c r="A1837">
        <v>0</v>
      </c>
      <c r="B1837">
        <v>27</v>
      </c>
      <c r="C1837">
        <v>13</v>
      </c>
      <c r="D1837">
        <v>4</v>
      </c>
      <c r="E1837">
        <v>1</v>
      </c>
    </row>
    <row r="1838" spans="1:5" x14ac:dyDescent="0.25">
      <c r="A1838">
        <v>1</v>
      </c>
      <c r="B1838">
        <v>27</v>
      </c>
      <c r="C1838">
        <v>13</v>
      </c>
      <c r="D1838">
        <v>1</v>
      </c>
      <c r="E1838">
        <v>1</v>
      </c>
    </row>
    <row r="1839" spans="1:5" x14ac:dyDescent="0.25">
      <c r="A1839">
        <v>1</v>
      </c>
      <c r="B1839">
        <v>27</v>
      </c>
      <c r="C1839">
        <v>13</v>
      </c>
      <c r="D1839">
        <v>1</v>
      </c>
      <c r="E1839">
        <v>0</v>
      </c>
    </row>
    <row r="1840" spans="1:5" x14ac:dyDescent="0.25">
      <c r="A1840">
        <v>1</v>
      </c>
      <c r="B1840">
        <v>27</v>
      </c>
      <c r="C1840">
        <v>13</v>
      </c>
      <c r="D1840">
        <v>1</v>
      </c>
      <c r="E1840">
        <v>1</v>
      </c>
    </row>
    <row r="1841" spans="1:5" x14ac:dyDescent="0.25">
      <c r="A1841">
        <v>1</v>
      </c>
      <c r="B1841">
        <v>27</v>
      </c>
      <c r="C1841">
        <v>13</v>
      </c>
      <c r="D1841">
        <v>1</v>
      </c>
      <c r="E1841">
        <v>1</v>
      </c>
    </row>
    <row r="1842" spans="1:5" x14ac:dyDescent="0.25">
      <c r="A1842">
        <v>1</v>
      </c>
      <c r="B1842">
        <v>27</v>
      </c>
      <c r="C1842">
        <v>13</v>
      </c>
      <c r="D1842">
        <v>1</v>
      </c>
      <c r="E1842">
        <v>1</v>
      </c>
    </row>
    <row r="1843" spans="1:5" x14ac:dyDescent="0.25">
      <c r="A1843">
        <v>1</v>
      </c>
      <c r="B1843">
        <v>27</v>
      </c>
      <c r="C1843">
        <v>13</v>
      </c>
      <c r="D1843">
        <v>1</v>
      </c>
      <c r="E1843">
        <v>0</v>
      </c>
    </row>
    <row r="1844" spans="1:5" x14ac:dyDescent="0.25">
      <c r="A1844">
        <v>1</v>
      </c>
      <c r="B1844">
        <v>27</v>
      </c>
      <c r="C1844">
        <v>13</v>
      </c>
      <c r="D1844">
        <v>1</v>
      </c>
      <c r="E1844">
        <v>1</v>
      </c>
    </row>
    <row r="1845" spans="1:5" x14ac:dyDescent="0.25">
      <c r="A1845">
        <v>1</v>
      </c>
      <c r="B1845">
        <v>27</v>
      </c>
      <c r="C1845">
        <v>13</v>
      </c>
      <c r="D1845">
        <v>1</v>
      </c>
      <c r="E1845">
        <v>1</v>
      </c>
    </row>
    <row r="1846" spans="1:5" x14ac:dyDescent="0.25">
      <c r="A1846">
        <v>1</v>
      </c>
      <c r="B1846">
        <v>27</v>
      </c>
      <c r="C1846">
        <v>13</v>
      </c>
      <c r="D1846">
        <v>1</v>
      </c>
      <c r="E1846">
        <v>1</v>
      </c>
    </row>
    <row r="1847" spans="1:5" x14ac:dyDescent="0.25">
      <c r="A1847">
        <v>1</v>
      </c>
      <c r="B1847">
        <v>27</v>
      </c>
      <c r="C1847">
        <v>13</v>
      </c>
      <c r="D1847">
        <v>2</v>
      </c>
      <c r="E1847">
        <v>1</v>
      </c>
    </row>
    <row r="1848" spans="1:5" x14ac:dyDescent="0.25">
      <c r="A1848">
        <v>1</v>
      </c>
      <c r="B1848">
        <v>27</v>
      </c>
      <c r="C1848">
        <v>13</v>
      </c>
      <c r="D1848">
        <v>2</v>
      </c>
      <c r="E1848">
        <v>1</v>
      </c>
    </row>
    <row r="1849" spans="1:5" x14ac:dyDescent="0.25">
      <c r="A1849">
        <v>1</v>
      </c>
      <c r="B1849">
        <v>27</v>
      </c>
      <c r="C1849">
        <v>13</v>
      </c>
      <c r="D1849">
        <v>2</v>
      </c>
      <c r="E1849">
        <v>0</v>
      </c>
    </row>
    <row r="1850" spans="1:5" x14ac:dyDescent="0.25">
      <c r="A1850">
        <v>1</v>
      </c>
      <c r="B1850">
        <v>27</v>
      </c>
      <c r="C1850">
        <v>13</v>
      </c>
      <c r="D1850">
        <v>2</v>
      </c>
      <c r="E1850">
        <v>0</v>
      </c>
    </row>
    <row r="1851" spans="1:5" x14ac:dyDescent="0.25">
      <c r="A1851">
        <v>1</v>
      </c>
      <c r="B1851">
        <v>27</v>
      </c>
      <c r="C1851">
        <v>13</v>
      </c>
      <c r="D1851">
        <v>2</v>
      </c>
      <c r="E1851">
        <v>1</v>
      </c>
    </row>
    <row r="1852" spans="1:5" x14ac:dyDescent="0.25">
      <c r="A1852">
        <v>1</v>
      </c>
      <c r="B1852">
        <v>27</v>
      </c>
      <c r="C1852">
        <v>13</v>
      </c>
      <c r="D1852">
        <v>2</v>
      </c>
      <c r="E1852">
        <v>1</v>
      </c>
    </row>
    <row r="1853" spans="1:5" x14ac:dyDescent="0.25">
      <c r="A1853">
        <v>1</v>
      </c>
      <c r="B1853">
        <v>27</v>
      </c>
      <c r="C1853">
        <v>13</v>
      </c>
      <c r="D1853">
        <v>2</v>
      </c>
      <c r="E1853">
        <v>1</v>
      </c>
    </row>
    <row r="1854" spans="1:5" x14ac:dyDescent="0.25">
      <c r="A1854">
        <v>1</v>
      </c>
      <c r="B1854">
        <v>27</v>
      </c>
      <c r="C1854">
        <v>13</v>
      </c>
      <c r="D1854">
        <v>2</v>
      </c>
      <c r="E1854">
        <v>1</v>
      </c>
    </row>
    <row r="1855" spans="1:5" x14ac:dyDescent="0.25">
      <c r="A1855">
        <v>1</v>
      </c>
      <c r="B1855">
        <v>27</v>
      </c>
      <c r="C1855">
        <v>13</v>
      </c>
      <c r="D1855">
        <v>2</v>
      </c>
      <c r="E1855">
        <v>1</v>
      </c>
    </row>
    <row r="1856" spans="1:5" x14ac:dyDescent="0.25">
      <c r="A1856">
        <v>1</v>
      </c>
      <c r="B1856">
        <v>27</v>
      </c>
      <c r="C1856">
        <v>13</v>
      </c>
      <c r="D1856">
        <v>3</v>
      </c>
      <c r="E1856">
        <v>1</v>
      </c>
    </row>
    <row r="1857" spans="1:5" x14ac:dyDescent="0.25">
      <c r="A1857">
        <v>1</v>
      </c>
      <c r="B1857">
        <v>27</v>
      </c>
      <c r="C1857">
        <v>13</v>
      </c>
      <c r="D1857">
        <v>3</v>
      </c>
      <c r="E1857">
        <v>1</v>
      </c>
    </row>
    <row r="1858" spans="1:5" x14ac:dyDescent="0.25">
      <c r="A1858">
        <v>1</v>
      </c>
      <c r="B1858">
        <v>27</v>
      </c>
      <c r="C1858">
        <v>13</v>
      </c>
      <c r="D1858">
        <v>3</v>
      </c>
      <c r="E1858">
        <v>1</v>
      </c>
    </row>
    <row r="1859" spans="1:5" x14ac:dyDescent="0.25">
      <c r="A1859">
        <v>1</v>
      </c>
      <c r="B1859">
        <v>27</v>
      </c>
      <c r="C1859">
        <v>13</v>
      </c>
      <c r="D1859">
        <v>3</v>
      </c>
      <c r="E1859">
        <v>0</v>
      </c>
    </row>
    <row r="1860" spans="1:5" x14ac:dyDescent="0.25">
      <c r="A1860">
        <v>1</v>
      </c>
      <c r="B1860">
        <v>27</v>
      </c>
      <c r="C1860">
        <v>13</v>
      </c>
      <c r="D1860">
        <v>3</v>
      </c>
      <c r="E1860">
        <v>1</v>
      </c>
    </row>
    <row r="1861" spans="1:5" x14ac:dyDescent="0.25">
      <c r="A1861">
        <v>1</v>
      </c>
      <c r="B1861">
        <v>27</v>
      </c>
      <c r="C1861">
        <v>13</v>
      </c>
      <c r="D1861">
        <v>3</v>
      </c>
      <c r="E1861">
        <v>1</v>
      </c>
    </row>
    <row r="1862" spans="1:5" x14ac:dyDescent="0.25">
      <c r="A1862">
        <v>1</v>
      </c>
      <c r="B1862">
        <v>27</v>
      </c>
      <c r="C1862">
        <v>13</v>
      </c>
      <c r="D1862">
        <v>3</v>
      </c>
      <c r="E1862">
        <v>1</v>
      </c>
    </row>
    <row r="1863" spans="1:5" x14ac:dyDescent="0.25">
      <c r="A1863">
        <v>1</v>
      </c>
      <c r="B1863">
        <v>27</v>
      </c>
      <c r="C1863">
        <v>13</v>
      </c>
      <c r="D1863">
        <v>3</v>
      </c>
      <c r="E1863">
        <v>0</v>
      </c>
    </row>
    <row r="1864" spans="1:5" x14ac:dyDescent="0.25">
      <c r="A1864">
        <v>1</v>
      </c>
      <c r="B1864">
        <v>27</v>
      </c>
      <c r="C1864">
        <v>13</v>
      </c>
      <c r="D1864">
        <v>4</v>
      </c>
      <c r="E1864">
        <v>0</v>
      </c>
    </row>
    <row r="1865" spans="1:5" x14ac:dyDescent="0.25">
      <c r="A1865">
        <v>1</v>
      </c>
      <c r="B1865">
        <v>27</v>
      </c>
      <c r="C1865">
        <v>13</v>
      </c>
      <c r="D1865">
        <v>4</v>
      </c>
      <c r="E1865">
        <v>1</v>
      </c>
    </row>
    <row r="1866" spans="1:5" x14ac:dyDescent="0.25">
      <c r="A1866">
        <v>1</v>
      </c>
      <c r="B1866">
        <v>27</v>
      </c>
      <c r="C1866">
        <v>13</v>
      </c>
      <c r="D1866">
        <v>4</v>
      </c>
      <c r="E1866">
        <v>0</v>
      </c>
    </row>
    <row r="1867" spans="1:5" x14ac:dyDescent="0.25">
      <c r="A1867">
        <v>1</v>
      </c>
      <c r="B1867">
        <v>27</v>
      </c>
      <c r="C1867">
        <v>13</v>
      </c>
      <c r="D1867">
        <v>4</v>
      </c>
      <c r="E1867">
        <v>0</v>
      </c>
    </row>
    <row r="1868" spans="1:5" x14ac:dyDescent="0.25">
      <c r="A1868">
        <v>1</v>
      </c>
      <c r="B1868">
        <v>27</v>
      </c>
      <c r="C1868">
        <v>13</v>
      </c>
      <c r="D1868">
        <v>4</v>
      </c>
      <c r="E1868">
        <v>1</v>
      </c>
    </row>
    <row r="1869" spans="1:5" x14ac:dyDescent="0.25">
      <c r="A1869">
        <v>1</v>
      </c>
      <c r="B1869">
        <v>27</v>
      </c>
      <c r="C1869">
        <v>13</v>
      </c>
      <c r="D1869">
        <v>4</v>
      </c>
      <c r="E1869">
        <v>1</v>
      </c>
    </row>
    <row r="1870" spans="1:5" x14ac:dyDescent="0.25">
      <c r="A1870">
        <v>1</v>
      </c>
      <c r="B1870">
        <v>27</v>
      </c>
      <c r="C1870">
        <v>13</v>
      </c>
      <c r="D1870">
        <v>4</v>
      </c>
      <c r="E1870">
        <v>1</v>
      </c>
    </row>
    <row r="1871" spans="1:5" x14ac:dyDescent="0.25">
      <c r="A1871">
        <v>1</v>
      </c>
      <c r="B1871">
        <v>27</v>
      </c>
      <c r="C1871">
        <v>13</v>
      </c>
      <c r="D1871">
        <v>4</v>
      </c>
      <c r="E1871">
        <v>1</v>
      </c>
    </row>
    <row r="1872" spans="1:5" x14ac:dyDescent="0.25">
      <c r="A1872">
        <v>1</v>
      </c>
      <c r="B1872">
        <v>27</v>
      </c>
      <c r="C1872">
        <v>13</v>
      </c>
      <c r="D1872">
        <v>4</v>
      </c>
      <c r="E1872">
        <v>1</v>
      </c>
    </row>
    <row r="1873" spans="1:5" x14ac:dyDescent="0.25">
      <c r="A1873">
        <v>0</v>
      </c>
      <c r="B1873">
        <v>27</v>
      </c>
      <c r="C1873">
        <v>14</v>
      </c>
      <c r="D1873">
        <v>1</v>
      </c>
      <c r="E1873">
        <v>0</v>
      </c>
    </row>
    <row r="1874" spans="1:5" x14ac:dyDescent="0.25">
      <c r="A1874">
        <v>0</v>
      </c>
      <c r="B1874">
        <v>27</v>
      </c>
      <c r="C1874">
        <v>14</v>
      </c>
      <c r="D1874">
        <v>1</v>
      </c>
      <c r="E1874">
        <v>1</v>
      </c>
    </row>
    <row r="1875" spans="1:5" x14ac:dyDescent="0.25">
      <c r="A1875">
        <v>0</v>
      </c>
      <c r="B1875">
        <v>27</v>
      </c>
      <c r="C1875">
        <v>14</v>
      </c>
      <c r="D1875">
        <v>1</v>
      </c>
      <c r="E1875">
        <v>0</v>
      </c>
    </row>
    <row r="1876" spans="1:5" x14ac:dyDescent="0.25">
      <c r="A1876">
        <v>0</v>
      </c>
      <c r="B1876">
        <v>27</v>
      </c>
      <c r="C1876">
        <v>14</v>
      </c>
      <c r="D1876">
        <v>1</v>
      </c>
      <c r="E1876">
        <v>1</v>
      </c>
    </row>
    <row r="1877" spans="1:5" x14ac:dyDescent="0.25">
      <c r="A1877">
        <v>0</v>
      </c>
      <c r="B1877">
        <v>27</v>
      </c>
      <c r="C1877">
        <v>14</v>
      </c>
      <c r="D1877">
        <v>1</v>
      </c>
      <c r="E1877">
        <v>1</v>
      </c>
    </row>
    <row r="1878" spans="1:5" x14ac:dyDescent="0.25">
      <c r="A1878">
        <v>0</v>
      </c>
      <c r="B1878">
        <v>27</v>
      </c>
      <c r="C1878">
        <v>14</v>
      </c>
      <c r="D1878">
        <v>1</v>
      </c>
      <c r="E1878">
        <v>0</v>
      </c>
    </row>
    <row r="1879" spans="1:5" x14ac:dyDescent="0.25">
      <c r="A1879">
        <v>0</v>
      </c>
      <c r="B1879">
        <v>27</v>
      </c>
      <c r="C1879">
        <v>14</v>
      </c>
      <c r="D1879">
        <v>1</v>
      </c>
      <c r="E1879">
        <v>1</v>
      </c>
    </row>
    <row r="1880" spans="1:5" x14ac:dyDescent="0.25">
      <c r="A1880">
        <v>0</v>
      </c>
      <c r="B1880">
        <v>27</v>
      </c>
      <c r="C1880">
        <v>14</v>
      </c>
      <c r="D1880">
        <v>1</v>
      </c>
      <c r="E1880">
        <v>0</v>
      </c>
    </row>
    <row r="1881" spans="1:5" x14ac:dyDescent="0.25">
      <c r="A1881">
        <v>0</v>
      </c>
      <c r="B1881">
        <v>27</v>
      </c>
      <c r="C1881">
        <v>14</v>
      </c>
      <c r="D1881">
        <v>2</v>
      </c>
      <c r="E1881">
        <v>0</v>
      </c>
    </row>
    <row r="1882" spans="1:5" x14ac:dyDescent="0.25">
      <c r="A1882">
        <v>0</v>
      </c>
      <c r="B1882">
        <v>27</v>
      </c>
      <c r="C1882">
        <v>14</v>
      </c>
      <c r="D1882">
        <v>2</v>
      </c>
      <c r="E1882">
        <v>1</v>
      </c>
    </row>
    <row r="1883" spans="1:5" x14ac:dyDescent="0.25">
      <c r="A1883">
        <v>0</v>
      </c>
      <c r="B1883">
        <v>27</v>
      </c>
      <c r="C1883">
        <v>14</v>
      </c>
      <c r="D1883">
        <v>2</v>
      </c>
      <c r="E1883">
        <v>1</v>
      </c>
    </row>
    <row r="1884" spans="1:5" x14ac:dyDescent="0.25">
      <c r="A1884">
        <v>0</v>
      </c>
      <c r="B1884">
        <v>27</v>
      </c>
      <c r="C1884">
        <v>14</v>
      </c>
      <c r="D1884">
        <v>2</v>
      </c>
      <c r="E1884">
        <v>1</v>
      </c>
    </row>
    <row r="1885" spans="1:5" x14ac:dyDescent="0.25">
      <c r="A1885">
        <v>0</v>
      </c>
      <c r="B1885">
        <v>27</v>
      </c>
      <c r="C1885">
        <v>14</v>
      </c>
      <c r="D1885">
        <v>2</v>
      </c>
      <c r="E1885">
        <v>0</v>
      </c>
    </row>
    <row r="1886" spans="1:5" x14ac:dyDescent="0.25">
      <c r="A1886">
        <v>0</v>
      </c>
      <c r="B1886">
        <v>27</v>
      </c>
      <c r="C1886">
        <v>14</v>
      </c>
      <c r="D1886">
        <v>2</v>
      </c>
      <c r="E1886">
        <v>1</v>
      </c>
    </row>
    <row r="1887" spans="1:5" x14ac:dyDescent="0.25">
      <c r="A1887">
        <v>0</v>
      </c>
      <c r="B1887">
        <v>27</v>
      </c>
      <c r="C1887">
        <v>14</v>
      </c>
      <c r="D1887">
        <v>2</v>
      </c>
      <c r="E1887">
        <v>0</v>
      </c>
    </row>
    <row r="1888" spans="1:5" x14ac:dyDescent="0.25">
      <c r="A1888">
        <v>0</v>
      </c>
      <c r="B1888">
        <v>27</v>
      </c>
      <c r="C1888">
        <v>14</v>
      </c>
      <c r="D1888">
        <v>2</v>
      </c>
      <c r="E1888">
        <v>1</v>
      </c>
    </row>
    <row r="1889" spans="1:5" x14ac:dyDescent="0.25">
      <c r="A1889">
        <v>0</v>
      </c>
      <c r="B1889">
        <v>27</v>
      </c>
      <c r="C1889">
        <v>14</v>
      </c>
      <c r="D1889">
        <v>3</v>
      </c>
      <c r="E1889">
        <v>0</v>
      </c>
    </row>
    <row r="1890" spans="1:5" x14ac:dyDescent="0.25">
      <c r="A1890">
        <v>0</v>
      </c>
      <c r="B1890">
        <v>27</v>
      </c>
      <c r="C1890">
        <v>14</v>
      </c>
      <c r="D1890">
        <v>3</v>
      </c>
      <c r="E1890">
        <v>1</v>
      </c>
    </row>
    <row r="1891" spans="1:5" x14ac:dyDescent="0.25">
      <c r="A1891">
        <v>0</v>
      </c>
      <c r="B1891">
        <v>27</v>
      </c>
      <c r="C1891">
        <v>14</v>
      </c>
      <c r="D1891">
        <v>3</v>
      </c>
      <c r="E1891">
        <v>1</v>
      </c>
    </row>
    <row r="1892" spans="1:5" x14ac:dyDescent="0.25">
      <c r="A1892">
        <v>0</v>
      </c>
      <c r="B1892">
        <v>27</v>
      </c>
      <c r="C1892">
        <v>14</v>
      </c>
      <c r="D1892">
        <v>3</v>
      </c>
      <c r="E1892">
        <v>1</v>
      </c>
    </row>
    <row r="1893" spans="1:5" x14ac:dyDescent="0.25">
      <c r="A1893">
        <v>0</v>
      </c>
      <c r="B1893">
        <v>27</v>
      </c>
      <c r="C1893">
        <v>14</v>
      </c>
      <c r="D1893">
        <v>3</v>
      </c>
      <c r="E1893">
        <v>0</v>
      </c>
    </row>
    <row r="1894" spans="1:5" x14ac:dyDescent="0.25">
      <c r="A1894">
        <v>0</v>
      </c>
      <c r="B1894">
        <v>27</v>
      </c>
      <c r="C1894">
        <v>14</v>
      </c>
      <c r="D1894">
        <v>3</v>
      </c>
      <c r="E1894">
        <v>1</v>
      </c>
    </row>
    <row r="1895" spans="1:5" x14ac:dyDescent="0.25">
      <c r="A1895">
        <v>0</v>
      </c>
      <c r="B1895">
        <v>27</v>
      </c>
      <c r="C1895">
        <v>14</v>
      </c>
      <c r="D1895">
        <v>3</v>
      </c>
      <c r="E1895">
        <v>1</v>
      </c>
    </row>
    <row r="1896" spans="1:5" x14ac:dyDescent="0.25">
      <c r="A1896">
        <v>0</v>
      </c>
      <c r="B1896">
        <v>27</v>
      </c>
      <c r="C1896">
        <v>14</v>
      </c>
      <c r="D1896">
        <v>3</v>
      </c>
      <c r="E1896">
        <v>0</v>
      </c>
    </row>
    <row r="1897" spans="1:5" x14ac:dyDescent="0.25">
      <c r="A1897">
        <v>0</v>
      </c>
      <c r="B1897">
        <v>27</v>
      </c>
      <c r="C1897">
        <v>14</v>
      </c>
      <c r="D1897">
        <v>4</v>
      </c>
      <c r="E1897">
        <v>0</v>
      </c>
    </row>
    <row r="1898" spans="1:5" x14ac:dyDescent="0.25">
      <c r="A1898">
        <v>0</v>
      </c>
      <c r="B1898">
        <v>27</v>
      </c>
      <c r="C1898">
        <v>14</v>
      </c>
      <c r="D1898">
        <v>4</v>
      </c>
      <c r="E1898">
        <v>1</v>
      </c>
    </row>
    <row r="1899" spans="1:5" x14ac:dyDescent="0.25">
      <c r="A1899">
        <v>0</v>
      </c>
      <c r="B1899">
        <v>27</v>
      </c>
      <c r="C1899">
        <v>14</v>
      </c>
      <c r="D1899">
        <v>4</v>
      </c>
      <c r="E1899">
        <v>0</v>
      </c>
    </row>
    <row r="1900" spans="1:5" x14ac:dyDescent="0.25">
      <c r="A1900">
        <v>0</v>
      </c>
      <c r="B1900">
        <v>27</v>
      </c>
      <c r="C1900">
        <v>14</v>
      </c>
      <c r="D1900">
        <v>4</v>
      </c>
      <c r="E1900">
        <v>1</v>
      </c>
    </row>
    <row r="1901" spans="1:5" x14ac:dyDescent="0.25">
      <c r="A1901">
        <v>0</v>
      </c>
      <c r="B1901">
        <v>27</v>
      </c>
      <c r="C1901">
        <v>14</v>
      </c>
      <c r="D1901">
        <v>4</v>
      </c>
      <c r="E1901">
        <v>0</v>
      </c>
    </row>
    <row r="1902" spans="1:5" x14ac:dyDescent="0.25">
      <c r="A1902">
        <v>0</v>
      </c>
      <c r="B1902">
        <v>27</v>
      </c>
      <c r="C1902">
        <v>14</v>
      </c>
      <c r="D1902">
        <v>4</v>
      </c>
      <c r="E1902">
        <v>1</v>
      </c>
    </row>
    <row r="1903" spans="1:5" x14ac:dyDescent="0.25">
      <c r="A1903">
        <v>0</v>
      </c>
      <c r="B1903">
        <v>27</v>
      </c>
      <c r="C1903">
        <v>14</v>
      </c>
      <c r="D1903">
        <v>4</v>
      </c>
      <c r="E1903">
        <v>1</v>
      </c>
    </row>
    <row r="1904" spans="1:5" x14ac:dyDescent="0.25">
      <c r="A1904">
        <v>0</v>
      </c>
      <c r="B1904">
        <v>27</v>
      </c>
      <c r="C1904">
        <v>14</v>
      </c>
      <c r="D1904">
        <v>4</v>
      </c>
      <c r="E1904">
        <v>0</v>
      </c>
    </row>
    <row r="1905" spans="1:5" x14ac:dyDescent="0.25">
      <c r="A1905">
        <v>1</v>
      </c>
      <c r="B1905">
        <v>27</v>
      </c>
      <c r="C1905">
        <v>14</v>
      </c>
      <c r="D1905">
        <v>1</v>
      </c>
      <c r="E1905">
        <v>1</v>
      </c>
    </row>
    <row r="1906" spans="1:5" x14ac:dyDescent="0.25">
      <c r="A1906">
        <v>1</v>
      </c>
      <c r="B1906">
        <v>27</v>
      </c>
      <c r="C1906">
        <v>14</v>
      </c>
      <c r="D1906">
        <v>1</v>
      </c>
      <c r="E1906">
        <v>1</v>
      </c>
    </row>
    <row r="1907" spans="1:5" x14ac:dyDescent="0.25">
      <c r="A1907">
        <v>1</v>
      </c>
      <c r="B1907">
        <v>27</v>
      </c>
      <c r="C1907">
        <v>14</v>
      </c>
      <c r="D1907">
        <v>1</v>
      </c>
      <c r="E1907">
        <v>0</v>
      </c>
    </row>
    <row r="1908" spans="1:5" x14ac:dyDescent="0.25">
      <c r="A1908">
        <v>1</v>
      </c>
      <c r="B1908">
        <v>27</v>
      </c>
      <c r="C1908">
        <v>14</v>
      </c>
      <c r="D1908">
        <v>1</v>
      </c>
      <c r="E1908">
        <v>0</v>
      </c>
    </row>
    <row r="1909" spans="1:5" x14ac:dyDescent="0.25">
      <c r="A1909">
        <v>1</v>
      </c>
      <c r="B1909">
        <v>27</v>
      </c>
      <c r="C1909">
        <v>14</v>
      </c>
      <c r="D1909">
        <v>1</v>
      </c>
      <c r="E1909">
        <v>1</v>
      </c>
    </row>
    <row r="1910" spans="1:5" x14ac:dyDescent="0.25">
      <c r="A1910">
        <v>1</v>
      </c>
      <c r="B1910">
        <v>27</v>
      </c>
      <c r="C1910">
        <v>14</v>
      </c>
      <c r="D1910">
        <v>1</v>
      </c>
      <c r="E1910">
        <v>1</v>
      </c>
    </row>
    <row r="1911" spans="1:5" x14ac:dyDescent="0.25">
      <c r="A1911">
        <v>1</v>
      </c>
      <c r="B1911">
        <v>27</v>
      </c>
      <c r="C1911">
        <v>14</v>
      </c>
      <c r="D1911">
        <v>1</v>
      </c>
      <c r="E1911">
        <v>1</v>
      </c>
    </row>
    <row r="1912" spans="1:5" x14ac:dyDescent="0.25">
      <c r="A1912">
        <v>1</v>
      </c>
      <c r="B1912">
        <v>27</v>
      </c>
      <c r="C1912">
        <v>14</v>
      </c>
      <c r="D1912">
        <v>1</v>
      </c>
      <c r="E1912">
        <v>0</v>
      </c>
    </row>
    <row r="1913" spans="1:5" x14ac:dyDescent="0.25">
      <c r="A1913">
        <v>1</v>
      </c>
      <c r="B1913">
        <v>27</v>
      </c>
      <c r="C1913">
        <v>14</v>
      </c>
      <c r="D1913">
        <v>2</v>
      </c>
      <c r="E1913">
        <v>1</v>
      </c>
    </row>
    <row r="1914" spans="1:5" x14ac:dyDescent="0.25">
      <c r="A1914">
        <v>1</v>
      </c>
      <c r="B1914">
        <v>27</v>
      </c>
      <c r="C1914">
        <v>14</v>
      </c>
      <c r="D1914">
        <v>2</v>
      </c>
      <c r="E1914">
        <v>0</v>
      </c>
    </row>
    <row r="1915" spans="1:5" x14ac:dyDescent="0.25">
      <c r="A1915">
        <v>1</v>
      </c>
      <c r="B1915">
        <v>27</v>
      </c>
      <c r="C1915">
        <v>14</v>
      </c>
      <c r="D1915">
        <v>2</v>
      </c>
      <c r="E1915">
        <v>1</v>
      </c>
    </row>
    <row r="1916" spans="1:5" x14ac:dyDescent="0.25">
      <c r="A1916">
        <v>1</v>
      </c>
      <c r="B1916">
        <v>27</v>
      </c>
      <c r="C1916">
        <v>14</v>
      </c>
      <c r="D1916">
        <v>2</v>
      </c>
      <c r="E1916">
        <v>0</v>
      </c>
    </row>
    <row r="1917" spans="1:5" x14ac:dyDescent="0.25">
      <c r="A1917">
        <v>1</v>
      </c>
      <c r="B1917">
        <v>27</v>
      </c>
      <c r="C1917">
        <v>14</v>
      </c>
      <c r="D1917">
        <v>2</v>
      </c>
      <c r="E1917">
        <v>1</v>
      </c>
    </row>
    <row r="1918" spans="1:5" x14ac:dyDescent="0.25">
      <c r="A1918">
        <v>1</v>
      </c>
      <c r="B1918">
        <v>27</v>
      </c>
      <c r="C1918">
        <v>14</v>
      </c>
      <c r="D1918">
        <v>2</v>
      </c>
      <c r="E1918">
        <v>0</v>
      </c>
    </row>
    <row r="1919" spans="1:5" x14ac:dyDescent="0.25">
      <c r="A1919">
        <v>1</v>
      </c>
      <c r="B1919">
        <v>27</v>
      </c>
      <c r="C1919">
        <v>14</v>
      </c>
      <c r="D1919">
        <v>2</v>
      </c>
      <c r="E1919">
        <v>1</v>
      </c>
    </row>
    <row r="1920" spans="1:5" x14ac:dyDescent="0.25">
      <c r="A1920">
        <v>1</v>
      </c>
      <c r="B1920">
        <v>27</v>
      </c>
      <c r="C1920">
        <v>14</v>
      </c>
      <c r="D1920">
        <v>2</v>
      </c>
      <c r="E1920">
        <v>1</v>
      </c>
    </row>
    <row r="1921" spans="1:5" x14ac:dyDescent="0.25">
      <c r="A1921">
        <v>1</v>
      </c>
      <c r="B1921">
        <v>27</v>
      </c>
      <c r="C1921">
        <v>14</v>
      </c>
      <c r="D1921">
        <v>3</v>
      </c>
      <c r="E1921">
        <v>1</v>
      </c>
    </row>
    <row r="1922" spans="1:5" x14ac:dyDescent="0.25">
      <c r="A1922">
        <v>1</v>
      </c>
      <c r="B1922">
        <v>27</v>
      </c>
      <c r="C1922">
        <v>14</v>
      </c>
      <c r="D1922">
        <v>3</v>
      </c>
      <c r="E1922">
        <v>1</v>
      </c>
    </row>
    <row r="1923" spans="1:5" x14ac:dyDescent="0.25">
      <c r="A1923">
        <v>1</v>
      </c>
      <c r="B1923">
        <v>27</v>
      </c>
      <c r="C1923">
        <v>14</v>
      </c>
      <c r="D1923">
        <v>3</v>
      </c>
      <c r="E1923">
        <v>0</v>
      </c>
    </row>
    <row r="1924" spans="1:5" x14ac:dyDescent="0.25">
      <c r="A1924">
        <v>1</v>
      </c>
      <c r="B1924">
        <v>27</v>
      </c>
      <c r="C1924">
        <v>14</v>
      </c>
      <c r="D1924">
        <v>3</v>
      </c>
      <c r="E1924">
        <v>1</v>
      </c>
    </row>
    <row r="1925" spans="1:5" x14ac:dyDescent="0.25">
      <c r="A1925">
        <v>1</v>
      </c>
      <c r="B1925">
        <v>27</v>
      </c>
      <c r="C1925">
        <v>14</v>
      </c>
      <c r="D1925">
        <v>3</v>
      </c>
      <c r="E1925">
        <v>1</v>
      </c>
    </row>
    <row r="1926" spans="1:5" x14ac:dyDescent="0.25">
      <c r="A1926">
        <v>1</v>
      </c>
      <c r="B1926">
        <v>27</v>
      </c>
      <c r="C1926">
        <v>14</v>
      </c>
      <c r="D1926">
        <v>3</v>
      </c>
      <c r="E1926">
        <v>1</v>
      </c>
    </row>
    <row r="1927" spans="1:5" x14ac:dyDescent="0.25">
      <c r="A1927">
        <v>1</v>
      </c>
      <c r="B1927">
        <v>27</v>
      </c>
      <c r="C1927">
        <v>14</v>
      </c>
      <c r="D1927">
        <v>3</v>
      </c>
      <c r="E1927">
        <v>1</v>
      </c>
    </row>
    <row r="1928" spans="1:5" x14ac:dyDescent="0.25">
      <c r="A1928">
        <v>1</v>
      </c>
      <c r="B1928">
        <v>27</v>
      </c>
      <c r="C1928">
        <v>14</v>
      </c>
      <c r="D1928">
        <v>3</v>
      </c>
      <c r="E1928">
        <v>0</v>
      </c>
    </row>
    <row r="1929" spans="1:5" x14ac:dyDescent="0.25">
      <c r="A1929">
        <v>1</v>
      </c>
      <c r="B1929">
        <v>27</v>
      </c>
      <c r="C1929">
        <v>14</v>
      </c>
      <c r="D1929">
        <v>4</v>
      </c>
      <c r="E1929">
        <v>1</v>
      </c>
    </row>
    <row r="1930" spans="1:5" x14ac:dyDescent="0.25">
      <c r="A1930">
        <v>1</v>
      </c>
      <c r="B1930">
        <v>27</v>
      </c>
      <c r="C1930">
        <v>14</v>
      </c>
      <c r="D1930">
        <v>4</v>
      </c>
      <c r="E1930">
        <v>0</v>
      </c>
    </row>
    <row r="1931" spans="1:5" x14ac:dyDescent="0.25">
      <c r="A1931">
        <v>1</v>
      </c>
      <c r="B1931">
        <v>27</v>
      </c>
      <c r="C1931">
        <v>14</v>
      </c>
      <c r="D1931">
        <v>4</v>
      </c>
      <c r="E1931">
        <v>1</v>
      </c>
    </row>
    <row r="1932" spans="1:5" x14ac:dyDescent="0.25">
      <c r="A1932">
        <v>1</v>
      </c>
      <c r="B1932">
        <v>27</v>
      </c>
      <c r="C1932">
        <v>14</v>
      </c>
      <c r="D1932">
        <v>4</v>
      </c>
      <c r="E1932">
        <v>1</v>
      </c>
    </row>
    <row r="1933" spans="1:5" x14ac:dyDescent="0.25">
      <c r="A1933">
        <v>1</v>
      </c>
      <c r="B1933">
        <v>27</v>
      </c>
      <c r="C1933">
        <v>14</v>
      </c>
      <c r="D1933">
        <v>4</v>
      </c>
      <c r="E1933">
        <v>0</v>
      </c>
    </row>
    <row r="1934" spans="1:5" x14ac:dyDescent="0.25">
      <c r="A1934">
        <v>1</v>
      </c>
      <c r="B1934">
        <v>27</v>
      </c>
      <c r="C1934">
        <v>14</v>
      </c>
      <c r="D1934">
        <v>4</v>
      </c>
      <c r="E1934">
        <v>1</v>
      </c>
    </row>
    <row r="1935" spans="1:5" x14ac:dyDescent="0.25">
      <c r="A1935">
        <v>1</v>
      </c>
      <c r="B1935">
        <v>27</v>
      </c>
      <c r="C1935">
        <v>14</v>
      </c>
      <c r="D1935">
        <v>4</v>
      </c>
      <c r="E1935">
        <v>0</v>
      </c>
    </row>
    <row r="1936" spans="1:5" x14ac:dyDescent="0.25">
      <c r="A1936">
        <v>1</v>
      </c>
      <c r="B1936">
        <v>27</v>
      </c>
      <c r="C1936">
        <v>14</v>
      </c>
      <c r="D1936">
        <v>4</v>
      </c>
      <c r="E1936">
        <v>1</v>
      </c>
    </row>
    <row r="1937" spans="1:5" x14ac:dyDescent="0.25">
      <c r="A1937">
        <v>0</v>
      </c>
      <c r="B1937">
        <v>27</v>
      </c>
      <c r="C1937">
        <v>15</v>
      </c>
      <c r="D1937">
        <v>1</v>
      </c>
      <c r="E1937">
        <v>1</v>
      </c>
    </row>
    <row r="1938" spans="1:5" x14ac:dyDescent="0.25">
      <c r="A1938">
        <v>0</v>
      </c>
      <c r="B1938">
        <v>27</v>
      </c>
      <c r="C1938">
        <v>15</v>
      </c>
      <c r="D1938">
        <v>1</v>
      </c>
      <c r="E1938">
        <v>0</v>
      </c>
    </row>
    <row r="1939" spans="1:5" x14ac:dyDescent="0.25">
      <c r="A1939">
        <v>0</v>
      </c>
      <c r="B1939">
        <v>27</v>
      </c>
      <c r="C1939">
        <v>15</v>
      </c>
      <c r="D1939">
        <v>1</v>
      </c>
      <c r="E1939">
        <v>1</v>
      </c>
    </row>
    <row r="1940" spans="1:5" x14ac:dyDescent="0.25">
      <c r="A1940">
        <v>0</v>
      </c>
      <c r="B1940">
        <v>27</v>
      </c>
      <c r="C1940">
        <v>15</v>
      </c>
      <c r="D1940">
        <v>1</v>
      </c>
      <c r="E1940">
        <v>1</v>
      </c>
    </row>
    <row r="1941" spans="1:5" x14ac:dyDescent="0.25">
      <c r="A1941">
        <v>0</v>
      </c>
      <c r="B1941">
        <v>27</v>
      </c>
      <c r="C1941">
        <v>15</v>
      </c>
      <c r="D1941">
        <v>1</v>
      </c>
      <c r="E1941">
        <v>0</v>
      </c>
    </row>
    <row r="1942" spans="1:5" x14ac:dyDescent="0.25">
      <c r="A1942">
        <v>0</v>
      </c>
      <c r="B1942">
        <v>27</v>
      </c>
      <c r="C1942">
        <v>15</v>
      </c>
      <c r="D1942">
        <v>1</v>
      </c>
      <c r="E1942">
        <v>1</v>
      </c>
    </row>
    <row r="1943" spans="1:5" x14ac:dyDescent="0.25">
      <c r="A1943">
        <v>0</v>
      </c>
      <c r="B1943">
        <v>27</v>
      </c>
      <c r="C1943">
        <v>15</v>
      </c>
      <c r="D1943">
        <v>1</v>
      </c>
      <c r="E1943">
        <v>1</v>
      </c>
    </row>
    <row r="1944" spans="1:5" x14ac:dyDescent="0.25">
      <c r="A1944">
        <v>0</v>
      </c>
      <c r="B1944">
        <v>27</v>
      </c>
      <c r="C1944">
        <v>15</v>
      </c>
      <c r="D1944">
        <v>1</v>
      </c>
      <c r="E1944">
        <v>1</v>
      </c>
    </row>
    <row r="1945" spans="1:5" x14ac:dyDescent="0.25">
      <c r="A1945">
        <v>0</v>
      </c>
      <c r="B1945">
        <v>27</v>
      </c>
      <c r="C1945">
        <v>15</v>
      </c>
      <c r="D1945">
        <v>2</v>
      </c>
      <c r="E1945">
        <v>0</v>
      </c>
    </row>
    <row r="1946" spans="1:5" x14ac:dyDescent="0.25">
      <c r="A1946">
        <v>0</v>
      </c>
      <c r="B1946">
        <v>27</v>
      </c>
      <c r="C1946">
        <v>15</v>
      </c>
      <c r="D1946">
        <v>2</v>
      </c>
      <c r="E1946">
        <v>1</v>
      </c>
    </row>
    <row r="1947" spans="1:5" x14ac:dyDescent="0.25">
      <c r="A1947">
        <v>0</v>
      </c>
      <c r="B1947">
        <v>27</v>
      </c>
      <c r="C1947">
        <v>15</v>
      </c>
      <c r="D1947">
        <v>2</v>
      </c>
      <c r="E1947">
        <v>1</v>
      </c>
    </row>
    <row r="1948" spans="1:5" x14ac:dyDescent="0.25">
      <c r="A1948">
        <v>0</v>
      </c>
      <c r="B1948">
        <v>27</v>
      </c>
      <c r="C1948">
        <v>15</v>
      </c>
      <c r="D1948">
        <v>2</v>
      </c>
      <c r="E1948">
        <v>1</v>
      </c>
    </row>
    <row r="1949" spans="1:5" x14ac:dyDescent="0.25">
      <c r="A1949">
        <v>0</v>
      </c>
      <c r="B1949">
        <v>27</v>
      </c>
      <c r="C1949">
        <v>15</v>
      </c>
      <c r="D1949">
        <v>2</v>
      </c>
      <c r="E1949">
        <v>0</v>
      </c>
    </row>
    <row r="1950" spans="1:5" x14ac:dyDescent="0.25">
      <c r="A1950">
        <v>0</v>
      </c>
      <c r="B1950">
        <v>27</v>
      </c>
      <c r="C1950">
        <v>15</v>
      </c>
      <c r="D1950">
        <v>2</v>
      </c>
      <c r="E1950">
        <v>0</v>
      </c>
    </row>
    <row r="1951" spans="1:5" x14ac:dyDescent="0.25">
      <c r="A1951">
        <v>0</v>
      </c>
      <c r="B1951">
        <v>27</v>
      </c>
      <c r="C1951">
        <v>15</v>
      </c>
      <c r="D1951">
        <v>2</v>
      </c>
      <c r="E1951">
        <v>1</v>
      </c>
    </row>
    <row r="1952" spans="1:5" x14ac:dyDescent="0.25">
      <c r="A1952">
        <v>0</v>
      </c>
      <c r="B1952">
        <v>27</v>
      </c>
      <c r="C1952">
        <v>15</v>
      </c>
      <c r="D1952">
        <v>2</v>
      </c>
      <c r="E1952">
        <v>1</v>
      </c>
    </row>
    <row r="1953" spans="1:5" x14ac:dyDescent="0.25">
      <c r="A1953">
        <v>0</v>
      </c>
      <c r="B1953">
        <v>27</v>
      </c>
      <c r="C1953">
        <v>15</v>
      </c>
      <c r="D1953">
        <v>3</v>
      </c>
      <c r="E1953">
        <v>0</v>
      </c>
    </row>
    <row r="1954" spans="1:5" x14ac:dyDescent="0.25">
      <c r="A1954">
        <v>0</v>
      </c>
      <c r="B1954">
        <v>27</v>
      </c>
      <c r="C1954">
        <v>15</v>
      </c>
      <c r="D1954">
        <v>3</v>
      </c>
      <c r="E1954">
        <v>1</v>
      </c>
    </row>
    <row r="1955" spans="1:5" x14ac:dyDescent="0.25">
      <c r="A1955">
        <v>0</v>
      </c>
      <c r="B1955">
        <v>27</v>
      </c>
      <c r="C1955">
        <v>15</v>
      </c>
      <c r="D1955">
        <v>3</v>
      </c>
      <c r="E1955">
        <v>0</v>
      </c>
    </row>
    <row r="1956" spans="1:5" x14ac:dyDescent="0.25">
      <c r="A1956">
        <v>0</v>
      </c>
      <c r="B1956">
        <v>27</v>
      </c>
      <c r="C1956">
        <v>15</v>
      </c>
      <c r="D1956">
        <v>3</v>
      </c>
      <c r="E1956">
        <v>1</v>
      </c>
    </row>
    <row r="1957" spans="1:5" x14ac:dyDescent="0.25">
      <c r="A1957">
        <v>0</v>
      </c>
      <c r="B1957">
        <v>27</v>
      </c>
      <c r="C1957">
        <v>15</v>
      </c>
      <c r="D1957">
        <v>3</v>
      </c>
      <c r="E1957">
        <v>0</v>
      </c>
    </row>
    <row r="1958" spans="1:5" x14ac:dyDescent="0.25">
      <c r="A1958">
        <v>0</v>
      </c>
      <c r="B1958">
        <v>27</v>
      </c>
      <c r="C1958">
        <v>15</v>
      </c>
      <c r="D1958">
        <v>3</v>
      </c>
      <c r="E1958">
        <v>1</v>
      </c>
    </row>
    <row r="1959" spans="1:5" x14ac:dyDescent="0.25">
      <c r="A1959">
        <v>0</v>
      </c>
      <c r="B1959">
        <v>27</v>
      </c>
      <c r="C1959">
        <v>15</v>
      </c>
      <c r="D1959">
        <v>3</v>
      </c>
      <c r="E1959">
        <v>0</v>
      </c>
    </row>
    <row r="1960" spans="1:5" x14ac:dyDescent="0.25">
      <c r="A1960">
        <v>0</v>
      </c>
      <c r="B1960">
        <v>27</v>
      </c>
      <c r="C1960">
        <v>15</v>
      </c>
      <c r="D1960">
        <v>4</v>
      </c>
      <c r="E1960">
        <v>1</v>
      </c>
    </row>
    <row r="1961" spans="1:5" x14ac:dyDescent="0.25">
      <c r="A1961">
        <v>0</v>
      </c>
      <c r="B1961">
        <v>27</v>
      </c>
      <c r="C1961">
        <v>15</v>
      </c>
      <c r="D1961">
        <v>4</v>
      </c>
      <c r="E1961">
        <v>1</v>
      </c>
    </row>
    <row r="1962" spans="1:5" x14ac:dyDescent="0.25">
      <c r="A1962">
        <v>0</v>
      </c>
      <c r="B1962">
        <v>27</v>
      </c>
      <c r="C1962">
        <v>15</v>
      </c>
      <c r="D1962">
        <v>4</v>
      </c>
      <c r="E1962">
        <v>0</v>
      </c>
    </row>
    <row r="1963" spans="1:5" x14ac:dyDescent="0.25">
      <c r="A1963">
        <v>0</v>
      </c>
      <c r="B1963">
        <v>27</v>
      </c>
      <c r="C1963">
        <v>15</v>
      </c>
      <c r="D1963">
        <v>4</v>
      </c>
      <c r="E1963">
        <v>0</v>
      </c>
    </row>
    <row r="1964" spans="1:5" x14ac:dyDescent="0.25">
      <c r="A1964">
        <v>0</v>
      </c>
      <c r="B1964">
        <v>27</v>
      </c>
      <c r="C1964">
        <v>15</v>
      </c>
      <c r="D1964">
        <v>4</v>
      </c>
      <c r="E1964">
        <v>1</v>
      </c>
    </row>
    <row r="1965" spans="1:5" x14ac:dyDescent="0.25">
      <c r="A1965">
        <v>0</v>
      </c>
      <c r="B1965">
        <v>27</v>
      </c>
      <c r="C1965">
        <v>15</v>
      </c>
      <c r="D1965">
        <v>4</v>
      </c>
      <c r="E1965">
        <v>0</v>
      </c>
    </row>
    <row r="1966" spans="1:5" x14ac:dyDescent="0.25">
      <c r="A1966">
        <v>0</v>
      </c>
      <c r="B1966">
        <v>27</v>
      </c>
      <c r="C1966">
        <v>15</v>
      </c>
      <c r="D1966">
        <v>4</v>
      </c>
      <c r="E1966">
        <v>1</v>
      </c>
    </row>
    <row r="1967" spans="1:5" x14ac:dyDescent="0.25">
      <c r="A1967">
        <v>0</v>
      </c>
      <c r="B1967">
        <v>27</v>
      </c>
      <c r="C1967">
        <v>16</v>
      </c>
      <c r="D1967">
        <v>1</v>
      </c>
      <c r="E1967">
        <v>1</v>
      </c>
    </row>
    <row r="1968" spans="1:5" x14ac:dyDescent="0.25">
      <c r="A1968">
        <v>0</v>
      </c>
      <c r="B1968">
        <v>27</v>
      </c>
      <c r="C1968">
        <v>16</v>
      </c>
      <c r="D1968">
        <v>1</v>
      </c>
      <c r="E1968">
        <v>0</v>
      </c>
    </row>
    <row r="1969" spans="1:5" x14ac:dyDescent="0.25">
      <c r="A1969">
        <v>0</v>
      </c>
      <c r="B1969">
        <v>27</v>
      </c>
      <c r="C1969">
        <v>16</v>
      </c>
      <c r="D1969">
        <v>1</v>
      </c>
      <c r="E1969">
        <v>1</v>
      </c>
    </row>
    <row r="1970" spans="1:5" x14ac:dyDescent="0.25">
      <c r="A1970">
        <v>0</v>
      </c>
      <c r="B1970">
        <v>27</v>
      </c>
      <c r="C1970">
        <v>16</v>
      </c>
      <c r="D1970">
        <v>1</v>
      </c>
      <c r="E1970">
        <v>1</v>
      </c>
    </row>
    <row r="1971" spans="1:5" x14ac:dyDescent="0.25">
      <c r="A1971">
        <v>0</v>
      </c>
      <c r="B1971">
        <v>27</v>
      </c>
      <c r="C1971">
        <v>16</v>
      </c>
      <c r="D1971">
        <v>1</v>
      </c>
      <c r="E1971">
        <v>0</v>
      </c>
    </row>
    <row r="1972" spans="1:5" x14ac:dyDescent="0.25">
      <c r="A1972">
        <v>0</v>
      </c>
      <c r="B1972">
        <v>27</v>
      </c>
      <c r="C1972">
        <v>16</v>
      </c>
      <c r="D1972">
        <v>1</v>
      </c>
      <c r="E1972">
        <v>1</v>
      </c>
    </row>
    <row r="1973" spans="1:5" x14ac:dyDescent="0.25">
      <c r="A1973">
        <v>0</v>
      </c>
      <c r="B1973">
        <v>27</v>
      </c>
      <c r="C1973">
        <v>16</v>
      </c>
      <c r="D1973">
        <v>1</v>
      </c>
      <c r="E1973">
        <v>0</v>
      </c>
    </row>
    <row r="1974" spans="1:5" x14ac:dyDescent="0.25">
      <c r="A1974">
        <v>0</v>
      </c>
      <c r="B1974">
        <v>27</v>
      </c>
      <c r="C1974">
        <v>16</v>
      </c>
      <c r="D1974">
        <v>1</v>
      </c>
      <c r="E1974">
        <v>1</v>
      </c>
    </row>
    <row r="1975" spans="1:5" x14ac:dyDescent="0.25">
      <c r="A1975">
        <v>0</v>
      </c>
      <c r="B1975">
        <v>27</v>
      </c>
      <c r="C1975">
        <v>16</v>
      </c>
      <c r="D1975">
        <v>2</v>
      </c>
      <c r="E1975">
        <v>0</v>
      </c>
    </row>
    <row r="1976" spans="1:5" x14ac:dyDescent="0.25">
      <c r="A1976">
        <v>0</v>
      </c>
      <c r="B1976">
        <v>27</v>
      </c>
      <c r="C1976">
        <v>16</v>
      </c>
      <c r="D1976">
        <v>2</v>
      </c>
      <c r="E1976">
        <v>1</v>
      </c>
    </row>
    <row r="1977" spans="1:5" x14ac:dyDescent="0.25">
      <c r="A1977">
        <v>0</v>
      </c>
      <c r="B1977">
        <v>27</v>
      </c>
      <c r="C1977">
        <v>16</v>
      </c>
      <c r="D1977">
        <v>2</v>
      </c>
      <c r="E1977">
        <v>0</v>
      </c>
    </row>
    <row r="1978" spans="1:5" x14ac:dyDescent="0.25">
      <c r="A1978">
        <v>0</v>
      </c>
      <c r="B1978">
        <v>27</v>
      </c>
      <c r="C1978">
        <v>16</v>
      </c>
      <c r="D1978">
        <v>2</v>
      </c>
      <c r="E1978">
        <v>1</v>
      </c>
    </row>
    <row r="1979" spans="1:5" x14ac:dyDescent="0.25">
      <c r="A1979">
        <v>0</v>
      </c>
      <c r="B1979">
        <v>27</v>
      </c>
      <c r="C1979">
        <v>16</v>
      </c>
      <c r="D1979">
        <v>2</v>
      </c>
      <c r="E1979">
        <v>0</v>
      </c>
    </row>
    <row r="1980" spans="1:5" x14ac:dyDescent="0.25">
      <c r="A1980">
        <v>0</v>
      </c>
      <c r="B1980">
        <v>27</v>
      </c>
      <c r="C1980">
        <v>16</v>
      </c>
      <c r="D1980">
        <v>2</v>
      </c>
      <c r="E1980">
        <v>1</v>
      </c>
    </row>
    <row r="1981" spans="1:5" x14ac:dyDescent="0.25">
      <c r="A1981">
        <v>0</v>
      </c>
      <c r="B1981">
        <v>27</v>
      </c>
      <c r="C1981">
        <v>16</v>
      </c>
      <c r="D1981">
        <v>2</v>
      </c>
      <c r="E1981">
        <v>1</v>
      </c>
    </row>
    <row r="1982" spans="1:5" x14ac:dyDescent="0.25">
      <c r="A1982">
        <v>0</v>
      </c>
      <c r="B1982">
        <v>27</v>
      </c>
      <c r="C1982">
        <v>16</v>
      </c>
      <c r="D1982">
        <v>2</v>
      </c>
      <c r="E1982">
        <v>0</v>
      </c>
    </row>
    <row r="1983" spans="1:5" x14ac:dyDescent="0.25">
      <c r="A1983">
        <v>0</v>
      </c>
      <c r="B1983">
        <v>27</v>
      </c>
      <c r="C1983">
        <v>16</v>
      </c>
      <c r="D1983">
        <v>2</v>
      </c>
      <c r="E1983">
        <v>0</v>
      </c>
    </row>
    <row r="1984" spans="1:5" x14ac:dyDescent="0.25">
      <c r="A1984">
        <v>0</v>
      </c>
      <c r="B1984">
        <v>27</v>
      </c>
      <c r="C1984">
        <v>16</v>
      </c>
      <c r="D1984">
        <v>3</v>
      </c>
      <c r="E1984">
        <v>0</v>
      </c>
    </row>
    <row r="1985" spans="1:5" x14ac:dyDescent="0.25">
      <c r="A1985">
        <v>0</v>
      </c>
      <c r="B1985">
        <v>27</v>
      </c>
      <c r="C1985">
        <v>16</v>
      </c>
      <c r="D1985">
        <v>3</v>
      </c>
      <c r="E1985">
        <v>1</v>
      </c>
    </row>
    <row r="1986" spans="1:5" x14ac:dyDescent="0.25">
      <c r="A1986">
        <v>0</v>
      </c>
      <c r="B1986">
        <v>27</v>
      </c>
      <c r="C1986">
        <v>16</v>
      </c>
      <c r="D1986">
        <v>3</v>
      </c>
      <c r="E1986">
        <v>0</v>
      </c>
    </row>
    <row r="1987" spans="1:5" x14ac:dyDescent="0.25">
      <c r="A1987">
        <v>0</v>
      </c>
      <c r="B1987">
        <v>27</v>
      </c>
      <c r="C1987">
        <v>16</v>
      </c>
      <c r="D1987">
        <v>3</v>
      </c>
      <c r="E1987">
        <v>1</v>
      </c>
    </row>
    <row r="1988" spans="1:5" x14ac:dyDescent="0.25">
      <c r="A1988">
        <v>0</v>
      </c>
      <c r="B1988">
        <v>27</v>
      </c>
      <c r="C1988">
        <v>16</v>
      </c>
      <c r="D1988">
        <v>3</v>
      </c>
      <c r="E1988">
        <v>1</v>
      </c>
    </row>
    <row r="1989" spans="1:5" x14ac:dyDescent="0.25">
      <c r="A1989">
        <v>0</v>
      </c>
      <c r="B1989">
        <v>27</v>
      </c>
      <c r="C1989">
        <v>16</v>
      </c>
      <c r="D1989">
        <v>3</v>
      </c>
      <c r="E1989">
        <v>1</v>
      </c>
    </row>
    <row r="1990" spans="1:5" x14ac:dyDescent="0.25">
      <c r="A1990">
        <v>0</v>
      </c>
      <c r="B1990">
        <v>27</v>
      </c>
      <c r="C1990">
        <v>16</v>
      </c>
      <c r="D1990">
        <v>3</v>
      </c>
      <c r="E1990">
        <v>0</v>
      </c>
    </row>
    <row r="1991" spans="1:5" x14ac:dyDescent="0.25">
      <c r="A1991">
        <v>0</v>
      </c>
      <c r="B1991">
        <v>27</v>
      </c>
      <c r="C1991">
        <v>16</v>
      </c>
      <c r="D1991">
        <v>3</v>
      </c>
      <c r="E1991">
        <v>0</v>
      </c>
    </row>
    <row r="1992" spans="1:5" x14ac:dyDescent="0.25">
      <c r="A1992">
        <v>0</v>
      </c>
      <c r="B1992">
        <v>27</v>
      </c>
      <c r="C1992">
        <v>16</v>
      </c>
      <c r="D1992">
        <v>4</v>
      </c>
      <c r="E1992">
        <v>0</v>
      </c>
    </row>
    <row r="1993" spans="1:5" x14ac:dyDescent="0.25">
      <c r="A1993">
        <v>0</v>
      </c>
      <c r="B1993">
        <v>27</v>
      </c>
      <c r="C1993">
        <v>16</v>
      </c>
      <c r="D1993">
        <v>4</v>
      </c>
      <c r="E1993">
        <v>1</v>
      </c>
    </row>
    <row r="1994" spans="1:5" x14ac:dyDescent="0.25">
      <c r="A1994">
        <v>0</v>
      </c>
      <c r="B1994">
        <v>27</v>
      </c>
      <c r="C1994">
        <v>16</v>
      </c>
      <c r="D1994">
        <v>4</v>
      </c>
      <c r="E1994">
        <v>1</v>
      </c>
    </row>
    <row r="1995" spans="1:5" x14ac:dyDescent="0.25">
      <c r="A1995">
        <v>0</v>
      </c>
      <c r="B1995">
        <v>27</v>
      </c>
      <c r="C1995">
        <v>16</v>
      </c>
      <c r="D1995">
        <v>4</v>
      </c>
      <c r="E1995">
        <v>0</v>
      </c>
    </row>
    <row r="1996" spans="1:5" x14ac:dyDescent="0.25">
      <c r="A1996">
        <v>0</v>
      </c>
      <c r="B1996">
        <v>27</v>
      </c>
      <c r="C1996">
        <v>16</v>
      </c>
      <c r="D1996">
        <v>4</v>
      </c>
      <c r="E1996">
        <v>1</v>
      </c>
    </row>
    <row r="1997" spans="1:5" x14ac:dyDescent="0.25">
      <c r="A1997">
        <v>0</v>
      </c>
      <c r="B1997">
        <v>27</v>
      </c>
      <c r="C1997">
        <v>16</v>
      </c>
      <c r="D1997">
        <v>4</v>
      </c>
      <c r="E1997">
        <v>0</v>
      </c>
    </row>
    <row r="1998" spans="1:5" x14ac:dyDescent="0.25">
      <c r="A1998">
        <v>0</v>
      </c>
      <c r="B1998">
        <v>27</v>
      </c>
      <c r="C1998">
        <v>16</v>
      </c>
      <c r="D1998">
        <v>4</v>
      </c>
      <c r="E1998">
        <v>1</v>
      </c>
    </row>
    <row r="1999" spans="1:5" x14ac:dyDescent="0.25">
      <c r="A1999">
        <v>0</v>
      </c>
      <c r="B1999">
        <v>27</v>
      </c>
      <c r="C1999">
        <v>16</v>
      </c>
      <c r="D1999">
        <v>4</v>
      </c>
      <c r="E1999">
        <v>0</v>
      </c>
    </row>
    <row r="2000" spans="1:5" x14ac:dyDescent="0.25">
      <c r="A2000">
        <v>1</v>
      </c>
      <c r="B2000">
        <v>27</v>
      </c>
      <c r="C2000">
        <v>16</v>
      </c>
      <c r="D2000">
        <v>1</v>
      </c>
      <c r="E2000">
        <v>1</v>
      </c>
    </row>
    <row r="2001" spans="1:5" x14ac:dyDescent="0.25">
      <c r="A2001">
        <v>1</v>
      </c>
      <c r="B2001">
        <v>27</v>
      </c>
      <c r="C2001">
        <v>16</v>
      </c>
      <c r="D2001">
        <v>1</v>
      </c>
      <c r="E2001">
        <v>0</v>
      </c>
    </row>
    <row r="2002" spans="1:5" x14ac:dyDescent="0.25">
      <c r="A2002">
        <v>1</v>
      </c>
      <c r="B2002">
        <v>27</v>
      </c>
      <c r="C2002">
        <v>16</v>
      </c>
      <c r="D2002">
        <v>1</v>
      </c>
      <c r="E2002">
        <v>1</v>
      </c>
    </row>
    <row r="2003" spans="1:5" x14ac:dyDescent="0.25">
      <c r="A2003">
        <v>1</v>
      </c>
      <c r="B2003">
        <v>27</v>
      </c>
      <c r="C2003">
        <v>16</v>
      </c>
      <c r="D2003">
        <v>1</v>
      </c>
      <c r="E2003">
        <v>0</v>
      </c>
    </row>
    <row r="2004" spans="1:5" x14ac:dyDescent="0.25">
      <c r="A2004">
        <v>1</v>
      </c>
      <c r="B2004">
        <v>27</v>
      </c>
      <c r="C2004">
        <v>16</v>
      </c>
      <c r="D2004">
        <v>1</v>
      </c>
      <c r="E2004">
        <v>1</v>
      </c>
    </row>
    <row r="2005" spans="1:5" x14ac:dyDescent="0.25">
      <c r="A2005">
        <v>1</v>
      </c>
      <c r="B2005">
        <v>27</v>
      </c>
      <c r="C2005">
        <v>16</v>
      </c>
      <c r="D2005">
        <v>1</v>
      </c>
      <c r="E2005">
        <v>0</v>
      </c>
    </row>
    <row r="2006" spans="1:5" x14ac:dyDescent="0.25">
      <c r="A2006">
        <v>1</v>
      </c>
      <c r="B2006">
        <v>27</v>
      </c>
      <c r="C2006">
        <v>16</v>
      </c>
      <c r="D2006">
        <v>1</v>
      </c>
      <c r="E2006">
        <v>1</v>
      </c>
    </row>
    <row r="2007" spans="1:5" x14ac:dyDescent="0.25">
      <c r="A2007">
        <v>1</v>
      </c>
      <c r="B2007">
        <v>27</v>
      </c>
      <c r="C2007">
        <v>16</v>
      </c>
      <c r="D2007">
        <v>1</v>
      </c>
      <c r="E2007">
        <v>0</v>
      </c>
    </row>
    <row r="2008" spans="1:5" x14ac:dyDescent="0.25">
      <c r="A2008">
        <v>1</v>
      </c>
      <c r="B2008">
        <v>27</v>
      </c>
      <c r="C2008">
        <v>16</v>
      </c>
      <c r="D2008">
        <v>2</v>
      </c>
      <c r="E2008">
        <v>1</v>
      </c>
    </row>
    <row r="2009" spans="1:5" x14ac:dyDescent="0.25">
      <c r="A2009">
        <v>1</v>
      </c>
      <c r="B2009">
        <v>27</v>
      </c>
      <c r="C2009">
        <v>16</v>
      </c>
      <c r="D2009">
        <v>2</v>
      </c>
      <c r="E2009">
        <v>0</v>
      </c>
    </row>
    <row r="2010" spans="1:5" x14ac:dyDescent="0.25">
      <c r="A2010">
        <v>1</v>
      </c>
      <c r="B2010">
        <v>27</v>
      </c>
      <c r="C2010">
        <v>16</v>
      </c>
      <c r="D2010">
        <v>2</v>
      </c>
      <c r="E2010">
        <v>1</v>
      </c>
    </row>
    <row r="2011" spans="1:5" x14ac:dyDescent="0.25">
      <c r="A2011">
        <v>1</v>
      </c>
      <c r="B2011">
        <v>27</v>
      </c>
      <c r="C2011">
        <v>16</v>
      </c>
      <c r="D2011">
        <v>2</v>
      </c>
      <c r="E2011">
        <v>1</v>
      </c>
    </row>
    <row r="2012" spans="1:5" x14ac:dyDescent="0.25">
      <c r="A2012">
        <v>1</v>
      </c>
      <c r="B2012">
        <v>27</v>
      </c>
      <c r="C2012">
        <v>16</v>
      </c>
      <c r="D2012">
        <v>2</v>
      </c>
      <c r="E2012">
        <v>1</v>
      </c>
    </row>
    <row r="2013" spans="1:5" x14ac:dyDescent="0.25">
      <c r="A2013">
        <v>1</v>
      </c>
      <c r="B2013">
        <v>27</v>
      </c>
      <c r="C2013">
        <v>16</v>
      </c>
      <c r="D2013">
        <v>2</v>
      </c>
      <c r="E2013">
        <v>0</v>
      </c>
    </row>
    <row r="2014" spans="1:5" x14ac:dyDescent="0.25">
      <c r="A2014">
        <v>1</v>
      </c>
      <c r="B2014">
        <v>27</v>
      </c>
      <c r="C2014">
        <v>16</v>
      </c>
      <c r="D2014">
        <v>2</v>
      </c>
      <c r="E2014">
        <v>0</v>
      </c>
    </row>
    <row r="2015" spans="1:5" x14ac:dyDescent="0.25">
      <c r="A2015">
        <v>1</v>
      </c>
      <c r="B2015">
        <v>27</v>
      </c>
      <c r="C2015">
        <v>16</v>
      </c>
      <c r="D2015">
        <v>2</v>
      </c>
      <c r="E2015">
        <v>1</v>
      </c>
    </row>
    <row r="2016" spans="1:5" x14ac:dyDescent="0.25">
      <c r="A2016">
        <v>1</v>
      </c>
      <c r="B2016">
        <v>27</v>
      </c>
      <c r="C2016">
        <v>16</v>
      </c>
      <c r="D2016">
        <v>3</v>
      </c>
      <c r="E2016">
        <v>1</v>
      </c>
    </row>
    <row r="2017" spans="1:5" x14ac:dyDescent="0.25">
      <c r="A2017">
        <v>1</v>
      </c>
      <c r="B2017">
        <v>27</v>
      </c>
      <c r="C2017">
        <v>16</v>
      </c>
      <c r="D2017">
        <v>3</v>
      </c>
      <c r="E2017">
        <v>1</v>
      </c>
    </row>
    <row r="2018" spans="1:5" x14ac:dyDescent="0.25">
      <c r="A2018">
        <v>1</v>
      </c>
      <c r="B2018">
        <v>27</v>
      </c>
      <c r="C2018">
        <v>16</v>
      </c>
      <c r="D2018">
        <v>3</v>
      </c>
      <c r="E2018">
        <v>0</v>
      </c>
    </row>
    <row r="2019" spans="1:5" x14ac:dyDescent="0.25">
      <c r="A2019">
        <v>1</v>
      </c>
      <c r="B2019">
        <v>27</v>
      </c>
      <c r="C2019">
        <v>16</v>
      </c>
      <c r="D2019">
        <v>3</v>
      </c>
      <c r="E2019">
        <v>1</v>
      </c>
    </row>
    <row r="2020" spans="1:5" x14ac:dyDescent="0.25">
      <c r="A2020">
        <v>1</v>
      </c>
      <c r="B2020">
        <v>27</v>
      </c>
      <c r="C2020">
        <v>16</v>
      </c>
      <c r="D2020">
        <v>3</v>
      </c>
      <c r="E2020">
        <v>1</v>
      </c>
    </row>
    <row r="2021" spans="1:5" x14ac:dyDescent="0.25">
      <c r="A2021">
        <v>1</v>
      </c>
      <c r="B2021">
        <v>27</v>
      </c>
      <c r="C2021">
        <v>16</v>
      </c>
      <c r="D2021">
        <v>3</v>
      </c>
      <c r="E2021">
        <v>0</v>
      </c>
    </row>
    <row r="2022" spans="1:5" x14ac:dyDescent="0.25">
      <c r="A2022">
        <v>1</v>
      </c>
      <c r="B2022">
        <v>27</v>
      </c>
      <c r="C2022">
        <v>16</v>
      </c>
      <c r="D2022">
        <v>3</v>
      </c>
      <c r="E2022">
        <v>0</v>
      </c>
    </row>
    <row r="2023" spans="1:5" x14ac:dyDescent="0.25">
      <c r="A2023">
        <v>1</v>
      </c>
      <c r="B2023">
        <v>27</v>
      </c>
      <c r="C2023">
        <v>16</v>
      </c>
      <c r="D2023">
        <v>3</v>
      </c>
      <c r="E2023">
        <v>1</v>
      </c>
    </row>
    <row r="2024" spans="1:5" x14ac:dyDescent="0.25">
      <c r="A2024">
        <v>1</v>
      </c>
      <c r="B2024">
        <v>27</v>
      </c>
      <c r="C2024">
        <v>16</v>
      </c>
      <c r="D2024">
        <v>4</v>
      </c>
      <c r="E2024">
        <v>1</v>
      </c>
    </row>
    <row r="2025" spans="1:5" x14ac:dyDescent="0.25">
      <c r="A2025">
        <v>1</v>
      </c>
      <c r="B2025">
        <v>27</v>
      </c>
      <c r="C2025">
        <v>16</v>
      </c>
      <c r="D2025">
        <v>4</v>
      </c>
      <c r="E2025">
        <v>1</v>
      </c>
    </row>
    <row r="2026" spans="1:5" x14ac:dyDescent="0.25">
      <c r="A2026">
        <v>1</v>
      </c>
      <c r="B2026">
        <v>27</v>
      </c>
      <c r="C2026">
        <v>16</v>
      </c>
      <c r="D2026">
        <v>4</v>
      </c>
      <c r="E2026">
        <v>0</v>
      </c>
    </row>
    <row r="2027" spans="1:5" x14ac:dyDescent="0.25">
      <c r="A2027">
        <v>1</v>
      </c>
      <c r="B2027">
        <v>27</v>
      </c>
      <c r="C2027">
        <v>16</v>
      </c>
      <c r="D2027">
        <v>4</v>
      </c>
      <c r="E2027">
        <v>1</v>
      </c>
    </row>
    <row r="2028" spans="1:5" x14ac:dyDescent="0.25">
      <c r="A2028">
        <v>1</v>
      </c>
      <c r="B2028">
        <v>27</v>
      </c>
      <c r="C2028">
        <v>16</v>
      </c>
      <c r="D2028">
        <v>4</v>
      </c>
      <c r="E2028">
        <v>0</v>
      </c>
    </row>
    <row r="2029" spans="1:5" x14ac:dyDescent="0.25">
      <c r="A2029">
        <v>1</v>
      </c>
      <c r="B2029">
        <v>27</v>
      </c>
      <c r="C2029">
        <v>16</v>
      </c>
      <c r="D2029">
        <v>4</v>
      </c>
      <c r="E2029">
        <v>1</v>
      </c>
    </row>
    <row r="2030" spans="1:5" x14ac:dyDescent="0.25">
      <c r="A2030">
        <v>1</v>
      </c>
      <c r="B2030">
        <v>27</v>
      </c>
      <c r="C2030">
        <v>16</v>
      </c>
      <c r="D2030">
        <v>4</v>
      </c>
      <c r="E2030">
        <v>1</v>
      </c>
    </row>
    <row r="2031" spans="1:5" x14ac:dyDescent="0.25">
      <c r="A2031">
        <v>1</v>
      </c>
      <c r="B2031">
        <v>27</v>
      </c>
      <c r="C2031">
        <v>16</v>
      </c>
      <c r="D2031">
        <v>4</v>
      </c>
      <c r="E2031">
        <v>1</v>
      </c>
    </row>
    <row r="2032" spans="1:5" x14ac:dyDescent="0.25">
      <c r="A2032">
        <v>1</v>
      </c>
      <c r="B2032">
        <v>27</v>
      </c>
      <c r="C2032">
        <v>16</v>
      </c>
      <c r="D2032">
        <v>4</v>
      </c>
      <c r="E2032">
        <v>0</v>
      </c>
    </row>
    <row r="2033" spans="1:5" x14ac:dyDescent="0.25">
      <c r="A2033">
        <v>0</v>
      </c>
      <c r="B2033">
        <v>27</v>
      </c>
      <c r="C2033">
        <v>17</v>
      </c>
      <c r="D2033">
        <v>1</v>
      </c>
      <c r="E2033">
        <v>0</v>
      </c>
    </row>
    <row r="2034" spans="1:5" x14ac:dyDescent="0.25">
      <c r="A2034">
        <v>0</v>
      </c>
      <c r="B2034">
        <v>27</v>
      </c>
      <c r="C2034">
        <v>17</v>
      </c>
      <c r="D2034">
        <v>1</v>
      </c>
      <c r="E2034">
        <v>1</v>
      </c>
    </row>
    <row r="2035" spans="1:5" x14ac:dyDescent="0.25">
      <c r="A2035">
        <v>0</v>
      </c>
      <c r="B2035">
        <v>27</v>
      </c>
      <c r="C2035">
        <v>17</v>
      </c>
      <c r="D2035">
        <v>1</v>
      </c>
      <c r="E2035">
        <v>0</v>
      </c>
    </row>
    <row r="2036" spans="1:5" x14ac:dyDescent="0.25">
      <c r="A2036">
        <v>0</v>
      </c>
      <c r="B2036">
        <v>27</v>
      </c>
      <c r="C2036">
        <v>17</v>
      </c>
      <c r="D2036">
        <v>1</v>
      </c>
      <c r="E2036">
        <v>1</v>
      </c>
    </row>
    <row r="2037" spans="1:5" x14ac:dyDescent="0.25">
      <c r="A2037">
        <v>0</v>
      </c>
      <c r="B2037">
        <v>27</v>
      </c>
      <c r="C2037">
        <v>17</v>
      </c>
      <c r="D2037">
        <v>1</v>
      </c>
      <c r="E2037">
        <v>1</v>
      </c>
    </row>
    <row r="2038" spans="1:5" x14ac:dyDescent="0.25">
      <c r="A2038">
        <v>0</v>
      </c>
      <c r="B2038">
        <v>27</v>
      </c>
      <c r="C2038">
        <v>17</v>
      </c>
      <c r="D2038">
        <v>1</v>
      </c>
      <c r="E2038">
        <v>0</v>
      </c>
    </row>
    <row r="2039" spans="1:5" x14ac:dyDescent="0.25">
      <c r="A2039">
        <v>0</v>
      </c>
      <c r="B2039">
        <v>27</v>
      </c>
      <c r="C2039">
        <v>17</v>
      </c>
      <c r="D2039">
        <v>1</v>
      </c>
      <c r="E2039">
        <v>1</v>
      </c>
    </row>
    <row r="2040" spans="1:5" x14ac:dyDescent="0.25">
      <c r="A2040">
        <v>0</v>
      </c>
      <c r="B2040">
        <v>27</v>
      </c>
      <c r="C2040">
        <v>17</v>
      </c>
      <c r="D2040">
        <v>1</v>
      </c>
      <c r="E2040">
        <v>1</v>
      </c>
    </row>
    <row r="2041" spans="1:5" x14ac:dyDescent="0.25">
      <c r="A2041">
        <v>0</v>
      </c>
      <c r="B2041">
        <v>27</v>
      </c>
      <c r="C2041">
        <v>17</v>
      </c>
      <c r="D2041">
        <v>2</v>
      </c>
      <c r="E2041">
        <v>1</v>
      </c>
    </row>
    <row r="2042" spans="1:5" x14ac:dyDescent="0.25">
      <c r="A2042">
        <v>0</v>
      </c>
      <c r="B2042">
        <v>27</v>
      </c>
      <c r="C2042">
        <v>17</v>
      </c>
      <c r="D2042">
        <v>2</v>
      </c>
      <c r="E2042">
        <v>0</v>
      </c>
    </row>
    <row r="2043" spans="1:5" x14ac:dyDescent="0.25">
      <c r="A2043">
        <v>0</v>
      </c>
      <c r="B2043">
        <v>27</v>
      </c>
      <c r="C2043">
        <v>17</v>
      </c>
      <c r="D2043">
        <v>2</v>
      </c>
      <c r="E2043">
        <v>1</v>
      </c>
    </row>
    <row r="2044" spans="1:5" x14ac:dyDescent="0.25">
      <c r="A2044">
        <v>0</v>
      </c>
      <c r="B2044">
        <v>27</v>
      </c>
      <c r="C2044">
        <v>17</v>
      </c>
      <c r="D2044">
        <v>2</v>
      </c>
      <c r="E2044">
        <v>0</v>
      </c>
    </row>
    <row r="2045" spans="1:5" x14ac:dyDescent="0.25">
      <c r="A2045">
        <v>0</v>
      </c>
      <c r="B2045">
        <v>27</v>
      </c>
      <c r="C2045">
        <v>17</v>
      </c>
      <c r="D2045">
        <v>2</v>
      </c>
      <c r="E2045">
        <v>1</v>
      </c>
    </row>
    <row r="2046" spans="1:5" x14ac:dyDescent="0.25">
      <c r="A2046">
        <v>0</v>
      </c>
      <c r="B2046">
        <v>27</v>
      </c>
      <c r="C2046">
        <v>17</v>
      </c>
      <c r="D2046">
        <v>2</v>
      </c>
      <c r="E2046">
        <v>1</v>
      </c>
    </row>
    <row r="2047" spans="1:5" x14ac:dyDescent="0.25">
      <c r="A2047">
        <v>0</v>
      </c>
      <c r="B2047">
        <v>27</v>
      </c>
      <c r="C2047">
        <v>17</v>
      </c>
      <c r="D2047">
        <v>2</v>
      </c>
      <c r="E2047">
        <v>0</v>
      </c>
    </row>
    <row r="2048" spans="1:5" x14ac:dyDescent="0.25">
      <c r="A2048">
        <v>0</v>
      </c>
      <c r="B2048">
        <v>27</v>
      </c>
      <c r="C2048">
        <v>17</v>
      </c>
      <c r="D2048">
        <v>2</v>
      </c>
      <c r="E2048">
        <v>1</v>
      </c>
    </row>
    <row r="2049" spans="1:5" x14ac:dyDescent="0.25">
      <c r="A2049">
        <v>0</v>
      </c>
      <c r="B2049">
        <v>27</v>
      </c>
      <c r="C2049">
        <v>17</v>
      </c>
      <c r="D2049">
        <v>3</v>
      </c>
      <c r="E2049">
        <v>0</v>
      </c>
    </row>
    <row r="2050" spans="1:5" x14ac:dyDescent="0.25">
      <c r="A2050">
        <v>0</v>
      </c>
      <c r="B2050">
        <v>27</v>
      </c>
      <c r="C2050">
        <v>17</v>
      </c>
      <c r="D2050">
        <v>3</v>
      </c>
      <c r="E2050">
        <v>1</v>
      </c>
    </row>
    <row r="2051" spans="1:5" x14ac:dyDescent="0.25">
      <c r="A2051">
        <v>0</v>
      </c>
      <c r="B2051">
        <v>27</v>
      </c>
      <c r="C2051">
        <v>17</v>
      </c>
      <c r="D2051">
        <v>3</v>
      </c>
      <c r="E2051">
        <v>1</v>
      </c>
    </row>
    <row r="2052" spans="1:5" x14ac:dyDescent="0.25">
      <c r="A2052">
        <v>0</v>
      </c>
      <c r="B2052">
        <v>27</v>
      </c>
      <c r="C2052">
        <v>17</v>
      </c>
      <c r="D2052">
        <v>3</v>
      </c>
      <c r="E2052">
        <v>0</v>
      </c>
    </row>
    <row r="2053" spans="1:5" x14ac:dyDescent="0.25">
      <c r="A2053">
        <v>0</v>
      </c>
      <c r="B2053">
        <v>27</v>
      </c>
      <c r="C2053">
        <v>17</v>
      </c>
      <c r="D2053">
        <v>3</v>
      </c>
      <c r="E2053">
        <v>1</v>
      </c>
    </row>
    <row r="2054" spans="1:5" x14ac:dyDescent="0.25">
      <c r="A2054">
        <v>0</v>
      </c>
      <c r="B2054">
        <v>27</v>
      </c>
      <c r="C2054">
        <v>17</v>
      </c>
      <c r="D2054">
        <v>3</v>
      </c>
      <c r="E2054">
        <v>0</v>
      </c>
    </row>
    <row r="2055" spans="1:5" x14ac:dyDescent="0.25">
      <c r="A2055">
        <v>0</v>
      </c>
      <c r="B2055">
        <v>27</v>
      </c>
      <c r="C2055">
        <v>17</v>
      </c>
      <c r="D2055">
        <v>3</v>
      </c>
      <c r="E2055">
        <v>1</v>
      </c>
    </row>
    <row r="2056" spans="1:5" x14ac:dyDescent="0.25">
      <c r="A2056">
        <v>0</v>
      </c>
      <c r="B2056">
        <v>27</v>
      </c>
      <c r="C2056">
        <v>17</v>
      </c>
      <c r="D2056">
        <v>3</v>
      </c>
      <c r="E2056">
        <v>0</v>
      </c>
    </row>
    <row r="2057" spans="1:5" x14ac:dyDescent="0.25">
      <c r="A2057">
        <v>0</v>
      </c>
      <c r="B2057">
        <v>27</v>
      </c>
      <c r="C2057">
        <v>17</v>
      </c>
      <c r="D2057">
        <v>4</v>
      </c>
      <c r="E2057">
        <v>0</v>
      </c>
    </row>
    <row r="2058" spans="1:5" x14ac:dyDescent="0.25">
      <c r="A2058">
        <v>0</v>
      </c>
      <c r="B2058">
        <v>27</v>
      </c>
      <c r="C2058">
        <v>17</v>
      </c>
      <c r="D2058">
        <v>4</v>
      </c>
      <c r="E2058">
        <v>1</v>
      </c>
    </row>
    <row r="2059" spans="1:5" x14ac:dyDescent="0.25">
      <c r="A2059">
        <v>0</v>
      </c>
      <c r="B2059">
        <v>27</v>
      </c>
      <c r="C2059">
        <v>17</v>
      </c>
      <c r="D2059">
        <v>4</v>
      </c>
      <c r="E2059">
        <v>1</v>
      </c>
    </row>
    <row r="2060" spans="1:5" x14ac:dyDescent="0.25">
      <c r="A2060">
        <v>0</v>
      </c>
      <c r="B2060">
        <v>27</v>
      </c>
      <c r="C2060">
        <v>17</v>
      </c>
      <c r="D2060">
        <v>4</v>
      </c>
      <c r="E2060">
        <v>1</v>
      </c>
    </row>
    <row r="2061" spans="1:5" x14ac:dyDescent="0.25">
      <c r="A2061">
        <v>0</v>
      </c>
      <c r="B2061">
        <v>27</v>
      </c>
      <c r="C2061">
        <v>17</v>
      </c>
      <c r="D2061">
        <v>4</v>
      </c>
      <c r="E2061">
        <v>0</v>
      </c>
    </row>
    <row r="2062" spans="1:5" x14ac:dyDescent="0.25">
      <c r="A2062">
        <v>0</v>
      </c>
      <c r="B2062">
        <v>27</v>
      </c>
      <c r="C2062">
        <v>17</v>
      </c>
      <c r="D2062">
        <v>4</v>
      </c>
      <c r="E2062">
        <v>0</v>
      </c>
    </row>
    <row r="2063" spans="1:5" x14ac:dyDescent="0.25">
      <c r="A2063">
        <v>0</v>
      </c>
      <c r="B2063">
        <v>27</v>
      </c>
      <c r="C2063">
        <v>17</v>
      </c>
      <c r="D2063">
        <v>4</v>
      </c>
      <c r="E2063">
        <v>1</v>
      </c>
    </row>
    <row r="2064" spans="1:5" x14ac:dyDescent="0.25">
      <c r="A2064">
        <v>0</v>
      </c>
      <c r="B2064">
        <v>27</v>
      </c>
      <c r="C2064">
        <v>17</v>
      </c>
      <c r="D2064">
        <v>4</v>
      </c>
      <c r="E2064">
        <v>1</v>
      </c>
    </row>
    <row r="2065" spans="1:5" x14ac:dyDescent="0.25">
      <c r="A2065">
        <v>0</v>
      </c>
      <c r="B2065">
        <v>27</v>
      </c>
      <c r="C2065">
        <v>18</v>
      </c>
      <c r="D2065">
        <v>1</v>
      </c>
      <c r="E2065">
        <v>0</v>
      </c>
    </row>
    <row r="2066" spans="1:5" x14ac:dyDescent="0.25">
      <c r="A2066">
        <v>0</v>
      </c>
      <c r="B2066">
        <v>27</v>
      </c>
      <c r="C2066">
        <v>18</v>
      </c>
      <c r="D2066">
        <v>1</v>
      </c>
      <c r="E2066">
        <v>1</v>
      </c>
    </row>
    <row r="2067" spans="1:5" x14ac:dyDescent="0.25">
      <c r="A2067">
        <v>0</v>
      </c>
      <c r="B2067">
        <v>27</v>
      </c>
      <c r="C2067">
        <v>18</v>
      </c>
      <c r="D2067">
        <v>1</v>
      </c>
      <c r="E2067">
        <v>1</v>
      </c>
    </row>
    <row r="2068" spans="1:5" x14ac:dyDescent="0.25">
      <c r="A2068">
        <v>0</v>
      </c>
      <c r="B2068">
        <v>27</v>
      </c>
      <c r="C2068">
        <v>18</v>
      </c>
      <c r="D2068">
        <v>1</v>
      </c>
      <c r="E2068">
        <v>1</v>
      </c>
    </row>
    <row r="2069" spans="1:5" x14ac:dyDescent="0.25">
      <c r="A2069">
        <v>0</v>
      </c>
      <c r="B2069">
        <v>27</v>
      </c>
      <c r="C2069">
        <v>18</v>
      </c>
      <c r="D2069">
        <v>1</v>
      </c>
      <c r="E2069">
        <v>1</v>
      </c>
    </row>
    <row r="2070" spans="1:5" x14ac:dyDescent="0.25">
      <c r="A2070">
        <v>0</v>
      </c>
      <c r="B2070">
        <v>27</v>
      </c>
      <c r="C2070">
        <v>18</v>
      </c>
      <c r="D2070">
        <v>1</v>
      </c>
      <c r="E2070">
        <v>0</v>
      </c>
    </row>
    <row r="2071" spans="1:5" x14ac:dyDescent="0.25">
      <c r="A2071">
        <v>0</v>
      </c>
      <c r="B2071">
        <v>27</v>
      </c>
      <c r="C2071">
        <v>18</v>
      </c>
      <c r="D2071">
        <v>1</v>
      </c>
      <c r="E2071">
        <v>1</v>
      </c>
    </row>
    <row r="2072" spans="1:5" x14ac:dyDescent="0.25">
      <c r="A2072">
        <v>0</v>
      </c>
      <c r="B2072">
        <v>27</v>
      </c>
      <c r="C2072">
        <v>18</v>
      </c>
      <c r="D2072">
        <v>1</v>
      </c>
      <c r="E2072">
        <v>0</v>
      </c>
    </row>
    <row r="2073" spans="1:5" x14ac:dyDescent="0.25">
      <c r="A2073">
        <v>0</v>
      </c>
      <c r="B2073">
        <v>27</v>
      </c>
      <c r="C2073">
        <v>18</v>
      </c>
      <c r="D2073">
        <v>2</v>
      </c>
      <c r="E2073">
        <v>1</v>
      </c>
    </row>
    <row r="2074" spans="1:5" x14ac:dyDescent="0.25">
      <c r="A2074">
        <v>0</v>
      </c>
      <c r="B2074">
        <v>27</v>
      </c>
      <c r="C2074">
        <v>18</v>
      </c>
      <c r="D2074">
        <v>2</v>
      </c>
      <c r="E2074">
        <v>1</v>
      </c>
    </row>
    <row r="2075" spans="1:5" x14ac:dyDescent="0.25">
      <c r="A2075">
        <v>0</v>
      </c>
      <c r="B2075">
        <v>27</v>
      </c>
      <c r="C2075">
        <v>18</v>
      </c>
      <c r="D2075">
        <v>2</v>
      </c>
      <c r="E2075">
        <v>1</v>
      </c>
    </row>
    <row r="2076" spans="1:5" x14ac:dyDescent="0.25">
      <c r="A2076">
        <v>0</v>
      </c>
      <c r="B2076">
        <v>27</v>
      </c>
      <c r="C2076">
        <v>18</v>
      </c>
      <c r="D2076">
        <v>2</v>
      </c>
      <c r="E2076">
        <v>0</v>
      </c>
    </row>
    <row r="2077" spans="1:5" x14ac:dyDescent="0.25">
      <c r="A2077">
        <v>0</v>
      </c>
      <c r="B2077">
        <v>27</v>
      </c>
      <c r="C2077">
        <v>18</v>
      </c>
      <c r="D2077">
        <v>2</v>
      </c>
      <c r="E2077">
        <v>1</v>
      </c>
    </row>
    <row r="2078" spans="1:5" x14ac:dyDescent="0.25">
      <c r="A2078">
        <v>0</v>
      </c>
      <c r="B2078">
        <v>27</v>
      </c>
      <c r="C2078">
        <v>18</v>
      </c>
      <c r="D2078">
        <v>2</v>
      </c>
      <c r="E2078">
        <v>1</v>
      </c>
    </row>
    <row r="2079" spans="1:5" x14ac:dyDescent="0.25">
      <c r="A2079">
        <v>0</v>
      </c>
      <c r="B2079">
        <v>27</v>
      </c>
      <c r="C2079">
        <v>18</v>
      </c>
      <c r="D2079">
        <v>2</v>
      </c>
      <c r="E2079">
        <v>0</v>
      </c>
    </row>
    <row r="2080" spans="1:5" x14ac:dyDescent="0.25">
      <c r="A2080">
        <v>0</v>
      </c>
      <c r="B2080">
        <v>27</v>
      </c>
      <c r="C2080">
        <v>18</v>
      </c>
      <c r="D2080">
        <v>2</v>
      </c>
      <c r="E2080">
        <v>1</v>
      </c>
    </row>
    <row r="2081" spans="1:5" x14ac:dyDescent="0.25">
      <c r="A2081">
        <v>0</v>
      </c>
      <c r="B2081">
        <v>27</v>
      </c>
      <c r="C2081">
        <v>18</v>
      </c>
      <c r="D2081">
        <v>3</v>
      </c>
      <c r="E2081">
        <v>1</v>
      </c>
    </row>
    <row r="2082" spans="1:5" x14ac:dyDescent="0.25">
      <c r="A2082">
        <v>0</v>
      </c>
      <c r="B2082">
        <v>27</v>
      </c>
      <c r="C2082">
        <v>18</v>
      </c>
      <c r="D2082">
        <v>3</v>
      </c>
      <c r="E2082">
        <v>0</v>
      </c>
    </row>
    <row r="2083" spans="1:5" x14ac:dyDescent="0.25">
      <c r="A2083">
        <v>0</v>
      </c>
      <c r="B2083">
        <v>27</v>
      </c>
      <c r="C2083">
        <v>18</v>
      </c>
      <c r="D2083">
        <v>3</v>
      </c>
      <c r="E2083">
        <v>1</v>
      </c>
    </row>
    <row r="2084" spans="1:5" x14ac:dyDescent="0.25">
      <c r="A2084">
        <v>0</v>
      </c>
      <c r="B2084">
        <v>27</v>
      </c>
      <c r="C2084">
        <v>18</v>
      </c>
      <c r="D2084">
        <v>3</v>
      </c>
      <c r="E2084">
        <v>1</v>
      </c>
    </row>
    <row r="2085" spans="1:5" x14ac:dyDescent="0.25">
      <c r="A2085">
        <v>0</v>
      </c>
      <c r="B2085">
        <v>27</v>
      </c>
      <c r="C2085">
        <v>18</v>
      </c>
      <c r="D2085">
        <v>3</v>
      </c>
      <c r="E2085">
        <v>0</v>
      </c>
    </row>
    <row r="2086" spans="1:5" x14ac:dyDescent="0.25">
      <c r="A2086">
        <v>0</v>
      </c>
      <c r="B2086">
        <v>27</v>
      </c>
      <c r="C2086">
        <v>18</v>
      </c>
      <c r="D2086">
        <v>3</v>
      </c>
      <c r="E2086">
        <v>0</v>
      </c>
    </row>
    <row r="2087" spans="1:5" x14ac:dyDescent="0.25">
      <c r="A2087">
        <v>0</v>
      </c>
      <c r="B2087">
        <v>27</v>
      </c>
      <c r="C2087">
        <v>18</v>
      </c>
      <c r="D2087">
        <v>3</v>
      </c>
      <c r="E2087">
        <v>1</v>
      </c>
    </row>
    <row r="2088" spans="1:5" x14ac:dyDescent="0.25">
      <c r="A2088">
        <v>0</v>
      </c>
      <c r="B2088">
        <v>27</v>
      </c>
      <c r="C2088">
        <v>18</v>
      </c>
      <c r="D2088">
        <v>4</v>
      </c>
      <c r="E2088">
        <v>1</v>
      </c>
    </row>
    <row r="2089" spans="1:5" x14ac:dyDescent="0.25">
      <c r="A2089">
        <v>0</v>
      </c>
      <c r="B2089">
        <v>27</v>
      </c>
      <c r="C2089">
        <v>18</v>
      </c>
      <c r="D2089">
        <v>4</v>
      </c>
      <c r="E2089">
        <v>0</v>
      </c>
    </row>
    <row r="2090" spans="1:5" x14ac:dyDescent="0.25">
      <c r="A2090">
        <v>0</v>
      </c>
      <c r="B2090">
        <v>27</v>
      </c>
      <c r="C2090">
        <v>18</v>
      </c>
      <c r="D2090">
        <v>4</v>
      </c>
      <c r="E2090">
        <v>1</v>
      </c>
    </row>
    <row r="2091" spans="1:5" x14ac:dyDescent="0.25">
      <c r="A2091">
        <v>0</v>
      </c>
      <c r="B2091">
        <v>27</v>
      </c>
      <c r="C2091">
        <v>18</v>
      </c>
      <c r="D2091">
        <v>4</v>
      </c>
      <c r="E2091">
        <v>1</v>
      </c>
    </row>
    <row r="2092" spans="1:5" x14ac:dyDescent="0.25">
      <c r="A2092">
        <v>0</v>
      </c>
      <c r="B2092">
        <v>27</v>
      </c>
      <c r="C2092">
        <v>18</v>
      </c>
      <c r="D2092">
        <v>4</v>
      </c>
      <c r="E2092">
        <v>0</v>
      </c>
    </row>
    <row r="2093" spans="1:5" x14ac:dyDescent="0.25">
      <c r="A2093">
        <v>0</v>
      </c>
      <c r="B2093">
        <v>27</v>
      </c>
      <c r="C2093">
        <v>18</v>
      </c>
      <c r="D2093">
        <v>4</v>
      </c>
      <c r="E2093">
        <v>0</v>
      </c>
    </row>
    <row r="2094" spans="1:5" x14ac:dyDescent="0.25">
      <c r="A2094">
        <v>0</v>
      </c>
      <c r="B2094">
        <v>27</v>
      </c>
      <c r="C2094">
        <v>18</v>
      </c>
      <c r="D2094">
        <v>4</v>
      </c>
      <c r="E2094">
        <v>1</v>
      </c>
    </row>
    <row r="2095" spans="1:5" x14ac:dyDescent="0.25">
      <c r="A2095">
        <v>0</v>
      </c>
      <c r="B2095">
        <v>27</v>
      </c>
      <c r="C2095">
        <v>18</v>
      </c>
      <c r="D2095">
        <v>4</v>
      </c>
      <c r="E2095">
        <v>1</v>
      </c>
    </row>
    <row r="2096" spans="1:5" x14ac:dyDescent="0.25">
      <c r="A2096">
        <v>0</v>
      </c>
      <c r="B2096">
        <v>27</v>
      </c>
      <c r="C2096">
        <v>18</v>
      </c>
      <c r="D2096">
        <v>4</v>
      </c>
      <c r="E2096">
        <v>1</v>
      </c>
    </row>
    <row r="2097" spans="1:5" x14ac:dyDescent="0.25">
      <c r="A2097">
        <v>1</v>
      </c>
      <c r="B2097">
        <v>27</v>
      </c>
      <c r="C2097">
        <v>18</v>
      </c>
      <c r="D2097">
        <v>1</v>
      </c>
      <c r="E2097">
        <v>1</v>
      </c>
    </row>
    <row r="2098" spans="1:5" x14ac:dyDescent="0.25">
      <c r="A2098">
        <v>1</v>
      </c>
      <c r="B2098">
        <v>27</v>
      </c>
      <c r="C2098">
        <v>18</v>
      </c>
      <c r="D2098">
        <v>1</v>
      </c>
      <c r="E2098">
        <v>1</v>
      </c>
    </row>
    <row r="2099" spans="1:5" x14ac:dyDescent="0.25">
      <c r="A2099">
        <v>1</v>
      </c>
      <c r="B2099">
        <v>27</v>
      </c>
      <c r="C2099">
        <v>18</v>
      </c>
      <c r="D2099">
        <v>1</v>
      </c>
      <c r="E2099">
        <v>0</v>
      </c>
    </row>
    <row r="2100" spans="1:5" x14ac:dyDescent="0.25">
      <c r="A2100">
        <v>1</v>
      </c>
      <c r="B2100">
        <v>27</v>
      </c>
      <c r="C2100">
        <v>18</v>
      </c>
      <c r="D2100">
        <v>1</v>
      </c>
      <c r="E2100">
        <v>0</v>
      </c>
    </row>
    <row r="2101" spans="1:5" x14ac:dyDescent="0.25">
      <c r="A2101">
        <v>1</v>
      </c>
      <c r="B2101">
        <v>27</v>
      </c>
      <c r="C2101">
        <v>18</v>
      </c>
      <c r="D2101">
        <v>1</v>
      </c>
      <c r="E2101">
        <v>1</v>
      </c>
    </row>
    <row r="2102" spans="1:5" x14ac:dyDescent="0.25">
      <c r="A2102">
        <v>1</v>
      </c>
      <c r="B2102">
        <v>27</v>
      </c>
      <c r="C2102">
        <v>18</v>
      </c>
      <c r="D2102">
        <v>1</v>
      </c>
      <c r="E2102">
        <v>1</v>
      </c>
    </row>
    <row r="2103" spans="1:5" x14ac:dyDescent="0.25">
      <c r="A2103">
        <v>1</v>
      </c>
      <c r="B2103">
        <v>27</v>
      </c>
      <c r="C2103">
        <v>18</v>
      </c>
      <c r="D2103">
        <v>1</v>
      </c>
      <c r="E2103">
        <v>1</v>
      </c>
    </row>
    <row r="2104" spans="1:5" x14ac:dyDescent="0.25">
      <c r="A2104">
        <v>1</v>
      </c>
      <c r="B2104">
        <v>27</v>
      </c>
      <c r="C2104">
        <v>18</v>
      </c>
      <c r="D2104">
        <v>1</v>
      </c>
      <c r="E2104">
        <v>1</v>
      </c>
    </row>
    <row r="2105" spans="1:5" x14ac:dyDescent="0.25">
      <c r="A2105">
        <v>1</v>
      </c>
      <c r="B2105">
        <v>27</v>
      </c>
      <c r="C2105">
        <v>18</v>
      </c>
      <c r="D2105">
        <v>1</v>
      </c>
      <c r="E2105">
        <v>0</v>
      </c>
    </row>
    <row r="2106" spans="1:5" x14ac:dyDescent="0.25">
      <c r="A2106">
        <v>1</v>
      </c>
      <c r="B2106">
        <v>27</v>
      </c>
      <c r="C2106">
        <v>18</v>
      </c>
      <c r="D2106">
        <v>2</v>
      </c>
      <c r="E2106">
        <v>1</v>
      </c>
    </row>
    <row r="2107" spans="1:5" x14ac:dyDescent="0.25">
      <c r="A2107">
        <v>1</v>
      </c>
      <c r="B2107">
        <v>27</v>
      </c>
      <c r="C2107">
        <v>18</v>
      </c>
      <c r="D2107">
        <v>2</v>
      </c>
      <c r="E2107">
        <v>1</v>
      </c>
    </row>
    <row r="2108" spans="1:5" x14ac:dyDescent="0.25">
      <c r="A2108">
        <v>1</v>
      </c>
      <c r="B2108">
        <v>27</v>
      </c>
      <c r="C2108">
        <v>18</v>
      </c>
      <c r="D2108">
        <v>2</v>
      </c>
      <c r="E2108">
        <v>1</v>
      </c>
    </row>
    <row r="2109" spans="1:5" x14ac:dyDescent="0.25">
      <c r="A2109">
        <v>1</v>
      </c>
      <c r="B2109">
        <v>27</v>
      </c>
      <c r="C2109">
        <v>18</v>
      </c>
      <c r="D2109">
        <v>2</v>
      </c>
      <c r="E2109">
        <v>1</v>
      </c>
    </row>
    <row r="2110" spans="1:5" x14ac:dyDescent="0.25">
      <c r="A2110">
        <v>1</v>
      </c>
      <c r="B2110">
        <v>27</v>
      </c>
      <c r="C2110">
        <v>18</v>
      </c>
      <c r="D2110">
        <v>2</v>
      </c>
      <c r="E2110">
        <v>0</v>
      </c>
    </row>
    <row r="2111" spans="1:5" x14ac:dyDescent="0.25">
      <c r="A2111">
        <v>1</v>
      </c>
      <c r="B2111">
        <v>27</v>
      </c>
      <c r="C2111">
        <v>18</v>
      </c>
      <c r="D2111">
        <v>2</v>
      </c>
      <c r="E2111">
        <v>1</v>
      </c>
    </row>
    <row r="2112" spans="1:5" x14ac:dyDescent="0.25">
      <c r="A2112">
        <v>1</v>
      </c>
      <c r="B2112">
        <v>27</v>
      </c>
      <c r="C2112">
        <v>18</v>
      </c>
      <c r="D2112">
        <v>2</v>
      </c>
      <c r="E2112">
        <v>1</v>
      </c>
    </row>
    <row r="2113" spans="1:5" x14ac:dyDescent="0.25">
      <c r="A2113">
        <v>1</v>
      </c>
      <c r="B2113">
        <v>27</v>
      </c>
      <c r="C2113">
        <v>18</v>
      </c>
      <c r="D2113">
        <v>2</v>
      </c>
      <c r="E2113">
        <v>1</v>
      </c>
    </row>
    <row r="2114" spans="1:5" x14ac:dyDescent="0.25">
      <c r="A2114">
        <v>1</v>
      </c>
      <c r="B2114">
        <v>27</v>
      </c>
      <c r="C2114">
        <v>18</v>
      </c>
      <c r="D2114">
        <v>3</v>
      </c>
      <c r="E2114">
        <v>0</v>
      </c>
    </row>
    <row r="2115" spans="1:5" x14ac:dyDescent="0.25">
      <c r="A2115">
        <v>1</v>
      </c>
      <c r="B2115">
        <v>27</v>
      </c>
      <c r="C2115">
        <v>18</v>
      </c>
      <c r="D2115">
        <v>3</v>
      </c>
      <c r="E2115">
        <v>0</v>
      </c>
    </row>
    <row r="2116" spans="1:5" x14ac:dyDescent="0.25">
      <c r="A2116">
        <v>1</v>
      </c>
      <c r="B2116">
        <v>27</v>
      </c>
      <c r="C2116">
        <v>18</v>
      </c>
      <c r="D2116">
        <v>3</v>
      </c>
      <c r="E2116">
        <v>1</v>
      </c>
    </row>
    <row r="2117" spans="1:5" x14ac:dyDescent="0.25">
      <c r="A2117">
        <v>1</v>
      </c>
      <c r="B2117">
        <v>27</v>
      </c>
      <c r="C2117">
        <v>18</v>
      </c>
      <c r="D2117">
        <v>3</v>
      </c>
      <c r="E2117">
        <v>1</v>
      </c>
    </row>
    <row r="2118" spans="1:5" x14ac:dyDescent="0.25">
      <c r="A2118">
        <v>1</v>
      </c>
      <c r="B2118">
        <v>27</v>
      </c>
      <c r="C2118">
        <v>18</v>
      </c>
      <c r="D2118">
        <v>3</v>
      </c>
      <c r="E2118">
        <v>1</v>
      </c>
    </row>
    <row r="2119" spans="1:5" x14ac:dyDescent="0.25">
      <c r="A2119">
        <v>1</v>
      </c>
      <c r="B2119">
        <v>27</v>
      </c>
      <c r="C2119">
        <v>18</v>
      </c>
      <c r="D2119">
        <v>3</v>
      </c>
      <c r="E2119">
        <v>1</v>
      </c>
    </row>
    <row r="2120" spans="1:5" x14ac:dyDescent="0.25">
      <c r="A2120">
        <v>1</v>
      </c>
      <c r="B2120">
        <v>27</v>
      </c>
      <c r="C2120">
        <v>18</v>
      </c>
      <c r="D2120">
        <v>3</v>
      </c>
      <c r="E2120">
        <v>1</v>
      </c>
    </row>
    <row r="2121" spans="1:5" x14ac:dyDescent="0.25">
      <c r="A2121">
        <v>1</v>
      </c>
      <c r="B2121">
        <v>27</v>
      </c>
      <c r="C2121">
        <v>18</v>
      </c>
      <c r="D2121">
        <v>3</v>
      </c>
      <c r="E2121">
        <v>0</v>
      </c>
    </row>
    <row r="2122" spans="1:5" x14ac:dyDescent="0.25">
      <c r="A2122">
        <v>1</v>
      </c>
      <c r="B2122">
        <v>27</v>
      </c>
      <c r="C2122">
        <v>18</v>
      </c>
      <c r="D2122">
        <v>3</v>
      </c>
      <c r="E2122">
        <v>1</v>
      </c>
    </row>
    <row r="2123" spans="1:5" x14ac:dyDescent="0.25">
      <c r="A2123">
        <v>1</v>
      </c>
      <c r="B2123">
        <v>27</v>
      </c>
      <c r="C2123">
        <v>18</v>
      </c>
      <c r="D2123">
        <v>4</v>
      </c>
      <c r="E2123">
        <v>1</v>
      </c>
    </row>
    <row r="2124" spans="1:5" x14ac:dyDescent="0.25">
      <c r="A2124">
        <v>1</v>
      </c>
      <c r="B2124">
        <v>27</v>
      </c>
      <c r="C2124">
        <v>18</v>
      </c>
      <c r="D2124">
        <v>4</v>
      </c>
      <c r="E2124">
        <v>0</v>
      </c>
    </row>
    <row r="2125" spans="1:5" x14ac:dyDescent="0.25">
      <c r="A2125">
        <v>1</v>
      </c>
      <c r="B2125">
        <v>27</v>
      </c>
      <c r="C2125">
        <v>18</v>
      </c>
      <c r="D2125">
        <v>4</v>
      </c>
      <c r="E2125">
        <v>1</v>
      </c>
    </row>
    <row r="2126" spans="1:5" x14ac:dyDescent="0.25">
      <c r="A2126">
        <v>1</v>
      </c>
      <c r="B2126">
        <v>27</v>
      </c>
      <c r="C2126">
        <v>18</v>
      </c>
      <c r="D2126">
        <v>4</v>
      </c>
      <c r="E2126">
        <v>1</v>
      </c>
    </row>
    <row r="2127" spans="1:5" x14ac:dyDescent="0.25">
      <c r="A2127">
        <v>1</v>
      </c>
      <c r="B2127">
        <v>27</v>
      </c>
      <c r="C2127">
        <v>18</v>
      </c>
      <c r="D2127">
        <v>4</v>
      </c>
      <c r="E2127">
        <v>1</v>
      </c>
    </row>
    <row r="2128" spans="1:5" x14ac:dyDescent="0.25">
      <c r="A2128">
        <v>1</v>
      </c>
      <c r="B2128">
        <v>27</v>
      </c>
      <c r="C2128">
        <v>18</v>
      </c>
      <c r="D2128">
        <v>4</v>
      </c>
      <c r="E2128">
        <v>0</v>
      </c>
    </row>
    <row r="2129" spans="1:5" x14ac:dyDescent="0.25">
      <c r="A2129">
        <v>1</v>
      </c>
      <c r="B2129">
        <v>27</v>
      </c>
      <c r="C2129">
        <v>18</v>
      </c>
      <c r="D2129">
        <v>4</v>
      </c>
      <c r="E2129">
        <v>1</v>
      </c>
    </row>
    <row r="2130" spans="1:5" x14ac:dyDescent="0.25">
      <c r="A2130">
        <v>1</v>
      </c>
      <c r="B2130">
        <v>27</v>
      </c>
      <c r="C2130">
        <v>18</v>
      </c>
      <c r="D2130">
        <v>4</v>
      </c>
      <c r="E2130">
        <v>0</v>
      </c>
    </row>
    <row r="2131" spans="1:5" x14ac:dyDescent="0.25">
      <c r="A2131">
        <v>0</v>
      </c>
      <c r="B2131">
        <v>27</v>
      </c>
      <c r="C2131">
        <v>20</v>
      </c>
      <c r="D2131">
        <v>1</v>
      </c>
      <c r="E2131">
        <v>0</v>
      </c>
    </row>
    <row r="2132" spans="1:5" x14ac:dyDescent="0.25">
      <c r="A2132">
        <v>0</v>
      </c>
      <c r="B2132">
        <v>27</v>
      </c>
      <c r="C2132">
        <v>20</v>
      </c>
      <c r="D2132">
        <v>1</v>
      </c>
      <c r="E2132">
        <v>1</v>
      </c>
    </row>
    <row r="2133" spans="1:5" x14ac:dyDescent="0.25">
      <c r="A2133">
        <v>0</v>
      </c>
      <c r="B2133">
        <v>27</v>
      </c>
      <c r="C2133">
        <v>20</v>
      </c>
      <c r="D2133">
        <v>1</v>
      </c>
      <c r="E2133">
        <v>1</v>
      </c>
    </row>
    <row r="2134" spans="1:5" x14ac:dyDescent="0.25">
      <c r="A2134">
        <v>0</v>
      </c>
      <c r="B2134">
        <v>27</v>
      </c>
      <c r="C2134">
        <v>20</v>
      </c>
      <c r="D2134">
        <v>1</v>
      </c>
      <c r="E2134">
        <v>1</v>
      </c>
    </row>
    <row r="2135" spans="1:5" x14ac:dyDescent="0.25">
      <c r="A2135">
        <v>0</v>
      </c>
      <c r="B2135">
        <v>27</v>
      </c>
      <c r="C2135">
        <v>20</v>
      </c>
      <c r="D2135">
        <v>1</v>
      </c>
      <c r="E2135">
        <v>1</v>
      </c>
    </row>
    <row r="2136" spans="1:5" x14ac:dyDescent="0.25">
      <c r="A2136">
        <v>0</v>
      </c>
      <c r="B2136">
        <v>27</v>
      </c>
      <c r="C2136">
        <v>20</v>
      </c>
      <c r="D2136">
        <v>1</v>
      </c>
      <c r="E2136">
        <v>0</v>
      </c>
    </row>
    <row r="2137" spans="1:5" x14ac:dyDescent="0.25">
      <c r="A2137">
        <v>0</v>
      </c>
      <c r="B2137">
        <v>27</v>
      </c>
      <c r="C2137">
        <v>20</v>
      </c>
      <c r="D2137">
        <v>1</v>
      </c>
      <c r="E2137">
        <v>1</v>
      </c>
    </row>
    <row r="2138" spans="1:5" x14ac:dyDescent="0.25">
      <c r="A2138">
        <v>0</v>
      </c>
      <c r="B2138">
        <v>27</v>
      </c>
      <c r="C2138">
        <v>20</v>
      </c>
      <c r="D2138">
        <v>1</v>
      </c>
      <c r="E2138">
        <v>0</v>
      </c>
    </row>
    <row r="2139" spans="1:5" x14ac:dyDescent="0.25">
      <c r="A2139">
        <v>0</v>
      </c>
      <c r="B2139">
        <v>27</v>
      </c>
      <c r="C2139">
        <v>20</v>
      </c>
      <c r="D2139">
        <v>2</v>
      </c>
      <c r="E2139">
        <v>1</v>
      </c>
    </row>
    <row r="2140" spans="1:5" x14ac:dyDescent="0.25">
      <c r="A2140">
        <v>0</v>
      </c>
      <c r="B2140">
        <v>27</v>
      </c>
      <c r="C2140">
        <v>20</v>
      </c>
      <c r="D2140">
        <v>2</v>
      </c>
      <c r="E2140">
        <v>0</v>
      </c>
    </row>
    <row r="2141" spans="1:5" x14ac:dyDescent="0.25">
      <c r="A2141">
        <v>0</v>
      </c>
      <c r="B2141">
        <v>27</v>
      </c>
      <c r="C2141">
        <v>20</v>
      </c>
      <c r="D2141">
        <v>2</v>
      </c>
      <c r="E2141">
        <v>1</v>
      </c>
    </row>
    <row r="2142" spans="1:5" x14ac:dyDescent="0.25">
      <c r="A2142">
        <v>0</v>
      </c>
      <c r="B2142">
        <v>27</v>
      </c>
      <c r="C2142">
        <v>20</v>
      </c>
      <c r="D2142">
        <v>2</v>
      </c>
      <c r="E2142">
        <v>1</v>
      </c>
    </row>
    <row r="2143" spans="1:5" x14ac:dyDescent="0.25">
      <c r="A2143">
        <v>0</v>
      </c>
      <c r="B2143">
        <v>27</v>
      </c>
      <c r="C2143">
        <v>20</v>
      </c>
      <c r="D2143">
        <v>2</v>
      </c>
      <c r="E2143">
        <v>0</v>
      </c>
    </row>
    <row r="2144" spans="1:5" x14ac:dyDescent="0.25">
      <c r="A2144">
        <v>0</v>
      </c>
      <c r="B2144">
        <v>27</v>
      </c>
      <c r="C2144">
        <v>20</v>
      </c>
      <c r="D2144">
        <v>2</v>
      </c>
      <c r="E2144">
        <v>1</v>
      </c>
    </row>
    <row r="2145" spans="1:5" x14ac:dyDescent="0.25">
      <c r="A2145">
        <v>0</v>
      </c>
      <c r="B2145">
        <v>27</v>
      </c>
      <c r="C2145">
        <v>20</v>
      </c>
      <c r="D2145">
        <v>2</v>
      </c>
      <c r="E2145">
        <v>1</v>
      </c>
    </row>
    <row r="2146" spans="1:5" x14ac:dyDescent="0.25">
      <c r="A2146">
        <v>0</v>
      </c>
      <c r="B2146">
        <v>27</v>
      </c>
      <c r="C2146">
        <v>20</v>
      </c>
      <c r="D2146">
        <v>2</v>
      </c>
      <c r="E2146">
        <v>1</v>
      </c>
    </row>
    <row r="2147" spans="1:5" x14ac:dyDescent="0.25">
      <c r="A2147">
        <v>0</v>
      </c>
      <c r="B2147">
        <v>27</v>
      </c>
      <c r="C2147">
        <v>20</v>
      </c>
      <c r="D2147">
        <v>3</v>
      </c>
      <c r="E2147">
        <v>0</v>
      </c>
    </row>
    <row r="2148" spans="1:5" x14ac:dyDescent="0.25">
      <c r="A2148">
        <v>0</v>
      </c>
      <c r="B2148">
        <v>27</v>
      </c>
      <c r="C2148">
        <v>20</v>
      </c>
      <c r="D2148">
        <v>3</v>
      </c>
      <c r="E2148">
        <v>0</v>
      </c>
    </row>
    <row r="2149" spans="1:5" x14ac:dyDescent="0.25">
      <c r="A2149">
        <v>0</v>
      </c>
      <c r="B2149">
        <v>27</v>
      </c>
      <c r="C2149">
        <v>20</v>
      </c>
      <c r="D2149">
        <v>3</v>
      </c>
      <c r="E2149">
        <v>1</v>
      </c>
    </row>
    <row r="2150" spans="1:5" x14ac:dyDescent="0.25">
      <c r="A2150">
        <v>0</v>
      </c>
      <c r="B2150">
        <v>27</v>
      </c>
      <c r="C2150">
        <v>20</v>
      </c>
      <c r="D2150">
        <v>3</v>
      </c>
      <c r="E2150">
        <v>1</v>
      </c>
    </row>
    <row r="2151" spans="1:5" x14ac:dyDescent="0.25">
      <c r="A2151">
        <v>0</v>
      </c>
      <c r="B2151">
        <v>27</v>
      </c>
      <c r="C2151">
        <v>20</v>
      </c>
      <c r="D2151">
        <v>3</v>
      </c>
      <c r="E2151">
        <v>1</v>
      </c>
    </row>
    <row r="2152" spans="1:5" x14ac:dyDescent="0.25">
      <c r="A2152">
        <v>0</v>
      </c>
      <c r="B2152">
        <v>27</v>
      </c>
      <c r="C2152">
        <v>20</v>
      </c>
      <c r="D2152">
        <v>3</v>
      </c>
      <c r="E2152">
        <v>1</v>
      </c>
    </row>
    <row r="2153" spans="1:5" x14ac:dyDescent="0.25">
      <c r="A2153">
        <v>0</v>
      </c>
      <c r="B2153">
        <v>27</v>
      </c>
      <c r="C2153">
        <v>20</v>
      </c>
      <c r="D2153">
        <v>3</v>
      </c>
      <c r="E2153">
        <v>1</v>
      </c>
    </row>
    <row r="2154" spans="1:5" x14ac:dyDescent="0.25">
      <c r="A2154">
        <v>0</v>
      </c>
      <c r="B2154">
        <v>27</v>
      </c>
      <c r="C2154">
        <v>20</v>
      </c>
      <c r="D2154">
        <v>4</v>
      </c>
      <c r="E2154">
        <v>0</v>
      </c>
    </row>
    <row r="2155" spans="1:5" x14ac:dyDescent="0.25">
      <c r="A2155">
        <v>0</v>
      </c>
      <c r="B2155">
        <v>27</v>
      </c>
      <c r="C2155">
        <v>20</v>
      </c>
      <c r="D2155">
        <v>4</v>
      </c>
      <c r="E2155">
        <v>1</v>
      </c>
    </row>
    <row r="2156" spans="1:5" x14ac:dyDescent="0.25">
      <c r="A2156">
        <v>0</v>
      </c>
      <c r="B2156">
        <v>27</v>
      </c>
      <c r="C2156">
        <v>20</v>
      </c>
      <c r="D2156">
        <v>4</v>
      </c>
      <c r="E2156">
        <v>0</v>
      </c>
    </row>
    <row r="2157" spans="1:5" x14ac:dyDescent="0.25">
      <c r="A2157">
        <v>0</v>
      </c>
      <c r="B2157">
        <v>27</v>
      </c>
      <c r="C2157">
        <v>20</v>
      </c>
      <c r="D2157">
        <v>4</v>
      </c>
      <c r="E2157">
        <v>0</v>
      </c>
    </row>
    <row r="2158" spans="1:5" x14ac:dyDescent="0.25">
      <c r="A2158">
        <v>0</v>
      </c>
      <c r="B2158">
        <v>27</v>
      </c>
      <c r="C2158">
        <v>20</v>
      </c>
      <c r="D2158">
        <v>4</v>
      </c>
      <c r="E2158">
        <v>1</v>
      </c>
    </row>
    <row r="2159" spans="1:5" x14ac:dyDescent="0.25">
      <c r="A2159">
        <v>0</v>
      </c>
      <c r="B2159">
        <v>27</v>
      </c>
      <c r="C2159">
        <v>20</v>
      </c>
      <c r="D2159">
        <v>4</v>
      </c>
      <c r="E2159">
        <v>1</v>
      </c>
    </row>
    <row r="2160" spans="1:5" x14ac:dyDescent="0.25">
      <c r="A2160">
        <v>0</v>
      </c>
      <c r="B2160">
        <v>27</v>
      </c>
      <c r="C2160">
        <v>20</v>
      </c>
      <c r="D2160">
        <v>4</v>
      </c>
      <c r="E2160">
        <v>0</v>
      </c>
    </row>
    <row r="2161" spans="1:5" x14ac:dyDescent="0.25">
      <c r="A2161">
        <v>0</v>
      </c>
      <c r="B2161">
        <v>27</v>
      </c>
      <c r="C2161">
        <v>20</v>
      </c>
      <c r="D2161">
        <v>4</v>
      </c>
      <c r="E2161">
        <v>1</v>
      </c>
    </row>
    <row r="2162" spans="1:5" x14ac:dyDescent="0.25">
      <c r="A2162">
        <v>1</v>
      </c>
      <c r="B2162">
        <v>27</v>
      </c>
      <c r="C2162">
        <v>20</v>
      </c>
      <c r="D2162">
        <v>1</v>
      </c>
      <c r="E2162">
        <v>1</v>
      </c>
    </row>
    <row r="2163" spans="1:5" x14ac:dyDescent="0.25">
      <c r="A2163">
        <v>1</v>
      </c>
      <c r="B2163">
        <v>27</v>
      </c>
      <c r="C2163">
        <v>20</v>
      </c>
      <c r="D2163">
        <v>1</v>
      </c>
      <c r="E2163">
        <v>1</v>
      </c>
    </row>
    <row r="2164" spans="1:5" x14ac:dyDescent="0.25">
      <c r="A2164">
        <v>1</v>
      </c>
      <c r="B2164">
        <v>27</v>
      </c>
      <c r="C2164">
        <v>20</v>
      </c>
      <c r="D2164">
        <v>1</v>
      </c>
      <c r="E2164">
        <v>1</v>
      </c>
    </row>
    <row r="2165" spans="1:5" x14ac:dyDescent="0.25">
      <c r="A2165">
        <v>1</v>
      </c>
      <c r="B2165">
        <v>27</v>
      </c>
      <c r="C2165">
        <v>20</v>
      </c>
      <c r="D2165">
        <v>1</v>
      </c>
      <c r="E2165">
        <v>1</v>
      </c>
    </row>
    <row r="2166" spans="1:5" x14ac:dyDescent="0.25">
      <c r="A2166">
        <v>1</v>
      </c>
      <c r="B2166">
        <v>27</v>
      </c>
      <c r="C2166">
        <v>20</v>
      </c>
      <c r="D2166">
        <v>1</v>
      </c>
      <c r="E2166">
        <v>0</v>
      </c>
    </row>
    <row r="2167" spans="1:5" x14ac:dyDescent="0.25">
      <c r="A2167">
        <v>1</v>
      </c>
      <c r="B2167">
        <v>27</v>
      </c>
      <c r="C2167">
        <v>20</v>
      </c>
      <c r="D2167">
        <v>1</v>
      </c>
      <c r="E2167">
        <v>0</v>
      </c>
    </row>
    <row r="2168" spans="1:5" x14ac:dyDescent="0.25">
      <c r="A2168">
        <v>1</v>
      </c>
      <c r="B2168">
        <v>27</v>
      </c>
      <c r="C2168">
        <v>20</v>
      </c>
      <c r="D2168">
        <v>1</v>
      </c>
      <c r="E2168">
        <v>1</v>
      </c>
    </row>
    <row r="2169" spans="1:5" x14ac:dyDescent="0.25">
      <c r="A2169">
        <v>1</v>
      </c>
      <c r="B2169">
        <v>27</v>
      </c>
      <c r="C2169">
        <v>20</v>
      </c>
      <c r="D2169">
        <v>1</v>
      </c>
      <c r="E2169">
        <v>0</v>
      </c>
    </row>
    <row r="2170" spans="1:5" x14ac:dyDescent="0.25">
      <c r="A2170">
        <v>1</v>
      </c>
      <c r="B2170">
        <v>27</v>
      </c>
      <c r="C2170">
        <v>20</v>
      </c>
      <c r="D2170">
        <v>2</v>
      </c>
      <c r="E2170">
        <v>1</v>
      </c>
    </row>
    <row r="2171" spans="1:5" x14ac:dyDescent="0.25">
      <c r="A2171">
        <v>1</v>
      </c>
      <c r="B2171">
        <v>27</v>
      </c>
      <c r="C2171">
        <v>20</v>
      </c>
      <c r="D2171">
        <v>2</v>
      </c>
      <c r="E2171">
        <v>0</v>
      </c>
    </row>
    <row r="2172" spans="1:5" x14ac:dyDescent="0.25">
      <c r="A2172">
        <v>1</v>
      </c>
      <c r="B2172">
        <v>27</v>
      </c>
      <c r="C2172">
        <v>20</v>
      </c>
      <c r="D2172">
        <v>2</v>
      </c>
      <c r="E2172">
        <v>1</v>
      </c>
    </row>
    <row r="2173" spans="1:5" x14ac:dyDescent="0.25">
      <c r="A2173">
        <v>1</v>
      </c>
      <c r="B2173">
        <v>27</v>
      </c>
      <c r="C2173">
        <v>20</v>
      </c>
      <c r="D2173">
        <v>2</v>
      </c>
      <c r="E2173">
        <v>1</v>
      </c>
    </row>
    <row r="2174" spans="1:5" x14ac:dyDescent="0.25">
      <c r="A2174">
        <v>1</v>
      </c>
      <c r="B2174">
        <v>27</v>
      </c>
      <c r="C2174">
        <v>20</v>
      </c>
      <c r="D2174">
        <v>2</v>
      </c>
      <c r="E2174">
        <v>0</v>
      </c>
    </row>
    <row r="2175" spans="1:5" x14ac:dyDescent="0.25">
      <c r="A2175">
        <v>1</v>
      </c>
      <c r="B2175">
        <v>27</v>
      </c>
      <c r="C2175">
        <v>20</v>
      </c>
      <c r="D2175">
        <v>2</v>
      </c>
      <c r="E2175">
        <v>1</v>
      </c>
    </row>
    <row r="2176" spans="1:5" x14ac:dyDescent="0.25">
      <c r="A2176">
        <v>1</v>
      </c>
      <c r="B2176">
        <v>27</v>
      </c>
      <c r="C2176">
        <v>20</v>
      </c>
      <c r="D2176">
        <v>2</v>
      </c>
      <c r="E2176">
        <v>1</v>
      </c>
    </row>
    <row r="2177" spans="1:5" x14ac:dyDescent="0.25">
      <c r="A2177">
        <v>1</v>
      </c>
      <c r="B2177">
        <v>27</v>
      </c>
      <c r="C2177">
        <v>20</v>
      </c>
      <c r="D2177">
        <v>2</v>
      </c>
      <c r="E2177">
        <v>1</v>
      </c>
    </row>
    <row r="2178" spans="1:5" x14ac:dyDescent="0.25">
      <c r="A2178">
        <v>1</v>
      </c>
      <c r="B2178">
        <v>27</v>
      </c>
      <c r="C2178">
        <v>20</v>
      </c>
      <c r="D2178">
        <v>2</v>
      </c>
      <c r="E2178">
        <v>0</v>
      </c>
    </row>
    <row r="2179" spans="1:5" x14ac:dyDescent="0.25">
      <c r="A2179">
        <v>1</v>
      </c>
      <c r="B2179">
        <v>27</v>
      </c>
      <c r="C2179">
        <v>20</v>
      </c>
      <c r="D2179">
        <v>3</v>
      </c>
      <c r="E2179">
        <v>0</v>
      </c>
    </row>
    <row r="2180" spans="1:5" x14ac:dyDescent="0.25">
      <c r="A2180">
        <v>1</v>
      </c>
      <c r="B2180">
        <v>27</v>
      </c>
      <c r="C2180">
        <v>20</v>
      </c>
      <c r="D2180">
        <v>3</v>
      </c>
      <c r="E2180">
        <v>1</v>
      </c>
    </row>
    <row r="2181" spans="1:5" x14ac:dyDescent="0.25">
      <c r="A2181">
        <v>1</v>
      </c>
      <c r="B2181">
        <v>27</v>
      </c>
      <c r="C2181">
        <v>20</v>
      </c>
      <c r="D2181">
        <v>3</v>
      </c>
      <c r="E2181">
        <v>1</v>
      </c>
    </row>
    <row r="2182" spans="1:5" x14ac:dyDescent="0.25">
      <c r="A2182">
        <v>1</v>
      </c>
      <c r="B2182">
        <v>27</v>
      </c>
      <c r="C2182">
        <v>20</v>
      </c>
      <c r="D2182">
        <v>3</v>
      </c>
      <c r="E2182">
        <v>0</v>
      </c>
    </row>
    <row r="2183" spans="1:5" x14ac:dyDescent="0.25">
      <c r="A2183">
        <v>1</v>
      </c>
      <c r="B2183">
        <v>27</v>
      </c>
      <c r="C2183">
        <v>20</v>
      </c>
      <c r="D2183">
        <v>3</v>
      </c>
      <c r="E2183">
        <v>1</v>
      </c>
    </row>
    <row r="2184" spans="1:5" x14ac:dyDescent="0.25">
      <c r="A2184">
        <v>1</v>
      </c>
      <c r="B2184">
        <v>27</v>
      </c>
      <c r="C2184">
        <v>20</v>
      </c>
      <c r="D2184">
        <v>3</v>
      </c>
      <c r="E2184">
        <v>1</v>
      </c>
    </row>
    <row r="2185" spans="1:5" x14ac:dyDescent="0.25">
      <c r="A2185">
        <v>1</v>
      </c>
      <c r="B2185">
        <v>27</v>
      </c>
      <c r="C2185">
        <v>20</v>
      </c>
      <c r="D2185">
        <v>3</v>
      </c>
      <c r="E2185">
        <v>1</v>
      </c>
    </row>
    <row r="2186" spans="1:5" x14ac:dyDescent="0.25">
      <c r="A2186">
        <v>1</v>
      </c>
      <c r="B2186">
        <v>27</v>
      </c>
      <c r="C2186">
        <v>20</v>
      </c>
      <c r="D2186">
        <v>4</v>
      </c>
      <c r="E2186">
        <v>1</v>
      </c>
    </row>
    <row r="2187" spans="1:5" x14ac:dyDescent="0.25">
      <c r="A2187">
        <v>1</v>
      </c>
      <c r="B2187">
        <v>27</v>
      </c>
      <c r="C2187">
        <v>20</v>
      </c>
      <c r="D2187">
        <v>4</v>
      </c>
      <c r="E2187">
        <v>0</v>
      </c>
    </row>
    <row r="2188" spans="1:5" x14ac:dyDescent="0.25">
      <c r="A2188">
        <v>1</v>
      </c>
      <c r="B2188">
        <v>27</v>
      </c>
      <c r="C2188">
        <v>20</v>
      </c>
      <c r="D2188">
        <v>4</v>
      </c>
      <c r="E2188">
        <v>1</v>
      </c>
    </row>
    <row r="2189" spans="1:5" x14ac:dyDescent="0.25">
      <c r="A2189">
        <v>1</v>
      </c>
      <c r="B2189">
        <v>27</v>
      </c>
      <c r="C2189">
        <v>20</v>
      </c>
      <c r="D2189">
        <v>4</v>
      </c>
      <c r="E2189">
        <v>0</v>
      </c>
    </row>
    <row r="2190" spans="1:5" x14ac:dyDescent="0.25">
      <c r="A2190">
        <v>1</v>
      </c>
      <c r="B2190">
        <v>27</v>
      </c>
      <c r="C2190">
        <v>20</v>
      </c>
      <c r="D2190">
        <v>4</v>
      </c>
      <c r="E2190">
        <v>0</v>
      </c>
    </row>
    <row r="2191" spans="1:5" x14ac:dyDescent="0.25">
      <c r="A2191">
        <v>1</v>
      </c>
      <c r="B2191">
        <v>27</v>
      </c>
      <c r="C2191">
        <v>20</v>
      </c>
      <c r="D2191">
        <v>4</v>
      </c>
      <c r="E2191">
        <v>1</v>
      </c>
    </row>
    <row r="2192" spans="1:5" x14ac:dyDescent="0.25">
      <c r="A2192">
        <v>1</v>
      </c>
      <c r="B2192">
        <v>27</v>
      </c>
      <c r="C2192">
        <v>20</v>
      </c>
      <c r="D2192">
        <v>4</v>
      </c>
      <c r="E2192">
        <v>1</v>
      </c>
    </row>
    <row r="2193" spans="1:5" x14ac:dyDescent="0.25">
      <c r="A2193">
        <v>1</v>
      </c>
      <c r="B2193">
        <v>27</v>
      </c>
      <c r="C2193">
        <v>20</v>
      </c>
      <c r="D2193">
        <v>4</v>
      </c>
      <c r="E2193">
        <v>1</v>
      </c>
    </row>
    <row r="2194" spans="1:5" x14ac:dyDescent="0.25">
      <c r="A2194">
        <v>0</v>
      </c>
      <c r="B2194">
        <v>27</v>
      </c>
      <c r="C2194">
        <v>22</v>
      </c>
      <c r="D2194">
        <v>1</v>
      </c>
      <c r="E2194">
        <v>1</v>
      </c>
    </row>
    <row r="2195" spans="1:5" x14ac:dyDescent="0.25">
      <c r="A2195">
        <v>0</v>
      </c>
      <c r="B2195">
        <v>27</v>
      </c>
      <c r="C2195">
        <v>22</v>
      </c>
      <c r="D2195">
        <v>1</v>
      </c>
      <c r="E2195">
        <v>1</v>
      </c>
    </row>
    <row r="2196" spans="1:5" x14ac:dyDescent="0.25">
      <c r="A2196">
        <v>0</v>
      </c>
      <c r="B2196">
        <v>27</v>
      </c>
      <c r="C2196">
        <v>22</v>
      </c>
      <c r="D2196">
        <v>1</v>
      </c>
      <c r="E2196">
        <v>0</v>
      </c>
    </row>
    <row r="2197" spans="1:5" x14ac:dyDescent="0.25">
      <c r="A2197">
        <v>0</v>
      </c>
      <c r="B2197">
        <v>27</v>
      </c>
      <c r="C2197">
        <v>22</v>
      </c>
      <c r="D2197">
        <v>1</v>
      </c>
      <c r="E2197">
        <v>1</v>
      </c>
    </row>
    <row r="2198" spans="1:5" x14ac:dyDescent="0.25">
      <c r="A2198">
        <v>0</v>
      </c>
      <c r="B2198">
        <v>27</v>
      </c>
      <c r="C2198">
        <v>22</v>
      </c>
      <c r="D2198">
        <v>1</v>
      </c>
      <c r="E2198">
        <v>0</v>
      </c>
    </row>
    <row r="2199" spans="1:5" x14ac:dyDescent="0.25">
      <c r="A2199">
        <v>0</v>
      </c>
      <c r="B2199">
        <v>27</v>
      </c>
      <c r="C2199">
        <v>22</v>
      </c>
      <c r="D2199">
        <v>1</v>
      </c>
      <c r="E2199">
        <v>0</v>
      </c>
    </row>
    <row r="2200" spans="1:5" x14ac:dyDescent="0.25">
      <c r="A2200">
        <v>0</v>
      </c>
      <c r="B2200">
        <v>27</v>
      </c>
      <c r="C2200">
        <v>22</v>
      </c>
      <c r="D2200">
        <v>1</v>
      </c>
      <c r="E2200">
        <v>1</v>
      </c>
    </row>
    <row r="2201" spans="1:5" x14ac:dyDescent="0.25">
      <c r="A2201">
        <v>0</v>
      </c>
      <c r="B2201">
        <v>27</v>
      </c>
      <c r="C2201">
        <v>22</v>
      </c>
      <c r="D2201">
        <v>2</v>
      </c>
      <c r="E2201">
        <v>0</v>
      </c>
    </row>
    <row r="2202" spans="1:5" x14ac:dyDescent="0.25">
      <c r="A2202">
        <v>0</v>
      </c>
      <c r="B2202">
        <v>27</v>
      </c>
      <c r="C2202">
        <v>22</v>
      </c>
      <c r="D2202">
        <v>2</v>
      </c>
      <c r="E2202">
        <v>1</v>
      </c>
    </row>
    <row r="2203" spans="1:5" x14ac:dyDescent="0.25">
      <c r="A2203">
        <v>0</v>
      </c>
      <c r="B2203">
        <v>27</v>
      </c>
      <c r="C2203">
        <v>22</v>
      </c>
      <c r="D2203">
        <v>2</v>
      </c>
      <c r="E2203">
        <v>1</v>
      </c>
    </row>
    <row r="2204" spans="1:5" x14ac:dyDescent="0.25">
      <c r="A2204">
        <v>0</v>
      </c>
      <c r="B2204">
        <v>27</v>
      </c>
      <c r="C2204">
        <v>22</v>
      </c>
      <c r="D2204">
        <v>2</v>
      </c>
      <c r="E2204">
        <v>0</v>
      </c>
    </row>
    <row r="2205" spans="1:5" x14ac:dyDescent="0.25">
      <c r="A2205">
        <v>0</v>
      </c>
      <c r="B2205">
        <v>27</v>
      </c>
      <c r="C2205">
        <v>22</v>
      </c>
      <c r="D2205">
        <v>2</v>
      </c>
      <c r="E2205">
        <v>0</v>
      </c>
    </row>
    <row r="2206" spans="1:5" x14ac:dyDescent="0.25">
      <c r="A2206">
        <v>0</v>
      </c>
      <c r="B2206">
        <v>27</v>
      </c>
      <c r="C2206">
        <v>22</v>
      </c>
      <c r="D2206">
        <v>2</v>
      </c>
      <c r="E2206">
        <v>1</v>
      </c>
    </row>
    <row r="2207" spans="1:5" x14ac:dyDescent="0.25">
      <c r="A2207">
        <v>0</v>
      </c>
      <c r="B2207">
        <v>27</v>
      </c>
      <c r="C2207">
        <v>22</v>
      </c>
      <c r="D2207">
        <v>2</v>
      </c>
      <c r="E2207">
        <v>1</v>
      </c>
    </row>
    <row r="2208" spans="1:5" x14ac:dyDescent="0.25">
      <c r="A2208">
        <v>0</v>
      </c>
      <c r="B2208">
        <v>27</v>
      </c>
      <c r="C2208">
        <v>22</v>
      </c>
      <c r="D2208">
        <v>2</v>
      </c>
      <c r="E2208">
        <v>1</v>
      </c>
    </row>
    <row r="2209" spans="1:5" x14ac:dyDescent="0.25">
      <c r="A2209">
        <v>0</v>
      </c>
      <c r="B2209">
        <v>27</v>
      </c>
      <c r="C2209">
        <v>22</v>
      </c>
      <c r="D2209">
        <v>3</v>
      </c>
      <c r="E2209">
        <v>0</v>
      </c>
    </row>
    <row r="2210" spans="1:5" x14ac:dyDescent="0.25">
      <c r="A2210">
        <v>0</v>
      </c>
      <c r="B2210">
        <v>27</v>
      </c>
      <c r="C2210">
        <v>22</v>
      </c>
      <c r="D2210">
        <v>3</v>
      </c>
      <c r="E2210">
        <v>0</v>
      </c>
    </row>
    <row r="2211" spans="1:5" x14ac:dyDescent="0.25">
      <c r="A2211">
        <v>0</v>
      </c>
      <c r="B2211">
        <v>27</v>
      </c>
      <c r="C2211">
        <v>22</v>
      </c>
      <c r="D2211">
        <v>3</v>
      </c>
      <c r="E2211">
        <v>0</v>
      </c>
    </row>
    <row r="2212" spans="1:5" x14ac:dyDescent="0.25">
      <c r="A2212">
        <v>0</v>
      </c>
      <c r="B2212">
        <v>27</v>
      </c>
      <c r="C2212">
        <v>22</v>
      </c>
      <c r="D2212">
        <v>3</v>
      </c>
      <c r="E2212">
        <v>1</v>
      </c>
    </row>
    <row r="2213" spans="1:5" x14ac:dyDescent="0.25">
      <c r="A2213">
        <v>0</v>
      </c>
      <c r="B2213">
        <v>27</v>
      </c>
      <c r="C2213">
        <v>22</v>
      </c>
      <c r="D2213">
        <v>3</v>
      </c>
      <c r="E2213">
        <v>1</v>
      </c>
    </row>
    <row r="2214" spans="1:5" x14ac:dyDescent="0.25">
      <c r="A2214">
        <v>0</v>
      </c>
      <c r="B2214">
        <v>27</v>
      </c>
      <c r="C2214">
        <v>22</v>
      </c>
      <c r="D2214">
        <v>3</v>
      </c>
      <c r="E2214">
        <v>0</v>
      </c>
    </row>
    <row r="2215" spans="1:5" x14ac:dyDescent="0.25">
      <c r="A2215">
        <v>0</v>
      </c>
      <c r="B2215">
        <v>27</v>
      </c>
      <c r="C2215">
        <v>22</v>
      </c>
      <c r="D2215">
        <v>3</v>
      </c>
      <c r="E2215">
        <v>1</v>
      </c>
    </row>
    <row r="2216" spans="1:5" x14ac:dyDescent="0.25">
      <c r="A2216">
        <v>0</v>
      </c>
      <c r="B2216">
        <v>27</v>
      </c>
      <c r="C2216">
        <v>22</v>
      </c>
      <c r="D2216">
        <v>3</v>
      </c>
      <c r="E2216">
        <v>1</v>
      </c>
    </row>
    <row r="2217" spans="1:5" x14ac:dyDescent="0.25">
      <c r="A2217">
        <v>0</v>
      </c>
      <c r="B2217">
        <v>27</v>
      </c>
      <c r="C2217">
        <v>22</v>
      </c>
      <c r="D2217">
        <v>4</v>
      </c>
      <c r="E2217">
        <v>0</v>
      </c>
    </row>
    <row r="2218" spans="1:5" x14ac:dyDescent="0.25">
      <c r="A2218">
        <v>0</v>
      </c>
      <c r="B2218">
        <v>27</v>
      </c>
      <c r="C2218">
        <v>22</v>
      </c>
      <c r="D2218">
        <v>4</v>
      </c>
      <c r="E2218">
        <v>1</v>
      </c>
    </row>
    <row r="2219" spans="1:5" x14ac:dyDescent="0.25">
      <c r="A2219">
        <v>0</v>
      </c>
      <c r="B2219">
        <v>27</v>
      </c>
      <c r="C2219">
        <v>22</v>
      </c>
      <c r="D2219">
        <v>4</v>
      </c>
      <c r="E2219">
        <v>1</v>
      </c>
    </row>
    <row r="2220" spans="1:5" x14ac:dyDescent="0.25">
      <c r="A2220">
        <v>0</v>
      </c>
      <c r="B2220">
        <v>27</v>
      </c>
      <c r="C2220">
        <v>22</v>
      </c>
      <c r="D2220">
        <v>4</v>
      </c>
      <c r="E2220">
        <v>1</v>
      </c>
    </row>
    <row r="2221" spans="1:5" x14ac:dyDescent="0.25">
      <c r="A2221">
        <v>0</v>
      </c>
      <c r="B2221">
        <v>27</v>
      </c>
      <c r="C2221">
        <v>22</v>
      </c>
      <c r="D2221">
        <v>4</v>
      </c>
      <c r="E2221">
        <v>0</v>
      </c>
    </row>
    <row r="2222" spans="1:5" x14ac:dyDescent="0.25">
      <c r="A2222">
        <v>0</v>
      </c>
      <c r="B2222">
        <v>27</v>
      </c>
      <c r="C2222">
        <v>22</v>
      </c>
      <c r="D2222">
        <v>4</v>
      </c>
      <c r="E2222">
        <v>1</v>
      </c>
    </row>
    <row r="2223" spans="1:5" x14ac:dyDescent="0.25">
      <c r="A2223">
        <v>0</v>
      </c>
      <c r="B2223">
        <v>27</v>
      </c>
      <c r="C2223">
        <v>22</v>
      </c>
      <c r="D2223">
        <v>4</v>
      </c>
      <c r="E2223">
        <v>1</v>
      </c>
    </row>
    <row r="2224" spans="1:5" x14ac:dyDescent="0.25">
      <c r="A2224">
        <v>0</v>
      </c>
      <c r="B2224">
        <v>27</v>
      </c>
      <c r="C2224">
        <v>22</v>
      </c>
      <c r="D2224">
        <v>4</v>
      </c>
      <c r="E2224">
        <v>0</v>
      </c>
    </row>
    <row r="2225" spans="1:5" x14ac:dyDescent="0.25">
      <c r="A2225">
        <v>1</v>
      </c>
      <c r="B2225">
        <v>27</v>
      </c>
      <c r="C2225">
        <v>23</v>
      </c>
      <c r="D2225">
        <v>1</v>
      </c>
      <c r="E2225">
        <v>1</v>
      </c>
    </row>
    <row r="2226" spans="1:5" x14ac:dyDescent="0.25">
      <c r="A2226">
        <v>1</v>
      </c>
      <c r="B2226">
        <v>27</v>
      </c>
      <c r="C2226">
        <v>23</v>
      </c>
      <c r="D2226">
        <v>1</v>
      </c>
      <c r="E2226">
        <v>1</v>
      </c>
    </row>
    <row r="2227" spans="1:5" x14ac:dyDescent="0.25">
      <c r="A2227">
        <v>1</v>
      </c>
      <c r="B2227">
        <v>27</v>
      </c>
      <c r="C2227">
        <v>23</v>
      </c>
      <c r="D2227">
        <v>1</v>
      </c>
      <c r="E2227">
        <v>0</v>
      </c>
    </row>
    <row r="2228" spans="1:5" x14ac:dyDescent="0.25">
      <c r="A2228">
        <v>1</v>
      </c>
      <c r="B2228">
        <v>27</v>
      </c>
      <c r="C2228">
        <v>23</v>
      </c>
      <c r="D2228">
        <v>1</v>
      </c>
      <c r="E2228">
        <v>0</v>
      </c>
    </row>
    <row r="2229" spans="1:5" x14ac:dyDescent="0.25">
      <c r="A2229">
        <v>1</v>
      </c>
      <c r="B2229">
        <v>27</v>
      </c>
      <c r="C2229">
        <v>23</v>
      </c>
      <c r="D2229">
        <v>1</v>
      </c>
      <c r="E2229">
        <v>0</v>
      </c>
    </row>
    <row r="2230" spans="1:5" x14ac:dyDescent="0.25">
      <c r="A2230">
        <v>1</v>
      </c>
      <c r="B2230">
        <v>27</v>
      </c>
      <c r="C2230">
        <v>23</v>
      </c>
      <c r="D2230">
        <v>1</v>
      </c>
      <c r="E2230">
        <v>1</v>
      </c>
    </row>
    <row r="2231" spans="1:5" x14ac:dyDescent="0.25">
      <c r="A2231">
        <v>1</v>
      </c>
      <c r="B2231">
        <v>27</v>
      </c>
      <c r="C2231">
        <v>23</v>
      </c>
      <c r="D2231">
        <v>1</v>
      </c>
      <c r="E2231">
        <v>1</v>
      </c>
    </row>
    <row r="2232" spans="1:5" x14ac:dyDescent="0.25">
      <c r="A2232">
        <v>1</v>
      </c>
      <c r="B2232">
        <v>27</v>
      </c>
      <c r="C2232">
        <v>23</v>
      </c>
      <c r="D2232">
        <v>1</v>
      </c>
      <c r="E2232">
        <v>1</v>
      </c>
    </row>
    <row r="2233" spans="1:5" x14ac:dyDescent="0.25">
      <c r="A2233">
        <v>1</v>
      </c>
      <c r="B2233">
        <v>27</v>
      </c>
      <c r="C2233">
        <v>23</v>
      </c>
      <c r="D2233">
        <v>2</v>
      </c>
      <c r="E2233">
        <v>1</v>
      </c>
    </row>
    <row r="2234" spans="1:5" x14ac:dyDescent="0.25">
      <c r="A2234">
        <v>1</v>
      </c>
      <c r="B2234">
        <v>27</v>
      </c>
      <c r="C2234">
        <v>23</v>
      </c>
      <c r="D2234">
        <v>2</v>
      </c>
      <c r="E2234">
        <v>0</v>
      </c>
    </row>
    <row r="2235" spans="1:5" x14ac:dyDescent="0.25">
      <c r="A2235">
        <v>1</v>
      </c>
      <c r="B2235">
        <v>27</v>
      </c>
      <c r="C2235">
        <v>23</v>
      </c>
      <c r="D2235">
        <v>2</v>
      </c>
      <c r="E2235">
        <v>1</v>
      </c>
    </row>
    <row r="2236" spans="1:5" x14ac:dyDescent="0.25">
      <c r="A2236">
        <v>1</v>
      </c>
      <c r="B2236">
        <v>27</v>
      </c>
      <c r="C2236">
        <v>23</v>
      </c>
      <c r="D2236">
        <v>2</v>
      </c>
      <c r="E2236">
        <v>0</v>
      </c>
    </row>
    <row r="2237" spans="1:5" x14ac:dyDescent="0.25">
      <c r="A2237">
        <v>1</v>
      </c>
      <c r="B2237">
        <v>27</v>
      </c>
      <c r="C2237">
        <v>23</v>
      </c>
      <c r="D2237">
        <v>2</v>
      </c>
      <c r="E2237">
        <v>0</v>
      </c>
    </row>
    <row r="2238" spans="1:5" x14ac:dyDescent="0.25">
      <c r="A2238">
        <v>1</v>
      </c>
      <c r="B2238">
        <v>27</v>
      </c>
      <c r="C2238">
        <v>23</v>
      </c>
      <c r="D2238">
        <v>2</v>
      </c>
      <c r="E2238">
        <v>1</v>
      </c>
    </row>
    <row r="2239" spans="1:5" x14ac:dyDescent="0.25">
      <c r="A2239">
        <v>1</v>
      </c>
      <c r="B2239">
        <v>27</v>
      </c>
      <c r="C2239">
        <v>23</v>
      </c>
      <c r="D2239">
        <v>2</v>
      </c>
      <c r="E2239">
        <v>0</v>
      </c>
    </row>
    <row r="2240" spans="1:5" x14ac:dyDescent="0.25">
      <c r="A2240">
        <v>1</v>
      </c>
      <c r="B2240">
        <v>27</v>
      </c>
      <c r="C2240">
        <v>23</v>
      </c>
      <c r="D2240">
        <v>2</v>
      </c>
      <c r="E2240">
        <v>1</v>
      </c>
    </row>
    <row r="2241" spans="1:5" x14ac:dyDescent="0.25">
      <c r="A2241">
        <v>1</v>
      </c>
      <c r="B2241">
        <v>27</v>
      </c>
      <c r="C2241">
        <v>23</v>
      </c>
      <c r="D2241">
        <v>3</v>
      </c>
      <c r="E2241">
        <v>1</v>
      </c>
    </row>
    <row r="2242" spans="1:5" x14ac:dyDescent="0.25">
      <c r="A2242">
        <v>1</v>
      </c>
      <c r="B2242">
        <v>27</v>
      </c>
      <c r="C2242">
        <v>23</v>
      </c>
      <c r="D2242">
        <v>3</v>
      </c>
      <c r="E2242">
        <v>1</v>
      </c>
    </row>
    <row r="2243" spans="1:5" x14ac:dyDescent="0.25">
      <c r="A2243">
        <v>1</v>
      </c>
      <c r="B2243">
        <v>27</v>
      </c>
      <c r="C2243">
        <v>23</v>
      </c>
      <c r="D2243">
        <v>3</v>
      </c>
      <c r="E2243">
        <v>0</v>
      </c>
    </row>
    <row r="2244" spans="1:5" x14ac:dyDescent="0.25">
      <c r="A2244">
        <v>1</v>
      </c>
      <c r="B2244">
        <v>27</v>
      </c>
      <c r="C2244">
        <v>23</v>
      </c>
      <c r="D2244">
        <v>3</v>
      </c>
      <c r="E2244">
        <v>1</v>
      </c>
    </row>
    <row r="2245" spans="1:5" x14ac:dyDescent="0.25">
      <c r="A2245">
        <v>1</v>
      </c>
      <c r="B2245">
        <v>27</v>
      </c>
      <c r="C2245">
        <v>23</v>
      </c>
      <c r="D2245">
        <v>3</v>
      </c>
      <c r="E2245">
        <v>1</v>
      </c>
    </row>
    <row r="2246" spans="1:5" x14ac:dyDescent="0.25">
      <c r="A2246">
        <v>1</v>
      </c>
      <c r="B2246">
        <v>27</v>
      </c>
      <c r="C2246">
        <v>23</v>
      </c>
      <c r="D2246">
        <v>3</v>
      </c>
      <c r="E2246">
        <v>0</v>
      </c>
    </row>
    <row r="2247" spans="1:5" x14ac:dyDescent="0.25">
      <c r="A2247">
        <v>1</v>
      </c>
      <c r="B2247">
        <v>27</v>
      </c>
      <c r="C2247">
        <v>23</v>
      </c>
      <c r="D2247">
        <v>3</v>
      </c>
      <c r="E2247">
        <v>1</v>
      </c>
    </row>
    <row r="2248" spans="1:5" x14ac:dyDescent="0.25">
      <c r="A2248">
        <v>1</v>
      </c>
      <c r="B2248">
        <v>27</v>
      </c>
      <c r="C2248">
        <v>23</v>
      </c>
      <c r="D2248">
        <v>3</v>
      </c>
      <c r="E2248">
        <v>0</v>
      </c>
    </row>
    <row r="2249" spans="1:5" x14ac:dyDescent="0.25">
      <c r="A2249">
        <v>1</v>
      </c>
      <c r="B2249">
        <v>27</v>
      </c>
      <c r="C2249">
        <v>23</v>
      </c>
      <c r="D2249">
        <v>3</v>
      </c>
      <c r="E2249">
        <v>0</v>
      </c>
    </row>
    <row r="2250" spans="1:5" x14ac:dyDescent="0.25">
      <c r="A2250">
        <v>1</v>
      </c>
      <c r="B2250">
        <v>27</v>
      </c>
      <c r="C2250">
        <v>23</v>
      </c>
      <c r="D2250">
        <v>4</v>
      </c>
      <c r="E2250">
        <v>1</v>
      </c>
    </row>
    <row r="2251" spans="1:5" x14ac:dyDescent="0.25">
      <c r="A2251">
        <v>1</v>
      </c>
      <c r="B2251">
        <v>27</v>
      </c>
      <c r="C2251">
        <v>23</v>
      </c>
      <c r="D2251">
        <v>4</v>
      </c>
      <c r="E2251">
        <v>0</v>
      </c>
    </row>
    <row r="2252" spans="1:5" x14ac:dyDescent="0.25">
      <c r="A2252">
        <v>1</v>
      </c>
      <c r="B2252">
        <v>27</v>
      </c>
      <c r="C2252">
        <v>23</v>
      </c>
      <c r="D2252">
        <v>4</v>
      </c>
      <c r="E2252">
        <v>0</v>
      </c>
    </row>
    <row r="2253" spans="1:5" x14ac:dyDescent="0.25">
      <c r="A2253">
        <v>1</v>
      </c>
      <c r="B2253">
        <v>27</v>
      </c>
      <c r="C2253">
        <v>23</v>
      </c>
      <c r="D2253">
        <v>4</v>
      </c>
      <c r="E2253">
        <v>0</v>
      </c>
    </row>
    <row r="2254" spans="1:5" x14ac:dyDescent="0.25">
      <c r="A2254">
        <v>1</v>
      </c>
      <c r="B2254">
        <v>27</v>
      </c>
      <c r="C2254">
        <v>23</v>
      </c>
      <c r="D2254">
        <v>4</v>
      </c>
      <c r="E2254">
        <v>1</v>
      </c>
    </row>
    <row r="2255" spans="1:5" x14ac:dyDescent="0.25">
      <c r="A2255">
        <v>1</v>
      </c>
      <c r="B2255">
        <v>27</v>
      </c>
      <c r="C2255">
        <v>23</v>
      </c>
      <c r="D2255">
        <v>4</v>
      </c>
      <c r="E2255">
        <v>1</v>
      </c>
    </row>
    <row r="2256" spans="1:5" x14ac:dyDescent="0.25">
      <c r="A2256">
        <v>1</v>
      </c>
      <c r="B2256">
        <v>27</v>
      </c>
      <c r="C2256">
        <v>23</v>
      </c>
      <c r="D2256">
        <v>4</v>
      </c>
      <c r="E2256">
        <v>1</v>
      </c>
    </row>
    <row r="2257" spans="1:5" x14ac:dyDescent="0.25">
      <c r="A2257">
        <v>1</v>
      </c>
      <c r="B2257">
        <v>27</v>
      </c>
      <c r="C2257">
        <v>23</v>
      </c>
      <c r="D2257">
        <v>4</v>
      </c>
      <c r="E2257">
        <v>0</v>
      </c>
    </row>
    <row r="2258" spans="1:5" x14ac:dyDescent="0.25">
      <c r="A2258">
        <v>0</v>
      </c>
      <c r="B2258">
        <v>27</v>
      </c>
      <c r="C2258">
        <v>24</v>
      </c>
      <c r="D2258">
        <v>2</v>
      </c>
      <c r="E2258">
        <v>0</v>
      </c>
    </row>
    <row r="2259" spans="1:5" x14ac:dyDescent="0.25">
      <c r="A2259">
        <v>0</v>
      </c>
      <c r="B2259">
        <v>27</v>
      </c>
      <c r="C2259">
        <v>24</v>
      </c>
      <c r="D2259">
        <v>2</v>
      </c>
      <c r="E2259">
        <v>1</v>
      </c>
    </row>
    <row r="2260" spans="1:5" x14ac:dyDescent="0.25">
      <c r="A2260">
        <v>0</v>
      </c>
      <c r="B2260">
        <v>27</v>
      </c>
      <c r="C2260">
        <v>24</v>
      </c>
      <c r="D2260">
        <v>2</v>
      </c>
      <c r="E2260">
        <v>0</v>
      </c>
    </row>
    <row r="2261" spans="1:5" x14ac:dyDescent="0.25">
      <c r="A2261">
        <v>0</v>
      </c>
      <c r="B2261">
        <v>27</v>
      </c>
      <c r="C2261">
        <v>24</v>
      </c>
      <c r="D2261">
        <v>2</v>
      </c>
      <c r="E2261">
        <v>1</v>
      </c>
    </row>
    <row r="2262" spans="1:5" x14ac:dyDescent="0.25">
      <c r="A2262">
        <v>0</v>
      </c>
      <c r="B2262">
        <v>27</v>
      </c>
      <c r="C2262">
        <v>24</v>
      </c>
      <c r="D2262">
        <v>2</v>
      </c>
      <c r="E2262">
        <v>0</v>
      </c>
    </row>
    <row r="2263" spans="1:5" x14ac:dyDescent="0.25">
      <c r="A2263">
        <v>0</v>
      </c>
      <c r="B2263">
        <v>27</v>
      </c>
      <c r="C2263">
        <v>24</v>
      </c>
      <c r="D2263">
        <v>2</v>
      </c>
      <c r="E2263">
        <v>1</v>
      </c>
    </row>
    <row r="2264" spans="1:5" x14ac:dyDescent="0.25">
      <c r="A2264">
        <v>0</v>
      </c>
      <c r="B2264">
        <v>27</v>
      </c>
      <c r="C2264">
        <v>24</v>
      </c>
      <c r="D2264">
        <v>2</v>
      </c>
      <c r="E2264">
        <v>0</v>
      </c>
    </row>
    <row r="2265" spans="1:5" x14ac:dyDescent="0.25">
      <c r="A2265">
        <v>0</v>
      </c>
      <c r="B2265">
        <v>27</v>
      </c>
      <c r="C2265">
        <v>24</v>
      </c>
      <c r="D2265">
        <v>2</v>
      </c>
      <c r="E2265">
        <v>0</v>
      </c>
    </row>
    <row r="2266" spans="1:5" x14ac:dyDescent="0.25">
      <c r="A2266">
        <v>0</v>
      </c>
      <c r="B2266">
        <v>27</v>
      </c>
      <c r="C2266">
        <v>24</v>
      </c>
      <c r="D2266">
        <v>2</v>
      </c>
      <c r="E2266">
        <v>1</v>
      </c>
    </row>
    <row r="2267" spans="1:5" x14ac:dyDescent="0.25">
      <c r="A2267">
        <v>0</v>
      </c>
      <c r="B2267">
        <v>27</v>
      </c>
      <c r="C2267">
        <v>24</v>
      </c>
      <c r="D2267">
        <v>3</v>
      </c>
      <c r="E2267">
        <v>0</v>
      </c>
    </row>
    <row r="2268" spans="1:5" x14ac:dyDescent="0.25">
      <c r="A2268">
        <v>0</v>
      </c>
      <c r="B2268">
        <v>27</v>
      </c>
      <c r="C2268">
        <v>24</v>
      </c>
      <c r="D2268">
        <v>3</v>
      </c>
      <c r="E2268">
        <v>1</v>
      </c>
    </row>
    <row r="2269" spans="1:5" x14ac:dyDescent="0.25">
      <c r="A2269">
        <v>0</v>
      </c>
      <c r="B2269">
        <v>27</v>
      </c>
      <c r="C2269">
        <v>24</v>
      </c>
      <c r="D2269">
        <v>3</v>
      </c>
      <c r="E2269">
        <v>0</v>
      </c>
    </row>
    <row r="2270" spans="1:5" x14ac:dyDescent="0.25">
      <c r="A2270">
        <v>0</v>
      </c>
      <c r="B2270">
        <v>27</v>
      </c>
      <c r="C2270">
        <v>24</v>
      </c>
      <c r="D2270">
        <v>3</v>
      </c>
      <c r="E2270">
        <v>0</v>
      </c>
    </row>
    <row r="2271" spans="1:5" x14ac:dyDescent="0.25">
      <c r="A2271">
        <v>0</v>
      </c>
      <c r="B2271">
        <v>27</v>
      </c>
      <c r="C2271">
        <v>24</v>
      </c>
      <c r="D2271">
        <v>3</v>
      </c>
      <c r="E2271">
        <v>1</v>
      </c>
    </row>
    <row r="2272" spans="1:5" x14ac:dyDescent="0.25">
      <c r="A2272">
        <v>0</v>
      </c>
      <c r="B2272">
        <v>27</v>
      </c>
      <c r="C2272">
        <v>24</v>
      </c>
      <c r="D2272">
        <v>3</v>
      </c>
      <c r="E2272">
        <v>1</v>
      </c>
    </row>
    <row r="2273" spans="1:5" x14ac:dyDescent="0.25">
      <c r="A2273">
        <v>0</v>
      </c>
      <c r="B2273">
        <v>27</v>
      </c>
      <c r="C2273">
        <v>24</v>
      </c>
      <c r="D2273">
        <v>3</v>
      </c>
      <c r="E2273">
        <v>1</v>
      </c>
    </row>
    <row r="2274" spans="1:5" x14ac:dyDescent="0.25">
      <c r="A2274">
        <v>0</v>
      </c>
      <c r="B2274">
        <v>27</v>
      </c>
      <c r="C2274">
        <v>24</v>
      </c>
      <c r="D2274">
        <v>3</v>
      </c>
      <c r="E2274">
        <v>0</v>
      </c>
    </row>
    <row r="2275" spans="1:5" x14ac:dyDescent="0.25">
      <c r="A2275">
        <v>0</v>
      </c>
      <c r="B2275">
        <v>27</v>
      </c>
      <c r="C2275">
        <v>24</v>
      </c>
      <c r="D2275">
        <v>4</v>
      </c>
      <c r="E2275">
        <v>0</v>
      </c>
    </row>
    <row r="2276" spans="1:5" x14ac:dyDescent="0.25">
      <c r="A2276">
        <v>0</v>
      </c>
      <c r="B2276">
        <v>27</v>
      </c>
      <c r="C2276">
        <v>24</v>
      </c>
      <c r="D2276">
        <v>4</v>
      </c>
      <c r="E2276">
        <v>1</v>
      </c>
    </row>
    <row r="2277" spans="1:5" x14ac:dyDescent="0.25">
      <c r="A2277">
        <v>0</v>
      </c>
      <c r="B2277">
        <v>27</v>
      </c>
      <c r="C2277">
        <v>24</v>
      </c>
      <c r="D2277">
        <v>4</v>
      </c>
      <c r="E2277">
        <v>0</v>
      </c>
    </row>
    <row r="2278" spans="1:5" x14ac:dyDescent="0.25">
      <c r="A2278">
        <v>0</v>
      </c>
      <c r="B2278">
        <v>27</v>
      </c>
      <c r="C2278">
        <v>24</v>
      </c>
      <c r="D2278">
        <v>4</v>
      </c>
      <c r="E2278">
        <v>1</v>
      </c>
    </row>
    <row r="2279" spans="1:5" x14ac:dyDescent="0.25">
      <c r="A2279">
        <v>0</v>
      </c>
      <c r="B2279">
        <v>27</v>
      </c>
      <c r="C2279">
        <v>24</v>
      </c>
      <c r="D2279">
        <v>4</v>
      </c>
      <c r="E2279">
        <v>0</v>
      </c>
    </row>
    <row r="2280" spans="1:5" x14ac:dyDescent="0.25">
      <c r="A2280">
        <v>1</v>
      </c>
      <c r="B2280">
        <v>27</v>
      </c>
      <c r="C2280">
        <v>25</v>
      </c>
      <c r="D2280">
        <v>1</v>
      </c>
      <c r="E2280">
        <v>0</v>
      </c>
    </row>
    <row r="2281" spans="1:5" x14ac:dyDescent="0.25">
      <c r="A2281">
        <v>1</v>
      </c>
      <c r="B2281">
        <v>27</v>
      </c>
      <c r="C2281">
        <v>25</v>
      </c>
      <c r="D2281">
        <v>1</v>
      </c>
      <c r="E2281">
        <v>0</v>
      </c>
    </row>
    <row r="2282" spans="1:5" x14ac:dyDescent="0.25">
      <c r="A2282">
        <v>1</v>
      </c>
      <c r="B2282">
        <v>27</v>
      </c>
      <c r="C2282">
        <v>25</v>
      </c>
      <c r="D2282">
        <v>1</v>
      </c>
      <c r="E2282">
        <v>0</v>
      </c>
    </row>
    <row r="2283" spans="1:5" x14ac:dyDescent="0.25">
      <c r="A2283">
        <v>1</v>
      </c>
      <c r="B2283">
        <v>27</v>
      </c>
      <c r="C2283">
        <v>25</v>
      </c>
      <c r="D2283">
        <v>1</v>
      </c>
      <c r="E2283">
        <v>1</v>
      </c>
    </row>
    <row r="2284" spans="1:5" x14ac:dyDescent="0.25">
      <c r="A2284">
        <v>1</v>
      </c>
      <c r="B2284">
        <v>27</v>
      </c>
      <c r="C2284">
        <v>25</v>
      </c>
      <c r="D2284">
        <v>1</v>
      </c>
      <c r="E2284">
        <v>1</v>
      </c>
    </row>
    <row r="2285" spans="1:5" x14ac:dyDescent="0.25">
      <c r="A2285">
        <v>1</v>
      </c>
      <c r="B2285">
        <v>27</v>
      </c>
      <c r="C2285">
        <v>25</v>
      </c>
      <c r="D2285">
        <v>1</v>
      </c>
      <c r="E2285">
        <v>0</v>
      </c>
    </row>
    <row r="2286" spans="1:5" x14ac:dyDescent="0.25">
      <c r="A2286">
        <v>1</v>
      </c>
      <c r="B2286">
        <v>27</v>
      </c>
      <c r="C2286">
        <v>25</v>
      </c>
      <c r="D2286">
        <v>1</v>
      </c>
      <c r="E2286">
        <v>0</v>
      </c>
    </row>
    <row r="2287" spans="1:5" x14ac:dyDescent="0.25">
      <c r="A2287">
        <v>1</v>
      </c>
      <c r="B2287">
        <v>27</v>
      </c>
      <c r="C2287">
        <v>25</v>
      </c>
      <c r="D2287">
        <v>1</v>
      </c>
      <c r="E2287">
        <v>1</v>
      </c>
    </row>
    <row r="2288" spans="1:5" x14ac:dyDescent="0.25">
      <c r="A2288">
        <v>1</v>
      </c>
      <c r="B2288">
        <v>27</v>
      </c>
      <c r="C2288">
        <v>25</v>
      </c>
      <c r="D2288">
        <v>1</v>
      </c>
      <c r="E2288">
        <v>1</v>
      </c>
    </row>
    <row r="2289" spans="1:5" x14ac:dyDescent="0.25">
      <c r="A2289">
        <v>1</v>
      </c>
      <c r="B2289">
        <v>27</v>
      </c>
      <c r="C2289">
        <v>25</v>
      </c>
      <c r="D2289">
        <v>2</v>
      </c>
      <c r="E2289">
        <v>0</v>
      </c>
    </row>
    <row r="2290" spans="1:5" x14ac:dyDescent="0.25">
      <c r="A2290">
        <v>1</v>
      </c>
      <c r="B2290">
        <v>27</v>
      </c>
      <c r="C2290">
        <v>25</v>
      </c>
      <c r="D2290">
        <v>2</v>
      </c>
      <c r="E2290">
        <v>1</v>
      </c>
    </row>
    <row r="2291" spans="1:5" x14ac:dyDescent="0.25">
      <c r="A2291">
        <v>1</v>
      </c>
      <c r="B2291">
        <v>27</v>
      </c>
      <c r="C2291">
        <v>25</v>
      </c>
      <c r="D2291">
        <v>2</v>
      </c>
      <c r="E2291">
        <v>0</v>
      </c>
    </row>
    <row r="2292" spans="1:5" x14ac:dyDescent="0.25">
      <c r="A2292">
        <v>1</v>
      </c>
      <c r="B2292">
        <v>27</v>
      </c>
      <c r="C2292">
        <v>25</v>
      </c>
      <c r="D2292">
        <v>2</v>
      </c>
      <c r="E2292">
        <v>0</v>
      </c>
    </row>
    <row r="2293" spans="1:5" x14ac:dyDescent="0.25">
      <c r="A2293">
        <v>1</v>
      </c>
      <c r="B2293">
        <v>27</v>
      </c>
      <c r="C2293">
        <v>25</v>
      </c>
      <c r="D2293">
        <v>2</v>
      </c>
      <c r="E2293">
        <v>0</v>
      </c>
    </row>
    <row r="2294" spans="1:5" x14ac:dyDescent="0.25">
      <c r="A2294">
        <v>1</v>
      </c>
      <c r="B2294">
        <v>27</v>
      </c>
      <c r="C2294">
        <v>25</v>
      </c>
      <c r="D2294">
        <v>2</v>
      </c>
      <c r="E2294">
        <v>1</v>
      </c>
    </row>
    <row r="2295" spans="1:5" x14ac:dyDescent="0.25">
      <c r="A2295">
        <v>1</v>
      </c>
      <c r="B2295">
        <v>27</v>
      </c>
      <c r="C2295">
        <v>25</v>
      </c>
      <c r="D2295">
        <v>2</v>
      </c>
      <c r="E2295">
        <v>0</v>
      </c>
    </row>
    <row r="2296" spans="1:5" x14ac:dyDescent="0.25">
      <c r="A2296">
        <v>1</v>
      </c>
      <c r="B2296">
        <v>27</v>
      </c>
      <c r="C2296">
        <v>25</v>
      </c>
      <c r="D2296">
        <v>2</v>
      </c>
      <c r="E2296">
        <v>1</v>
      </c>
    </row>
    <row r="2297" spans="1:5" x14ac:dyDescent="0.25">
      <c r="A2297">
        <v>1</v>
      </c>
      <c r="B2297">
        <v>27</v>
      </c>
      <c r="C2297">
        <v>25</v>
      </c>
      <c r="D2297">
        <v>2</v>
      </c>
      <c r="E2297">
        <v>0</v>
      </c>
    </row>
    <row r="2298" spans="1:5" x14ac:dyDescent="0.25">
      <c r="A2298">
        <v>1</v>
      </c>
      <c r="B2298">
        <v>27</v>
      </c>
      <c r="C2298">
        <v>25</v>
      </c>
      <c r="D2298">
        <v>3</v>
      </c>
      <c r="E2298">
        <v>0</v>
      </c>
    </row>
    <row r="2299" spans="1:5" x14ac:dyDescent="0.25">
      <c r="A2299">
        <v>1</v>
      </c>
      <c r="B2299">
        <v>27</v>
      </c>
      <c r="C2299">
        <v>25</v>
      </c>
      <c r="D2299">
        <v>3</v>
      </c>
      <c r="E2299">
        <v>1</v>
      </c>
    </row>
    <row r="2300" spans="1:5" x14ac:dyDescent="0.25">
      <c r="A2300">
        <v>1</v>
      </c>
      <c r="B2300">
        <v>27</v>
      </c>
      <c r="C2300">
        <v>25</v>
      </c>
      <c r="D2300">
        <v>3</v>
      </c>
      <c r="E2300">
        <v>1</v>
      </c>
    </row>
    <row r="2301" spans="1:5" x14ac:dyDescent="0.25">
      <c r="A2301">
        <v>1</v>
      </c>
      <c r="B2301">
        <v>27</v>
      </c>
      <c r="C2301">
        <v>25</v>
      </c>
      <c r="D2301">
        <v>3</v>
      </c>
      <c r="E2301">
        <v>1</v>
      </c>
    </row>
    <row r="2302" spans="1:5" x14ac:dyDescent="0.25">
      <c r="A2302">
        <v>1</v>
      </c>
      <c r="B2302">
        <v>27</v>
      </c>
      <c r="C2302">
        <v>25</v>
      </c>
      <c r="D2302">
        <v>3</v>
      </c>
      <c r="E2302">
        <v>0</v>
      </c>
    </row>
    <row r="2303" spans="1:5" x14ac:dyDescent="0.25">
      <c r="A2303">
        <v>1</v>
      </c>
      <c r="B2303">
        <v>27</v>
      </c>
      <c r="C2303">
        <v>25</v>
      </c>
      <c r="D2303">
        <v>3</v>
      </c>
      <c r="E2303">
        <v>0</v>
      </c>
    </row>
    <row r="2304" spans="1:5" x14ac:dyDescent="0.25">
      <c r="A2304">
        <v>1</v>
      </c>
      <c r="B2304">
        <v>27</v>
      </c>
      <c r="C2304">
        <v>25</v>
      </c>
      <c r="D2304">
        <v>3</v>
      </c>
      <c r="E2304">
        <v>1</v>
      </c>
    </row>
    <row r="2305" spans="1:5" x14ac:dyDescent="0.25">
      <c r="A2305">
        <v>1</v>
      </c>
      <c r="B2305">
        <v>27</v>
      </c>
      <c r="C2305">
        <v>25</v>
      </c>
      <c r="D2305">
        <v>3</v>
      </c>
      <c r="E2305">
        <v>0</v>
      </c>
    </row>
    <row r="2306" spans="1:5" x14ac:dyDescent="0.25">
      <c r="A2306">
        <v>1</v>
      </c>
      <c r="B2306">
        <v>27</v>
      </c>
      <c r="C2306">
        <v>25</v>
      </c>
      <c r="D2306">
        <v>4</v>
      </c>
      <c r="E2306">
        <v>0</v>
      </c>
    </row>
    <row r="2307" spans="1:5" x14ac:dyDescent="0.25">
      <c r="A2307">
        <v>1</v>
      </c>
      <c r="B2307">
        <v>27</v>
      </c>
      <c r="C2307">
        <v>25</v>
      </c>
      <c r="D2307">
        <v>4</v>
      </c>
      <c r="E2307">
        <v>0</v>
      </c>
    </row>
    <row r="2308" spans="1:5" x14ac:dyDescent="0.25">
      <c r="A2308">
        <v>1</v>
      </c>
      <c r="B2308">
        <v>27</v>
      </c>
      <c r="C2308">
        <v>25</v>
      </c>
      <c r="D2308">
        <v>4</v>
      </c>
      <c r="E2308">
        <v>0</v>
      </c>
    </row>
    <row r="2309" spans="1:5" x14ac:dyDescent="0.25">
      <c r="A2309">
        <v>1</v>
      </c>
      <c r="B2309">
        <v>27</v>
      </c>
      <c r="C2309">
        <v>25</v>
      </c>
      <c r="D2309">
        <v>4</v>
      </c>
      <c r="E2309">
        <v>0</v>
      </c>
    </row>
    <row r="2310" spans="1:5" x14ac:dyDescent="0.25">
      <c r="A2310">
        <v>1</v>
      </c>
      <c r="B2310">
        <v>27</v>
      </c>
      <c r="C2310">
        <v>25</v>
      </c>
      <c r="D2310">
        <v>4</v>
      </c>
      <c r="E2310">
        <v>1</v>
      </c>
    </row>
    <row r="2311" spans="1:5" x14ac:dyDescent="0.25">
      <c r="A2311">
        <v>1</v>
      </c>
      <c r="B2311">
        <v>27</v>
      </c>
      <c r="C2311">
        <v>25</v>
      </c>
      <c r="D2311">
        <v>4</v>
      </c>
      <c r="E2311">
        <v>1</v>
      </c>
    </row>
    <row r="2312" spans="1:5" x14ac:dyDescent="0.25">
      <c r="A2312">
        <v>1</v>
      </c>
      <c r="B2312">
        <v>27</v>
      </c>
      <c r="C2312">
        <v>25</v>
      </c>
      <c r="D2312">
        <v>4</v>
      </c>
      <c r="E2312">
        <v>0</v>
      </c>
    </row>
    <row r="2313" spans="1:5" x14ac:dyDescent="0.25">
      <c r="A2313">
        <v>1</v>
      </c>
      <c r="B2313">
        <v>27</v>
      </c>
      <c r="C2313">
        <v>25</v>
      </c>
      <c r="D2313">
        <v>4</v>
      </c>
      <c r="E2313">
        <v>1</v>
      </c>
    </row>
    <row r="2314" spans="1:5" x14ac:dyDescent="0.25">
      <c r="A2314">
        <v>0</v>
      </c>
      <c r="B2314">
        <v>30</v>
      </c>
      <c r="C2314">
        <v>6</v>
      </c>
      <c r="D2314">
        <v>1</v>
      </c>
      <c r="E2314">
        <v>0</v>
      </c>
    </row>
    <row r="2315" spans="1:5" x14ac:dyDescent="0.25">
      <c r="A2315">
        <v>0</v>
      </c>
      <c r="B2315">
        <v>30</v>
      </c>
      <c r="C2315">
        <v>6</v>
      </c>
      <c r="D2315">
        <v>1</v>
      </c>
      <c r="E2315">
        <v>0</v>
      </c>
    </row>
    <row r="2316" spans="1:5" x14ac:dyDescent="0.25">
      <c r="A2316">
        <v>0</v>
      </c>
      <c r="B2316">
        <v>30</v>
      </c>
      <c r="C2316">
        <v>6</v>
      </c>
      <c r="D2316">
        <v>1</v>
      </c>
      <c r="E2316">
        <v>0</v>
      </c>
    </row>
    <row r="2317" spans="1:5" x14ac:dyDescent="0.25">
      <c r="A2317">
        <v>0</v>
      </c>
      <c r="B2317">
        <v>30</v>
      </c>
      <c r="C2317">
        <v>6</v>
      </c>
      <c r="D2317">
        <v>1</v>
      </c>
      <c r="E2317">
        <v>0</v>
      </c>
    </row>
    <row r="2318" spans="1:5" x14ac:dyDescent="0.25">
      <c r="A2318">
        <v>0</v>
      </c>
      <c r="B2318">
        <v>30</v>
      </c>
      <c r="C2318">
        <v>6</v>
      </c>
      <c r="D2318">
        <v>1</v>
      </c>
      <c r="E2318">
        <v>0</v>
      </c>
    </row>
    <row r="2319" spans="1:5" x14ac:dyDescent="0.25">
      <c r="A2319">
        <v>0</v>
      </c>
      <c r="B2319">
        <v>30</v>
      </c>
      <c r="C2319">
        <v>6</v>
      </c>
      <c r="D2319">
        <v>1</v>
      </c>
      <c r="E2319">
        <v>0</v>
      </c>
    </row>
    <row r="2320" spans="1:5" x14ac:dyDescent="0.25">
      <c r="A2320">
        <v>0</v>
      </c>
      <c r="B2320">
        <v>30</v>
      </c>
      <c r="C2320">
        <v>6</v>
      </c>
      <c r="D2320">
        <v>1</v>
      </c>
      <c r="E2320">
        <v>0</v>
      </c>
    </row>
    <row r="2321" spans="1:5" x14ac:dyDescent="0.25">
      <c r="A2321">
        <v>0</v>
      </c>
      <c r="B2321">
        <v>30</v>
      </c>
      <c r="C2321">
        <v>6</v>
      </c>
      <c r="D2321">
        <v>1</v>
      </c>
      <c r="E2321">
        <v>0</v>
      </c>
    </row>
    <row r="2322" spans="1:5" x14ac:dyDescent="0.25">
      <c r="A2322">
        <v>0</v>
      </c>
      <c r="B2322">
        <v>30</v>
      </c>
      <c r="C2322">
        <v>6</v>
      </c>
      <c r="D2322">
        <v>2</v>
      </c>
      <c r="E2322">
        <v>0</v>
      </c>
    </row>
    <row r="2323" spans="1:5" x14ac:dyDescent="0.25">
      <c r="A2323">
        <v>0</v>
      </c>
      <c r="B2323">
        <v>30</v>
      </c>
      <c r="C2323">
        <v>6</v>
      </c>
      <c r="D2323">
        <v>2</v>
      </c>
      <c r="E2323">
        <v>0</v>
      </c>
    </row>
    <row r="2324" spans="1:5" x14ac:dyDescent="0.25">
      <c r="A2324">
        <v>0</v>
      </c>
      <c r="B2324">
        <v>30</v>
      </c>
      <c r="C2324">
        <v>6</v>
      </c>
      <c r="D2324">
        <v>2</v>
      </c>
      <c r="E2324">
        <v>0</v>
      </c>
    </row>
    <row r="2325" spans="1:5" x14ac:dyDescent="0.25">
      <c r="A2325">
        <v>0</v>
      </c>
      <c r="B2325">
        <v>30</v>
      </c>
      <c r="C2325">
        <v>6</v>
      </c>
      <c r="D2325">
        <v>2</v>
      </c>
      <c r="E2325">
        <v>0</v>
      </c>
    </row>
    <row r="2326" spans="1:5" x14ac:dyDescent="0.25">
      <c r="A2326">
        <v>0</v>
      </c>
      <c r="B2326">
        <v>30</v>
      </c>
      <c r="C2326">
        <v>6</v>
      </c>
      <c r="D2326">
        <v>2</v>
      </c>
      <c r="E2326">
        <v>0</v>
      </c>
    </row>
    <row r="2327" spans="1:5" x14ac:dyDescent="0.25">
      <c r="A2327">
        <v>0</v>
      </c>
      <c r="B2327">
        <v>30</v>
      </c>
      <c r="C2327">
        <v>6</v>
      </c>
      <c r="D2327">
        <v>2</v>
      </c>
      <c r="E2327">
        <v>0</v>
      </c>
    </row>
    <row r="2328" spans="1:5" x14ac:dyDescent="0.25">
      <c r="A2328">
        <v>0</v>
      </c>
      <c r="B2328">
        <v>30</v>
      </c>
      <c r="C2328">
        <v>6</v>
      </c>
      <c r="D2328">
        <v>2</v>
      </c>
      <c r="E2328">
        <v>0</v>
      </c>
    </row>
    <row r="2329" spans="1:5" x14ac:dyDescent="0.25">
      <c r="A2329">
        <v>0</v>
      </c>
      <c r="B2329">
        <v>30</v>
      </c>
      <c r="C2329">
        <v>6</v>
      </c>
      <c r="D2329">
        <v>2</v>
      </c>
      <c r="E2329">
        <v>0</v>
      </c>
    </row>
    <row r="2330" spans="1:5" x14ac:dyDescent="0.25">
      <c r="A2330">
        <v>0</v>
      </c>
      <c r="B2330">
        <v>30</v>
      </c>
      <c r="C2330">
        <v>6</v>
      </c>
      <c r="D2330">
        <v>2</v>
      </c>
      <c r="E2330">
        <v>0</v>
      </c>
    </row>
    <row r="2331" spans="1:5" x14ac:dyDescent="0.25">
      <c r="A2331">
        <v>0</v>
      </c>
      <c r="B2331">
        <v>30</v>
      </c>
      <c r="C2331">
        <v>6</v>
      </c>
      <c r="D2331">
        <v>3</v>
      </c>
      <c r="E2331">
        <v>0</v>
      </c>
    </row>
    <row r="2332" spans="1:5" x14ac:dyDescent="0.25">
      <c r="A2332">
        <v>0</v>
      </c>
      <c r="B2332">
        <v>30</v>
      </c>
      <c r="C2332">
        <v>6</v>
      </c>
      <c r="D2332">
        <v>3</v>
      </c>
      <c r="E2332">
        <v>0</v>
      </c>
    </row>
    <row r="2333" spans="1:5" x14ac:dyDescent="0.25">
      <c r="A2333">
        <v>0</v>
      </c>
      <c r="B2333">
        <v>30</v>
      </c>
      <c r="C2333">
        <v>6</v>
      </c>
      <c r="D2333">
        <v>3</v>
      </c>
      <c r="E2333">
        <v>0</v>
      </c>
    </row>
    <row r="2334" spans="1:5" x14ac:dyDescent="0.25">
      <c r="A2334">
        <v>0</v>
      </c>
      <c r="B2334">
        <v>30</v>
      </c>
      <c r="C2334">
        <v>6</v>
      </c>
      <c r="D2334">
        <v>3</v>
      </c>
      <c r="E2334">
        <v>0</v>
      </c>
    </row>
    <row r="2335" spans="1:5" x14ac:dyDescent="0.25">
      <c r="A2335">
        <v>0</v>
      </c>
      <c r="B2335">
        <v>30</v>
      </c>
      <c r="C2335">
        <v>6</v>
      </c>
      <c r="D2335">
        <v>3</v>
      </c>
      <c r="E2335">
        <v>0</v>
      </c>
    </row>
    <row r="2336" spans="1:5" x14ac:dyDescent="0.25">
      <c r="A2336">
        <v>0</v>
      </c>
      <c r="B2336">
        <v>30</v>
      </c>
      <c r="C2336">
        <v>6</v>
      </c>
      <c r="D2336">
        <v>3</v>
      </c>
      <c r="E2336">
        <v>0</v>
      </c>
    </row>
    <row r="2337" spans="1:5" x14ac:dyDescent="0.25">
      <c r="A2337">
        <v>0</v>
      </c>
      <c r="B2337">
        <v>30</v>
      </c>
      <c r="C2337">
        <v>6</v>
      </c>
      <c r="D2337">
        <v>3</v>
      </c>
      <c r="E2337">
        <v>0</v>
      </c>
    </row>
    <row r="2338" spans="1:5" x14ac:dyDescent="0.25">
      <c r="A2338">
        <v>0</v>
      </c>
      <c r="B2338">
        <v>30</v>
      </c>
      <c r="C2338">
        <v>6</v>
      </c>
      <c r="D2338">
        <v>3</v>
      </c>
      <c r="E2338">
        <v>0</v>
      </c>
    </row>
    <row r="2339" spans="1:5" x14ac:dyDescent="0.25">
      <c r="A2339">
        <v>0</v>
      </c>
      <c r="B2339">
        <v>30</v>
      </c>
      <c r="C2339">
        <v>6</v>
      </c>
      <c r="D2339">
        <v>3</v>
      </c>
      <c r="E2339">
        <v>0</v>
      </c>
    </row>
    <row r="2340" spans="1:5" x14ac:dyDescent="0.25">
      <c r="A2340">
        <v>0</v>
      </c>
      <c r="B2340">
        <v>30</v>
      </c>
      <c r="C2340">
        <v>6</v>
      </c>
      <c r="D2340">
        <v>4</v>
      </c>
      <c r="E2340">
        <v>0</v>
      </c>
    </row>
    <row r="2341" spans="1:5" x14ac:dyDescent="0.25">
      <c r="A2341">
        <v>0</v>
      </c>
      <c r="B2341">
        <v>30</v>
      </c>
      <c r="C2341">
        <v>6</v>
      </c>
      <c r="D2341">
        <v>4</v>
      </c>
      <c r="E2341">
        <v>0</v>
      </c>
    </row>
    <row r="2342" spans="1:5" x14ac:dyDescent="0.25">
      <c r="A2342">
        <v>0</v>
      </c>
      <c r="B2342">
        <v>30</v>
      </c>
      <c r="C2342">
        <v>6</v>
      </c>
      <c r="D2342">
        <v>4</v>
      </c>
      <c r="E2342">
        <v>0</v>
      </c>
    </row>
    <row r="2343" spans="1:5" x14ac:dyDescent="0.25">
      <c r="A2343">
        <v>0</v>
      </c>
      <c r="B2343">
        <v>30</v>
      </c>
      <c r="C2343">
        <v>6</v>
      </c>
      <c r="D2343">
        <v>4</v>
      </c>
      <c r="E2343">
        <v>0</v>
      </c>
    </row>
    <row r="2344" spans="1:5" x14ac:dyDescent="0.25">
      <c r="A2344">
        <v>0</v>
      </c>
      <c r="B2344">
        <v>30</v>
      </c>
      <c r="C2344">
        <v>6</v>
      </c>
      <c r="D2344">
        <v>4</v>
      </c>
      <c r="E2344">
        <v>0</v>
      </c>
    </row>
    <row r="2345" spans="1:5" x14ac:dyDescent="0.25">
      <c r="A2345">
        <v>0</v>
      </c>
      <c r="B2345">
        <v>30</v>
      </c>
      <c r="C2345">
        <v>6</v>
      </c>
      <c r="D2345">
        <v>4</v>
      </c>
      <c r="E2345">
        <v>0</v>
      </c>
    </row>
    <row r="2346" spans="1:5" x14ac:dyDescent="0.25">
      <c r="A2346">
        <v>0</v>
      </c>
      <c r="B2346">
        <v>30</v>
      </c>
      <c r="C2346">
        <v>6</v>
      </c>
      <c r="D2346">
        <v>4</v>
      </c>
      <c r="E2346">
        <v>0</v>
      </c>
    </row>
    <row r="2347" spans="1:5" x14ac:dyDescent="0.25">
      <c r="A2347">
        <v>0</v>
      </c>
      <c r="B2347">
        <v>30</v>
      </c>
      <c r="C2347">
        <v>6</v>
      </c>
      <c r="D2347">
        <v>4</v>
      </c>
      <c r="E2347">
        <v>0</v>
      </c>
    </row>
    <row r="2348" spans="1:5" x14ac:dyDescent="0.25">
      <c r="A2348">
        <v>0</v>
      </c>
      <c r="B2348">
        <v>30</v>
      </c>
      <c r="C2348">
        <v>7</v>
      </c>
      <c r="D2348">
        <v>1</v>
      </c>
      <c r="E2348">
        <v>0</v>
      </c>
    </row>
    <row r="2349" spans="1:5" x14ac:dyDescent="0.25">
      <c r="A2349">
        <v>0</v>
      </c>
      <c r="B2349">
        <v>30</v>
      </c>
      <c r="C2349">
        <v>7</v>
      </c>
      <c r="D2349">
        <v>1</v>
      </c>
      <c r="E2349">
        <v>0</v>
      </c>
    </row>
    <row r="2350" spans="1:5" x14ac:dyDescent="0.25">
      <c r="A2350">
        <v>0</v>
      </c>
      <c r="B2350">
        <v>30</v>
      </c>
      <c r="C2350">
        <v>7</v>
      </c>
      <c r="D2350">
        <v>1</v>
      </c>
      <c r="E2350">
        <v>0</v>
      </c>
    </row>
    <row r="2351" spans="1:5" x14ac:dyDescent="0.25">
      <c r="A2351">
        <v>0</v>
      </c>
      <c r="B2351">
        <v>30</v>
      </c>
      <c r="C2351">
        <v>7</v>
      </c>
      <c r="D2351">
        <v>1</v>
      </c>
      <c r="E2351">
        <v>0</v>
      </c>
    </row>
    <row r="2352" spans="1:5" x14ac:dyDescent="0.25">
      <c r="A2352">
        <v>0</v>
      </c>
      <c r="B2352">
        <v>30</v>
      </c>
      <c r="C2352">
        <v>7</v>
      </c>
      <c r="D2352">
        <v>1</v>
      </c>
      <c r="E2352">
        <v>0</v>
      </c>
    </row>
    <row r="2353" spans="1:5" x14ac:dyDescent="0.25">
      <c r="A2353">
        <v>0</v>
      </c>
      <c r="B2353">
        <v>30</v>
      </c>
      <c r="C2353">
        <v>7</v>
      </c>
      <c r="D2353">
        <v>1</v>
      </c>
      <c r="E2353">
        <v>0</v>
      </c>
    </row>
    <row r="2354" spans="1:5" x14ac:dyDescent="0.25">
      <c r="A2354">
        <v>0</v>
      </c>
      <c r="B2354">
        <v>30</v>
      </c>
      <c r="C2354">
        <v>7</v>
      </c>
      <c r="D2354">
        <v>1</v>
      </c>
      <c r="E2354">
        <v>0</v>
      </c>
    </row>
    <row r="2355" spans="1:5" x14ac:dyDescent="0.25">
      <c r="A2355">
        <v>0</v>
      </c>
      <c r="B2355">
        <v>30</v>
      </c>
      <c r="C2355">
        <v>7</v>
      </c>
      <c r="D2355">
        <v>1</v>
      </c>
      <c r="E2355">
        <v>0</v>
      </c>
    </row>
    <row r="2356" spans="1:5" x14ac:dyDescent="0.25">
      <c r="A2356">
        <v>0</v>
      </c>
      <c r="B2356">
        <v>30</v>
      </c>
      <c r="C2356">
        <v>7</v>
      </c>
      <c r="D2356">
        <v>2</v>
      </c>
      <c r="E2356">
        <v>0</v>
      </c>
    </row>
    <row r="2357" spans="1:5" x14ac:dyDescent="0.25">
      <c r="A2357">
        <v>0</v>
      </c>
      <c r="B2357">
        <v>30</v>
      </c>
      <c r="C2357">
        <v>7</v>
      </c>
      <c r="D2357">
        <v>2</v>
      </c>
      <c r="E2357">
        <v>0</v>
      </c>
    </row>
    <row r="2358" spans="1:5" x14ac:dyDescent="0.25">
      <c r="A2358">
        <v>0</v>
      </c>
      <c r="B2358">
        <v>30</v>
      </c>
      <c r="C2358">
        <v>7</v>
      </c>
      <c r="D2358">
        <v>2</v>
      </c>
      <c r="E2358">
        <v>0</v>
      </c>
    </row>
    <row r="2359" spans="1:5" x14ac:dyDescent="0.25">
      <c r="A2359">
        <v>0</v>
      </c>
      <c r="B2359">
        <v>30</v>
      </c>
      <c r="C2359">
        <v>7</v>
      </c>
      <c r="D2359">
        <v>2</v>
      </c>
      <c r="E2359">
        <v>0</v>
      </c>
    </row>
    <row r="2360" spans="1:5" x14ac:dyDescent="0.25">
      <c r="A2360">
        <v>0</v>
      </c>
      <c r="B2360">
        <v>30</v>
      </c>
      <c r="C2360">
        <v>7</v>
      </c>
      <c r="D2360">
        <v>2</v>
      </c>
      <c r="E2360">
        <v>0</v>
      </c>
    </row>
    <row r="2361" spans="1:5" x14ac:dyDescent="0.25">
      <c r="A2361">
        <v>0</v>
      </c>
      <c r="B2361">
        <v>30</v>
      </c>
      <c r="C2361">
        <v>7</v>
      </c>
      <c r="D2361">
        <v>2</v>
      </c>
      <c r="E2361">
        <v>0</v>
      </c>
    </row>
    <row r="2362" spans="1:5" x14ac:dyDescent="0.25">
      <c r="A2362">
        <v>0</v>
      </c>
      <c r="B2362">
        <v>30</v>
      </c>
      <c r="C2362">
        <v>7</v>
      </c>
      <c r="D2362">
        <v>2</v>
      </c>
      <c r="E2362">
        <v>0</v>
      </c>
    </row>
    <row r="2363" spans="1:5" x14ac:dyDescent="0.25">
      <c r="A2363">
        <v>0</v>
      </c>
      <c r="B2363">
        <v>30</v>
      </c>
      <c r="C2363">
        <v>7</v>
      </c>
      <c r="D2363">
        <v>3</v>
      </c>
      <c r="E2363">
        <v>0</v>
      </c>
    </row>
    <row r="2364" spans="1:5" x14ac:dyDescent="0.25">
      <c r="A2364">
        <v>0</v>
      </c>
      <c r="B2364">
        <v>30</v>
      </c>
      <c r="C2364">
        <v>7</v>
      </c>
      <c r="D2364">
        <v>3</v>
      </c>
      <c r="E2364">
        <v>0</v>
      </c>
    </row>
    <row r="2365" spans="1:5" x14ac:dyDescent="0.25">
      <c r="A2365">
        <v>0</v>
      </c>
      <c r="B2365">
        <v>30</v>
      </c>
      <c r="C2365">
        <v>7</v>
      </c>
      <c r="D2365">
        <v>3</v>
      </c>
      <c r="E2365">
        <v>0</v>
      </c>
    </row>
    <row r="2366" spans="1:5" x14ac:dyDescent="0.25">
      <c r="A2366">
        <v>0</v>
      </c>
      <c r="B2366">
        <v>30</v>
      </c>
      <c r="C2366">
        <v>7</v>
      </c>
      <c r="D2366">
        <v>3</v>
      </c>
      <c r="E2366">
        <v>0</v>
      </c>
    </row>
    <row r="2367" spans="1:5" x14ac:dyDescent="0.25">
      <c r="A2367">
        <v>0</v>
      </c>
      <c r="B2367">
        <v>30</v>
      </c>
      <c r="C2367">
        <v>7</v>
      </c>
      <c r="D2367">
        <v>3</v>
      </c>
      <c r="E2367">
        <v>0</v>
      </c>
    </row>
    <row r="2368" spans="1:5" x14ac:dyDescent="0.25">
      <c r="A2368">
        <v>0</v>
      </c>
      <c r="B2368">
        <v>30</v>
      </c>
      <c r="C2368">
        <v>7</v>
      </c>
      <c r="D2368">
        <v>3</v>
      </c>
      <c r="E2368">
        <v>0</v>
      </c>
    </row>
    <row r="2369" spans="1:5" x14ac:dyDescent="0.25">
      <c r="A2369">
        <v>0</v>
      </c>
      <c r="B2369">
        <v>30</v>
      </c>
      <c r="C2369">
        <v>7</v>
      </c>
      <c r="D2369">
        <v>3</v>
      </c>
      <c r="E2369">
        <v>0</v>
      </c>
    </row>
    <row r="2370" spans="1:5" x14ac:dyDescent="0.25">
      <c r="A2370">
        <v>0</v>
      </c>
      <c r="B2370">
        <v>30</v>
      </c>
      <c r="C2370">
        <v>7</v>
      </c>
      <c r="D2370">
        <v>3</v>
      </c>
      <c r="E2370">
        <v>0</v>
      </c>
    </row>
    <row r="2371" spans="1:5" x14ac:dyDescent="0.25">
      <c r="A2371">
        <v>0</v>
      </c>
      <c r="B2371">
        <v>30</v>
      </c>
      <c r="C2371">
        <v>7</v>
      </c>
      <c r="D2371">
        <v>3</v>
      </c>
      <c r="E2371">
        <v>0</v>
      </c>
    </row>
    <row r="2372" spans="1:5" x14ac:dyDescent="0.25">
      <c r="A2372">
        <v>0</v>
      </c>
      <c r="B2372">
        <v>30</v>
      </c>
      <c r="C2372">
        <v>7</v>
      </c>
      <c r="D2372">
        <v>4</v>
      </c>
      <c r="E2372">
        <v>0</v>
      </c>
    </row>
    <row r="2373" spans="1:5" x14ac:dyDescent="0.25">
      <c r="A2373">
        <v>0</v>
      </c>
      <c r="B2373">
        <v>30</v>
      </c>
      <c r="C2373">
        <v>7</v>
      </c>
      <c r="D2373">
        <v>4</v>
      </c>
      <c r="E2373">
        <v>0</v>
      </c>
    </row>
    <row r="2374" spans="1:5" x14ac:dyDescent="0.25">
      <c r="A2374">
        <v>0</v>
      </c>
      <c r="B2374">
        <v>30</v>
      </c>
      <c r="C2374">
        <v>7</v>
      </c>
      <c r="D2374">
        <v>4</v>
      </c>
      <c r="E2374">
        <v>0</v>
      </c>
    </row>
    <row r="2375" spans="1:5" x14ac:dyDescent="0.25">
      <c r="A2375">
        <v>0</v>
      </c>
      <c r="B2375">
        <v>30</v>
      </c>
      <c r="C2375">
        <v>7</v>
      </c>
      <c r="D2375">
        <v>4</v>
      </c>
      <c r="E2375">
        <v>0</v>
      </c>
    </row>
    <row r="2376" spans="1:5" x14ac:dyDescent="0.25">
      <c r="A2376">
        <v>0</v>
      </c>
      <c r="B2376">
        <v>30</v>
      </c>
      <c r="C2376">
        <v>7</v>
      </c>
      <c r="D2376">
        <v>4</v>
      </c>
      <c r="E2376">
        <v>0</v>
      </c>
    </row>
    <row r="2377" spans="1:5" x14ac:dyDescent="0.25">
      <c r="A2377">
        <v>0</v>
      </c>
      <c r="B2377">
        <v>30</v>
      </c>
      <c r="C2377">
        <v>7</v>
      </c>
      <c r="D2377">
        <v>4</v>
      </c>
      <c r="E2377">
        <v>0</v>
      </c>
    </row>
    <row r="2378" spans="1:5" x14ac:dyDescent="0.25">
      <c r="A2378">
        <v>0</v>
      </c>
      <c r="B2378">
        <v>30</v>
      </c>
      <c r="C2378">
        <v>7</v>
      </c>
      <c r="D2378">
        <v>4</v>
      </c>
      <c r="E2378">
        <v>0</v>
      </c>
    </row>
    <row r="2379" spans="1:5" x14ac:dyDescent="0.25">
      <c r="A2379">
        <v>0</v>
      </c>
      <c r="B2379">
        <v>30</v>
      </c>
      <c r="C2379">
        <v>7</v>
      </c>
      <c r="D2379">
        <v>4</v>
      </c>
      <c r="E2379">
        <v>0</v>
      </c>
    </row>
    <row r="2380" spans="1:5" x14ac:dyDescent="0.25">
      <c r="A2380">
        <v>1</v>
      </c>
      <c r="B2380">
        <v>30</v>
      </c>
      <c r="C2380">
        <v>7</v>
      </c>
      <c r="D2380">
        <v>1</v>
      </c>
      <c r="E2380">
        <v>0</v>
      </c>
    </row>
    <row r="2381" spans="1:5" x14ac:dyDescent="0.25">
      <c r="A2381">
        <v>1</v>
      </c>
      <c r="B2381">
        <v>30</v>
      </c>
      <c r="C2381">
        <v>7</v>
      </c>
      <c r="D2381">
        <v>1</v>
      </c>
      <c r="E2381">
        <v>0</v>
      </c>
    </row>
    <row r="2382" spans="1:5" x14ac:dyDescent="0.25">
      <c r="A2382">
        <v>1</v>
      </c>
      <c r="B2382">
        <v>30</v>
      </c>
      <c r="C2382">
        <v>7</v>
      </c>
      <c r="D2382">
        <v>1</v>
      </c>
      <c r="E2382">
        <v>0</v>
      </c>
    </row>
    <row r="2383" spans="1:5" x14ac:dyDescent="0.25">
      <c r="A2383">
        <v>1</v>
      </c>
      <c r="B2383">
        <v>30</v>
      </c>
      <c r="C2383">
        <v>7</v>
      </c>
      <c r="D2383">
        <v>1</v>
      </c>
      <c r="E2383">
        <v>0</v>
      </c>
    </row>
    <row r="2384" spans="1:5" x14ac:dyDescent="0.25">
      <c r="A2384">
        <v>1</v>
      </c>
      <c r="B2384">
        <v>30</v>
      </c>
      <c r="C2384">
        <v>7</v>
      </c>
      <c r="D2384">
        <v>1</v>
      </c>
      <c r="E2384">
        <v>0</v>
      </c>
    </row>
    <row r="2385" spans="1:5" x14ac:dyDescent="0.25">
      <c r="A2385">
        <v>1</v>
      </c>
      <c r="B2385">
        <v>30</v>
      </c>
      <c r="C2385">
        <v>7</v>
      </c>
      <c r="D2385">
        <v>1</v>
      </c>
      <c r="E2385">
        <v>0</v>
      </c>
    </row>
    <row r="2386" spans="1:5" x14ac:dyDescent="0.25">
      <c r="A2386">
        <v>1</v>
      </c>
      <c r="B2386">
        <v>30</v>
      </c>
      <c r="C2386">
        <v>7</v>
      </c>
      <c r="D2386">
        <v>1</v>
      </c>
      <c r="E2386">
        <v>0</v>
      </c>
    </row>
    <row r="2387" spans="1:5" x14ac:dyDescent="0.25">
      <c r="A2387">
        <v>1</v>
      </c>
      <c r="B2387">
        <v>30</v>
      </c>
      <c r="C2387">
        <v>7</v>
      </c>
      <c r="D2387">
        <v>1</v>
      </c>
      <c r="E2387">
        <v>0</v>
      </c>
    </row>
    <row r="2388" spans="1:5" x14ac:dyDescent="0.25">
      <c r="A2388">
        <v>1</v>
      </c>
      <c r="B2388">
        <v>30</v>
      </c>
      <c r="C2388">
        <v>7</v>
      </c>
      <c r="D2388">
        <v>1</v>
      </c>
      <c r="E2388">
        <v>0</v>
      </c>
    </row>
    <row r="2389" spans="1:5" x14ac:dyDescent="0.25">
      <c r="A2389">
        <v>1</v>
      </c>
      <c r="B2389">
        <v>30</v>
      </c>
      <c r="C2389">
        <v>7</v>
      </c>
      <c r="D2389">
        <v>2</v>
      </c>
      <c r="E2389">
        <v>0</v>
      </c>
    </row>
    <row r="2390" spans="1:5" x14ac:dyDescent="0.25">
      <c r="A2390">
        <v>1</v>
      </c>
      <c r="B2390">
        <v>30</v>
      </c>
      <c r="C2390">
        <v>7</v>
      </c>
      <c r="D2390">
        <v>2</v>
      </c>
      <c r="E2390">
        <v>0</v>
      </c>
    </row>
    <row r="2391" spans="1:5" x14ac:dyDescent="0.25">
      <c r="A2391">
        <v>1</v>
      </c>
      <c r="B2391">
        <v>30</v>
      </c>
      <c r="C2391">
        <v>7</v>
      </c>
      <c r="D2391">
        <v>2</v>
      </c>
      <c r="E2391">
        <v>0</v>
      </c>
    </row>
    <row r="2392" spans="1:5" x14ac:dyDescent="0.25">
      <c r="A2392">
        <v>1</v>
      </c>
      <c r="B2392">
        <v>30</v>
      </c>
      <c r="C2392">
        <v>7</v>
      </c>
      <c r="D2392">
        <v>2</v>
      </c>
      <c r="E2392">
        <v>0</v>
      </c>
    </row>
    <row r="2393" spans="1:5" x14ac:dyDescent="0.25">
      <c r="A2393">
        <v>1</v>
      </c>
      <c r="B2393">
        <v>30</v>
      </c>
      <c r="C2393">
        <v>7</v>
      </c>
      <c r="D2393">
        <v>2</v>
      </c>
      <c r="E2393">
        <v>0</v>
      </c>
    </row>
    <row r="2394" spans="1:5" x14ac:dyDescent="0.25">
      <c r="A2394">
        <v>1</v>
      </c>
      <c r="B2394">
        <v>30</v>
      </c>
      <c r="C2394">
        <v>7</v>
      </c>
      <c r="D2394">
        <v>2</v>
      </c>
      <c r="E2394">
        <v>0</v>
      </c>
    </row>
    <row r="2395" spans="1:5" x14ac:dyDescent="0.25">
      <c r="A2395">
        <v>1</v>
      </c>
      <c r="B2395">
        <v>30</v>
      </c>
      <c r="C2395">
        <v>7</v>
      </c>
      <c r="D2395">
        <v>2</v>
      </c>
      <c r="E2395">
        <v>0</v>
      </c>
    </row>
    <row r="2396" spans="1:5" x14ac:dyDescent="0.25">
      <c r="A2396">
        <v>1</v>
      </c>
      <c r="B2396">
        <v>30</v>
      </c>
      <c r="C2396">
        <v>7</v>
      </c>
      <c r="D2396">
        <v>2</v>
      </c>
      <c r="E2396">
        <v>0</v>
      </c>
    </row>
    <row r="2397" spans="1:5" x14ac:dyDescent="0.25">
      <c r="A2397">
        <v>1</v>
      </c>
      <c r="B2397">
        <v>30</v>
      </c>
      <c r="C2397">
        <v>7</v>
      </c>
      <c r="D2397">
        <v>2</v>
      </c>
      <c r="E2397">
        <v>0</v>
      </c>
    </row>
    <row r="2398" spans="1:5" x14ac:dyDescent="0.25">
      <c r="A2398">
        <v>1</v>
      </c>
      <c r="B2398">
        <v>30</v>
      </c>
      <c r="C2398">
        <v>7</v>
      </c>
      <c r="D2398">
        <v>3</v>
      </c>
      <c r="E2398">
        <v>0</v>
      </c>
    </row>
    <row r="2399" spans="1:5" x14ac:dyDescent="0.25">
      <c r="A2399">
        <v>1</v>
      </c>
      <c r="B2399">
        <v>30</v>
      </c>
      <c r="C2399">
        <v>7</v>
      </c>
      <c r="D2399">
        <v>3</v>
      </c>
      <c r="E2399">
        <v>0</v>
      </c>
    </row>
    <row r="2400" spans="1:5" x14ac:dyDescent="0.25">
      <c r="A2400">
        <v>1</v>
      </c>
      <c r="B2400">
        <v>30</v>
      </c>
      <c r="C2400">
        <v>7</v>
      </c>
      <c r="D2400">
        <v>3</v>
      </c>
      <c r="E2400">
        <v>0</v>
      </c>
    </row>
    <row r="2401" spans="1:5" x14ac:dyDescent="0.25">
      <c r="A2401">
        <v>1</v>
      </c>
      <c r="B2401">
        <v>30</v>
      </c>
      <c r="C2401">
        <v>7</v>
      </c>
      <c r="D2401">
        <v>3</v>
      </c>
      <c r="E2401">
        <v>0</v>
      </c>
    </row>
    <row r="2402" spans="1:5" x14ac:dyDescent="0.25">
      <c r="A2402">
        <v>1</v>
      </c>
      <c r="B2402">
        <v>30</v>
      </c>
      <c r="C2402">
        <v>7</v>
      </c>
      <c r="D2402">
        <v>3</v>
      </c>
      <c r="E2402">
        <v>0</v>
      </c>
    </row>
    <row r="2403" spans="1:5" x14ac:dyDescent="0.25">
      <c r="A2403">
        <v>1</v>
      </c>
      <c r="B2403">
        <v>30</v>
      </c>
      <c r="C2403">
        <v>7</v>
      </c>
      <c r="D2403">
        <v>3</v>
      </c>
      <c r="E2403">
        <v>0</v>
      </c>
    </row>
    <row r="2404" spans="1:5" x14ac:dyDescent="0.25">
      <c r="A2404">
        <v>1</v>
      </c>
      <c r="B2404">
        <v>30</v>
      </c>
      <c r="C2404">
        <v>7</v>
      </c>
      <c r="D2404">
        <v>3</v>
      </c>
      <c r="E2404">
        <v>0</v>
      </c>
    </row>
    <row r="2405" spans="1:5" x14ac:dyDescent="0.25">
      <c r="A2405">
        <v>1</v>
      </c>
      <c r="B2405">
        <v>30</v>
      </c>
      <c r="C2405">
        <v>7</v>
      </c>
      <c r="D2405">
        <v>3</v>
      </c>
      <c r="E2405">
        <v>0</v>
      </c>
    </row>
    <row r="2406" spans="1:5" x14ac:dyDescent="0.25">
      <c r="A2406">
        <v>1</v>
      </c>
      <c r="B2406">
        <v>30</v>
      </c>
      <c r="C2406">
        <v>7</v>
      </c>
      <c r="D2406">
        <v>4</v>
      </c>
      <c r="E2406">
        <v>0</v>
      </c>
    </row>
    <row r="2407" spans="1:5" x14ac:dyDescent="0.25">
      <c r="A2407">
        <v>1</v>
      </c>
      <c r="B2407">
        <v>30</v>
      </c>
      <c r="C2407">
        <v>7</v>
      </c>
      <c r="D2407">
        <v>4</v>
      </c>
      <c r="E2407">
        <v>0</v>
      </c>
    </row>
    <row r="2408" spans="1:5" x14ac:dyDescent="0.25">
      <c r="A2408">
        <v>1</v>
      </c>
      <c r="B2408">
        <v>30</v>
      </c>
      <c r="C2408">
        <v>7</v>
      </c>
      <c r="D2408">
        <v>4</v>
      </c>
      <c r="E2408">
        <v>0</v>
      </c>
    </row>
    <row r="2409" spans="1:5" x14ac:dyDescent="0.25">
      <c r="A2409">
        <v>1</v>
      </c>
      <c r="B2409">
        <v>30</v>
      </c>
      <c r="C2409">
        <v>7</v>
      </c>
      <c r="D2409">
        <v>4</v>
      </c>
      <c r="E2409">
        <v>0</v>
      </c>
    </row>
    <row r="2410" spans="1:5" x14ac:dyDescent="0.25">
      <c r="A2410">
        <v>1</v>
      </c>
      <c r="B2410">
        <v>30</v>
      </c>
      <c r="C2410">
        <v>7</v>
      </c>
      <c r="D2410">
        <v>4</v>
      </c>
      <c r="E2410">
        <v>0</v>
      </c>
    </row>
    <row r="2411" spans="1:5" x14ac:dyDescent="0.25">
      <c r="A2411">
        <v>1</v>
      </c>
      <c r="B2411">
        <v>30</v>
      </c>
      <c r="C2411">
        <v>7</v>
      </c>
      <c r="D2411">
        <v>4</v>
      </c>
      <c r="E2411">
        <v>0</v>
      </c>
    </row>
    <row r="2412" spans="1:5" x14ac:dyDescent="0.25">
      <c r="A2412">
        <v>1</v>
      </c>
      <c r="B2412">
        <v>30</v>
      </c>
      <c r="C2412">
        <v>7</v>
      </c>
      <c r="D2412">
        <v>4</v>
      </c>
      <c r="E2412">
        <v>0</v>
      </c>
    </row>
    <row r="2413" spans="1:5" x14ac:dyDescent="0.25">
      <c r="A2413">
        <v>1</v>
      </c>
      <c r="B2413">
        <v>30</v>
      </c>
      <c r="C2413">
        <v>7</v>
      </c>
      <c r="D2413">
        <v>4</v>
      </c>
      <c r="E2413">
        <v>0</v>
      </c>
    </row>
    <row r="2414" spans="1:5" x14ac:dyDescent="0.25">
      <c r="A2414">
        <v>0</v>
      </c>
      <c r="B2414">
        <v>30</v>
      </c>
      <c r="C2414">
        <v>8</v>
      </c>
      <c r="D2414">
        <v>1</v>
      </c>
      <c r="E2414">
        <v>0</v>
      </c>
    </row>
    <row r="2415" spans="1:5" x14ac:dyDescent="0.25">
      <c r="A2415">
        <v>0</v>
      </c>
      <c r="B2415">
        <v>30</v>
      </c>
      <c r="C2415">
        <v>8</v>
      </c>
      <c r="D2415">
        <v>1</v>
      </c>
      <c r="E2415">
        <v>0</v>
      </c>
    </row>
    <row r="2416" spans="1:5" x14ac:dyDescent="0.25">
      <c r="A2416">
        <v>0</v>
      </c>
      <c r="B2416">
        <v>30</v>
      </c>
      <c r="C2416">
        <v>8</v>
      </c>
      <c r="D2416">
        <v>1</v>
      </c>
      <c r="E2416">
        <v>0</v>
      </c>
    </row>
    <row r="2417" spans="1:5" x14ac:dyDescent="0.25">
      <c r="A2417">
        <v>0</v>
      </c>
      <c r="B2417">
        <v>30</v>
      </c>
      <c r="C2417">
        <v>8</v>
      </c>
      <c r="D2417">
        <v>1</v>
      </c>
      <c r="E2417">
        <v>0</v>
      </c>
    </row>
    <row r="2418" spans="1:5" x14ac:dyDescent="0.25">
      <c r="A2418">
        <v>0</v>
      </c>
      <c r="B2418">
        <v>30</v>
      </c>
      <c r="C2418">
        <v>8</v>
      </c>
      <c r="D2418">
        <v>1</v>
      </c>
      <c r="E2418">
        <v>0</v>
      </c>
    </row>
    <row r="2419" spans="1:5" x14ac:dyDescent="0.25">
      <c r="A2419">
        <v>0</v>
      </c>
      <c r="B2419">
        <v>30</v>
      </c>
      <c r="C2419">
        <v>8</v>
      </c>
      <c r="D2419">
        <v>1</v>
      </c>
      <c r="E2419">
        <v>0</v>
      </c>
    </row>
    <row r="2420" spans="1:5" x14ac:dyDescent="0.25">
      <c r="A2420">
        <v>0</v>
      </c>
      <c r="B2420">
        <v>30</v>
      </c>
      <c r="C2420">
        <v>8</v>
      </c>
      <c r="D2420">
        <v>1</v>
      </c>
      <c r="E2420">
        <v>0</v>
      </c>
    </row>
    <row r="2421" spans="1:5" x14ac:dyDescent="0.25">
      <c r="A2421">
        <v>0</v>
      </c>
      <c r="B2421">
        <v>30</v>
      </c>
      <c r="C2421">
        <v>8</v>
      </c>
      <c r="D2421">
        <v>1</v>
      </c>
      <c r="E2421">
        <v>0</v>
      </c>
    </row>
    <row r="2422" spans="1:5" x14ac:dyDescent="0.25">
      <c r="A2422">
        <v>0</v>
      </c>
      <c r="B2422">
        <v>30</v>
      </c>
      <c r="C2422">
        <v>8</v>
      </c>
      <c r="D2422">
        <v>2</v>
      </c>
      <c r="E2422">
        <v>0</v>
      </c>
    </row>
    <row r="2423" spans="1:5" x14ac:dyDescent="0.25">
      <c r="A2423">
        <v>0</v>
      </c>
      <c r="B2423">
        <v>30</v>
      </c>
      <c r="C2423">
        <v>8</v>
      </c>
      <c r="D2423">
        <v>2</v>
      </c>
      <c r="E2423">
        <v>0</v>
      </c>
    </row>
    <row r="2424" spans="1:5" x14ac:dyDescent="0.25">
      <c r="A2424">
        <v>0</v>
      </c>
      <c r="B2424">
        <v>30</v>
      </c>
      <c r="C2424">
        <v>8</v>
      </c>
      <c r="D2424">
        <v>2</v>
      </c>
      <c r="E2424">
        <v>0</v>
      </c>
    </row>
    <row r="2425" spans="1:5" x14ac:dyDescent="0.25">
      <c r="A2425">
        <v>0</v>
      </c>
      <c r="B2425">
        <v>30</v>
      </c>
      <c r="C2425">
        <v>8</v>
      </c>
      <c r="D2425">
        <v>2</v>
      </c>
      <c r="E2425">
        <v>0</v>
      </c>
    </row>
    <row r="2426" spans="1:5" x14ac:dyDescent="0.25">
      <c r="A2426">
        <v>0</v>
      </c>
      <c r="B2426">
        <v>30</v>
      </c>
      <c r="C2426">
        <v>8</v>
      </c>
      <c r="D2426">
        <v>2</v>
      </c>
      <c r="E2426">
        <v>0</v>
      </c>
    </row>
    <row r="2427" spans="1:5" x14ac:dyDescent="0.25">
      <c r="A2427">
        <v>0</v>
      </c>
      <c r="B2427">
        <v>30</v>
      </c>
      <c r="C2427">
        <v>8</v>
      </c>
      <c r="D2427">
        <v>2</v>
      </c>
      <c r="E2427">
        <v>0</v>
      </c>
    </row>
    <row r="2428" spans="1:5" x14ac:dyDescent="0.25">
      <c r="A2428">
        <v>0</v>
      </c>
      <c r="B2428">
        <v>30</v>
      </c>
      <c r="C2428">
        <v>8</v>
      </c>
      <c r="D2428">
        <v>2</v>
      </c>
      <c r="E2428">
        <v>0</v>
      </c>
    </row>
    <row r="2429" spans="1:5" x14ac:dyDescent="0.25">
      <c r="A2429">
        <v>0</v>
      </c>
      <c r="B2429">
        <v>30</v>
      </c>
      <c r="C2429">
        <v>8</v>
      </c>
      <c r="D2429">
        <v>2</v>
      </c>
      <c r="E2429">
        <v>0</v>
      </c>
    </row>
    <row r="2430" spans="1:5" x14ac:dyDescent="0.25">
      <c r="A2430">
        <v>0</v>
      </c>
      <c r="B2430">
        <v>30</v>
      </c>
      <c r="C2430">
        <v>8</v>
      </c>
      <c r="D2430">
        <v>3</v>
      </c>
      <c r="E2430">
        <v>0</v>
      </c>
    </row>
    <row r="2431" spans="1:5" x14ac:dyDescent="0.25">
      <c r="A2431">
        <v>0</v>
      </c>
      <c r="B2431">
        <v>30</v>
      </c>
      <c r="C2431">
        <v>8</v>
      </c>
      <c r="D2431">
        <v>3</v>
      </c>
      <c r="E2431">
        <v>0</v>
      </c>
    </row>
    <row r="2432" spans="1:5" x14ac:dyDescent="0.25">
      <c r="A2432">
        <v>0</v>
      </c>
      <c r="B2432">
        <v>30</v>
      </c>
      <c r="C2432">
        <v>8</v>
      </c>
      <c r="D2432">
        <v>3</v>
      </c>
      <c r="E2432">
        <v>0</v>
      </c>
    </row>
    <row r="2433" spans="1:5" x14ac:dyDescent="0.25">
      <c r="A2433">
        <v>0</v>
      </c>
      <c r="B2433">
        <v>30</v>
      </c>
      <c r="C2433">
        <v>8</v>
      </c>
      <c r="D2433">
        <v>3</v>
      </c>
      <c r="E2433">
        <v>0</v>
      </c>
    </row>
    <row r="2434" spans="1:5" x14ac:dyDescent="0.25">
      <c r="A2434">
        <v>0</v>
      </c>
      <c r="B2434">
        <v>30</v>
      </c>
      <c r="C2434">
        <v>8</v>
      </c>
      <c r="D2434">
        <v>3</v>
      </c>
      <c r="E2434">
        <v>0</v>
      </c>
    </row>
    <row r="2435" spans="1:5" x14ac:dyDescent="0.25">
      <c r="A2435">
        <v>0</v>
      </c>
      <c r="B2435">
        <v>30</v>
      </c>
      <c r="C2435">
        <v>8</v>
      </c>
      <c r="D2435">
        <v>3</v>
      </c>
      <c r="E2435">
        <v>0</v>
      </c>
    </row>
    <row r="2436" spans="1:5" x14ac:dyDescent="0.25">
      <c r="A2436">
        <v>0</v>
      </c>
      <c r="B2436">
        <v>30</v>
      </c>
      <c r="C2436">
        <v>8</v>
      </c>
      <c r="D2436">
        <v>3</v>
      </c>
      <c r="E2436">
        <v>1</v>
      </c>
    </row>
    <row r="2437" spans="1:5" x14ac:dyDescent="0.25">
      <c r="A2437">
        <v>0</v>
      </c>
      <c r="B2437">
        <v>30</v>
      </c>
      <c r="C2437">
        <v>8</v>
      </c>
      <c r="D2437">
        <v>3</v>
      </c>
      <c r="E2437">
        <v>0</v>
      </c>
    </row>
    <row r="2438" spans="1:5" x14ac:dyDescent="0.25">
      <c r="A2438">
        <v>0</v>
      </c>
      <c r="B2438">
        <v>30</v>
      </c>
      <c r="C2438">
        <v>8</v>
      </c>
      <c r="D2438">
        <v>4</v>
      </c>
      <c r="E2438">
        <v>0</v>
      </c>
    </row>
    <row r="2439" spans="1:5" x14ac:dyDescent="0.25">
      <c r="A2439">
        <v>0</v>
      </c>
      <c r="B2439">
        <v>30</v>
      </c>
      <c r="C2439">
        <v>8</v>
      </c>
      <c r="D2439">
        <v>4</v>
      </c>
      <c r="E2439">
        <v>0</v>
      </c>
    </row>
    <row r="2440" spans="1:5" x14ac:dyDescent="0.25">
      <c r="A2440">
        <v>0</v>
      </c>
      <c r="B2440">
        <v>30</v>
      </c>
      <c r="C2440">
        <v>8</v>
      </c>
      <c r="D2440">
        <v>4</v>
      </c>
      <c r="E2440">
        <v>1</v>
      </c>
    </row>
    <row r="2441" spans="1:5" x14ac:dyDescent="0.25">
      <c r="A2441">
        <v>0</v>
      </c>
      <c r="B2441">
        <v>30</v>
      </c>
      <c r="C2441">
        <v>8</v>
      </c>
      <c r="D2441">
        <v>4</v>
      </c>
      <c r="E2441">
        <v>0</v>
      </c>
    </row>
    <row r="2442" spans="1:5" x14ac:dyDescent="0.25">
      <c r="A2442">
        <v>0</v>
      </c>
      <c r="B2442">
        <v>30</v>
      </c>
      <c r="C2442">
        <v>8</v>
      </c>
      <c r="D2442">
        <v>4</v>
      </c>
      <c r="E2442">
        <v>0</v>
      </c>
    </row>
    <row r="2443" spans="1:5" x14ac:dyDescent="0.25">
      <c r="A2443">
        <v>0</v>
      </c>
      <c r="B2443">
        <v>30</v>
      </c>
      <c r="C2443">
        <v>8</v>
      </c>
      <c r="D2443">
        <v>4</v>
      </c>
      <c r="E2443">
        <v>0</v>
      </c>
    </row>
    <row r="2444" spans="1:5" x14ac:dyDescent="0.25">
      <c r="A2444">
        <v>0</v>
      </c>
      <c r="B2444">
        <v>30</v>
      </c>
      <c r="C2444">
        <v>8</v>
      </c>
      <c r="D2444">
        <v>4</v>
      </c>
      <c r="E2444">
        <v>0</v>
      </c>
    </row>
    <row r="2445" spans="1:5" x14ac:dyDescent="0.25">
      <c r="A2445">
        <v>0</v>
      </c>
      <c r="B2445">
        <v>30</v>
      </c>
      <c r="C2445">
        <v>8</v>
      </c>
      <c r="D2445">
        <v>4</v>
      </c>
      <c r="E2445">
        <v>0</v>
      </c>
    </row>
    <row r="2446" spans="1:5" x14ac:dyDescent="0.25">
      <c r="A2446">
        <v>0</v>
      </c>
      <c r="B2446">
        <v>30</v>
      </c>
      <c r="C2446">
        <v>8</v>
      </c>
      <c r="D2446">
        <v>4</v>
      </c>
      <c r="E2446">
        <v>1</v>
      </c>
    </row>
    <row r="2447" spans="1:5" x14ac:dyDescent="0.25">
      <c r="A2447">
        <v>1</v>
      </c>
      <c r="B2447">
        <v>30</v>
      </c>
      <c r="C2447">
        <v>8</v>
      </c>
      <c r="D2447">
        <v>1</v>
      </c>
      <c r="E2447">
        <v>0</v>
      </c>
    </row>
    <row r="2448" spans="1:5" x14ac:dyDescent="0.25">
      <c r="A2448">
        <v>1</v>
      </c>
      <c r="B2448">
        <v>30</v>
      </c>
      <c r="C2448">
        <v>8</v>
      </c>
      <c r="D2448">
        <v>1</v>
      </c>
      <c r="E2448">
        <v>0</v>
      </c>
    </row>
    <row r="2449" spans="1:5" x14ac:dyDescent="0.25">
      <c r="A2449">
        <v>1</v>
      </c>
      <c r="B2449">
        <v>30</v>
      </c>
      <c r="C2449">
        <v>8</v>
      </c>
      <c r="D2449">
        <v>1</v>
      </c>
      <c r="E2449">
        <v>0</v>
      </c>
    </row>
    <row r="2450" spans="1:5" x14ac:dyDescent="0.25">
      <c r="A2450">
        <v>1</v>
      </c>
      <c r="B2450">
        <v>30</v>
      </c>
      <c r="C2450">
        <v>8</v>
      </c>
      <c r="D2450">
        <v>1</v>
      </c>
      <c r="E2450">
        <v>0</v>
      </c>
    </row>
    <row r="2451" spans="1:5" x14ac:dyDescent="0.25">
      <c r="A2451">
        <v>1</v>
      </c>
      <c r="B2451">
        <v>30</v>
      </c>
      <c r="C2451">
        <v>8</v>
      </c>
      <c r="D2451">
        <v>1</v>
      </c>
      <c r="E2451">
        <v>0</v>
      </c>
    </row>
    <row r="2452" spans="1:5" x14ac:dyDescent="0.25">
      <c r="A2452">
        <v>1</v>
      </c>
      <c r="B2452">
        <v>30</v>
      </c>
      <c r="C2452">
        <v>8</v>
      </c>
      <c r="D2452">
        <v>1</v>
      </c>
      <c r="E2452">
        <v>1</v>
      </c>
    </row>
    <row r="2453" spans="1:5" x14ac:dyDescent="0.25">
      <c r="A2453">
        <v>1</v>
      </c>
      <c r="B2453">
        <v>30</v>
      </c>
      <c r="C2453">
        <v>8</v>
      </c>
      <c r="D2453">
        <v>1</v>
      </c>
      <c r="E2453">
        <v>0</v>
      </c>
    </row>
    <row r="2454" spans="1:5" x14ac:dyDescent="0.25">
      <c r="A2454">
        <v>1</v>
      </c>
      <c r="B2454">
        <v>30</v>
      </c>
      <c r="C2454">
        <v>8</v>
      </c>
      <c r="D2454">
        <v>1</v>
      </c>
      <c r="E2454">
        <v>0</v>
      </c>
    </row>
    <row r="2455" spans="1:5" x14ac:dyDescent="0.25">
      <c r="A2455">
        <v>1</v>
      </c>
      <c r="B2455">
        <v>30</v>
      </c>
      <c r="C2455">
        <v>8</v>
      </c>
      <c r="D2455">
        <v>1</v>
      </c>
      <c r="E2455">
        <v>0</v>
      </c>
    </row>
    <row r="2456" spans="1:5" x14ac:dyDescent="0.25">
      <c r="A2456">
        <v>1</v>
      </c>
      <c r="B2456">
        <v>30</v>
      </c>
      <c r="C2456">
        <v>8</v>
      </c>
      <c r="D2456">
        <v>1</v>
      </c>
      <c r="E2456">
        <v>1</v>
      </c>
    </row>
    <row r="2457" spans="1:5" x14ac:dyDescent="0.25">
      <c r="A2457">
        <v>1</v>
      </c>
      <c r="B2457">
        <v>30</v>
      </c>
      <c r="C2457">
        <v>8</v>
      </c>
      <c r="D2457">
        <v>2</v>
      </c>
      <c r="E2457">
        <v>0</v>
      </c>
    </row>
    <row r="2458" spans="1:5" x14ac:dyDescent="0.25">
      <c r="A2458">
        <v>1</v>
      </c>
      <c r="B2458">
        <v>30</v>
      </c>
      <c r="C2458">
        <v>8</v>
      </c>
      <c r="D2458">
        <v>2</v>
      </c>
      <c r="E2458">
        <v>0</v>
      </c>
    </row>
    <row r="2459" spans="1:5" x14ac:dyDescent="0.25">
      <c r="A2459">
        <v>1</v>
      </c>
      <c r="B2459">
        <v>30</v>
      </c>
      <c r="C2459">
        <v>8</v>
      </c>
      <c r="D2459">
        <v>2</v>
      </c>
      <c r="E2459">
        <v>0</v>
      </c>
    </row>
    <row r="2460" spans="1:5" x14ac:dyDescent="0.25">
      <c r="A2460">
        <v>1</v>
      </c>
      <c r="B2460">
        <v>30</v>
      </c>
      <c r="C2460">
        <v>8</v>
      </c>
      <c r="D2460">
        <v>2</v>
      </c>
      <c r="E2460">
        <v>0</v>
      </c>
    </row>
    <row r="2461" spans="1:5" x14ac:dyDescent="0.25">
      <c r="A2461">
        <v>1</v>
      </c>
      <c r="B2461">
        <v>30</v>
      </c>
      <c r="C2461">
        <v>8</v>
      </c>
      <c r="D2461">
        <v>2</v>
      </c>
      <c r="E2461">
        <v>0</v>
      </c>
    </row>
    <row r="2462" spans="1:5" x14ac:dyDescent="0.25">
      <c r="A2462">
        <v>1</v>
      </c>
      <c r="B2462">
        <v>30</v>
      </c>
      <c r="C2462">
        <v>8</v>
      </c>
      <c r="D2462">
        <v>2</v>
      </c>
      <c r="E2462">
        <v>1</v>
      </c>
    </row>
    <row r="2463" spans="1:5" x14ac:dyDescent="0.25">
      <c r="A2463">
        <v>1</v>
      </c>
      <c r="B2463">
        <v>30</v>
      </c>
      <c r="C2463">
        <v>8</v>
      </c>
      <c r="D2463">
        <v>2</v>
      </c>
      <c r="E2463">
        <v>0</v>
      </c>
    </row>
    <row r="2464" spans="1:5" x14ac:dyDescent="0.25">
      <c r="A2464">
        <v>1</v>
      </c>
      <c r="B2464">
        <v>30</v>
      </c>
      <c r="C2464">
        <v>8</v>
      </c>
      <c r="D2464">
        <v>2</v>
      </c>
      <c r="E2464">
        <v>0</v>
      </c>
    </row>
    <row r="2465" spans="1:5" x14ac:dyDescent="0.25">
      <c r="A2465">
        <v>1</v>
      </c>
      <c r="B2465">
        <v>30</v>
      </c>
      <c r="C2465">
        <v>8</v>
      </c>
      <c r="D2465">
        <v>3</v>
      </c>
      <c r="E2465">
        <v>0</v>
      </c>
    </row>
    <row r="2466" spans="1:5" x14ac:dyDescent="0.25">
      <c r="A2466">
        <v>1</v>
      </c>
      <c r="B2466">
        <v>30</v>
      </c>
      <c r="C2466">
        <v>8</v>
      </c>
      <c r="D2466">
        <v>3</v>
      </c>
      <c r="E2466">
        <v>0</v>
      </c>
    </row>
    <row r="2467" spans="1:5" x14ac:dyDescent="0.25">
      <c r="A2467">
        <v>1</v>
      </c>
      <c r="B2467">
        <v>30</v>
      </c>
      <c r="C2467">
        <v>8</v>
      </c>
      <c r="D2467">
        <v>3</v>
      </c>
      <c r="E2467">
        <v>0</v>
      </c>
    </row>
    <row r="2468" spans="1:5" x14ac:dyDescent="0.25">
      <c r="A2468">
        <v>1</v>
      </c>
      <c r="B2468">
        <v>30</v>
      </c>
      <c r="C2468">
        <v>8</v>
      </c>
      <c r="D2468">
        <v>3</v>
      </c>
      <c r="E2468">
        <v>1</v>
      </c>
    </row>
    <row r="2469" spans="1:5" x14ac:dyDescent="0.25">
      <c r="A2469">
        <v>1</v>
      </c>
      <c r="B2469">
        <v>30</v>
      </c>
      <c r="C2469">
        <v>8</v>
      </c>
      <c r="D2469">
        <v>3</v>
      </c>
      <c r="E2469">
        <v>1</v>
      </c>
    </row>
    <row r="2470" spans="1:5" x14ac:dyDescent="0.25">
      <c r="A2470">
        <v>1</v>
      </c>
      <c r="B2470">
        <v>30</v>
      </c>
      <c r="C2470">
        <v>8</v>
      </c>
      <c r="D2470">
        <v>3</v>
      </c>
      <c r="E2470">
        <v>0</v>
      </c>
    </row>
    <row r="2471" spans="1:5" x14ac:dyDescent="0.25">
      <c r="A2471">
        <v>1</v>
      </c>
      <c r="B2471">
        <v>30</v>
      </c>
      <c r="C2471">
        <v>8</v>
      </c>
      <c r="D2471">
        <v>3</v>
      </c>
      <c r="E2471">
        <v>0</v>
      </c>
    </row>
    <row r="2472" spans="1:5" x14ac:dyDescent="0.25">
      <c r="A2472">
        <v>1</v>
      </c>
      <c r="B2472">
        <v>30</v>
      </c>
      <c r="C2472">
        <v>8</v>
      </c>
      <c r="D2472">
        <v>3</v>
      </c>
      <c r="E2472">
        <v>0</v>
      </c>
    </row>
    <row r="2473" spans="1:5" x14ac:dyDescent="0.25">
      <c r="A2473">
        <v>1</v>
      </c>
      <c r="B2473">
        <v>30</v>
      </c>
      <c r="C2473">
        <v>8</v>
      </c>
      <c r="D2473">
        <v>3</v>
      </c>
      <c r="E2473">
        <v>0</v>
      </c>
    </row>
    <row r="2474" spans="1:5" x14ac:dyDescent="0.25">
      <c r="A2474">
        <v>1</v>
      </c>
      <c r="B2474">
        <v>30</v>
      </c>
      <c r="C2474">
        <v>8</v>
      </c>
      <c r="D2474">
        <v>3</v>
      </c>
      <c r="E2474">
        <v>0</v>
      </c>
    </row>
    <row r="2475" spans="1:5" x14ac:dyDescent="0.25">
      <c r="A2475">
        <v>1</v>
      </c>
      <c r="B2475">
        <v>30</v>
      </c>
      <c r="C2475">
        <v>8</v>
      </c>
      <c r="D2475">
        <v>4</v>
      </c>
      <c r="E2475">
        <v>0</v>
      </c>
    </row>
    <row r="2476" spans="1:5" x14ac:dyDescent="0.25">
      <c r="A2476">
        <v>1</v>
      </c>
      <c r="B2476">
        <v>30</v>
      </c>
      <c r="C2476">
        <v>8</v>
      </c>
      <c r="D2476">
        <v>4</v>
      </c>
      <c r="E2476">
        <v>0</v>
      </c>
    </row>
    <row r="2477" spans="1:5" x14ac:dyDescent="0.25">
      <c r="A2477">
        <v>1</v>
      </c>
      <c r="B2477">
        <v>30</v>
      </c>
      <c r="C2477">
        <v>8</v>
      </c>
      <c r="D2477">
        <v>4</v>
      </c>
      <c r="E2477">
        <v>0</v>
      </c>
    </row>
    <row r="2478" spans="1:5" x14ac:dyDescent="0.25">
      <c r="A2478">
        <v>1</v>
      </c>
      <c r="B2478">
        <v>30</v>
      </c>
      <c r="C2478">
        <v>8</v>
      </c>
      <c r="D2478">
        <v>4</v>
      </c>
      <c r="E2478">
        <v>0</v>
      </c>
    </row>
    <row r="2479" spans="1:5" x14ac:dyDescent="0.25">
      <c r="A2479">
        <v>1</v>
      </c>
      <c r="B2479">
        <v>30</v>
      </c>
      <c r="C2479">
        <v>8</v>
      </c>
      <c r="D2479">
        <v>4</v>
      </c>
      <c r="E2479">
        <v>0</v>
      </c>
    </row>
    <row r="2480" spans="1:5" x14ac:dyDescent="0.25">
      <c r="A2480">
        <v>1</v>
      </c>
      <c r="B2480">
        <v>30</v>
      </c>
      <c r="C2480">
        <v>8</v>
      </c>
      <c r="D2480">
        <v>4</v>
      </c>
      <c r="E2480">
        <v>1</v>
      </c>
    </row>
    <row r="2481" spans="1:5" x14ac:dyDescent="0.25">
      <c r="A2481">
        <v>1</v>
      </c>
      <c r="B2481">
        <v>30</v>
      </c>
      <c r="C2481">
        <v>8</v>
      </c>
      <c r="D2481">
        <v>4</v>
      </c>
      <c r="E2481">
        <v>0</v>
      </c>
    </row>
    <row r="2482" spans="1:5" x14ac:dyDescent="0.25">
      <c r="A2482">
        <v>1</v>
      </c>
      <c r="B2482">
        <v>30</v>
      </c>
      <c r="C2482">
        <v>8</v>
      </c>
      <c r="D2482">
        <v>4</v>
      </c>
      <c r="E2482">
        <v>0</v>
      </c>
    </row>
    <row r="2483" spans="1:5" x14ac:dyDescent="0.25">
      <c r="A2483">
        <v>0</v>
      </c>
      <c r="B2483">
        <v>30</v>
      </c>
      <c r="C2483">
        <v>9</v>
      </c>
      <c r="D2483">
        <v>1</v>
      </c>
      <c r="E2483">
        <v>0</v>
      </c>
    </row>
    <row r="2484" spans="1:5" x14ac:dyDescent="0.25">
      <c r="A2484">
        <v>0</v>
      </c>
      <c r="B2484">
        <v>30</v>
      </c>
      <c r="C2484">
        <v>9</v>
      </c>
      <c r="D2484">
        <v>1</v>
      </c>
      <c r="E2484">
        <v>0</v>
      </c>
    </row>
    <row r="2485" spans="1:5" x14ac:dyDescent="0.25">
      <c r="A2485">
        <v>0</v>
      </c>
      <c r="B2485">
        <v>30</v>
      </c>
      <c r="C2485">
        <v>9</v>
      </c>
      <c r="D2485">
        <v>1</v>
      </c>
      <c r="E2485">
        <v>1</v>
      </c>
    </row>
    <row r="2486" spans="1:5" x14ac:dyDescent="0.25">
      <c r="A2486">
        <v>0</v>
      </c>
      <c r="B2486">
        <v>30</v>
      </c>
      <c r="C2486">
        <v>9</v>
      </c>
      <c r="D2486">
        <v>1</v>
      </c>
      <c r="E2486">
        <v>1</v>
      </c>
    </row>
    <row r="2487" spans="1:5" x14ac:dyDescent="0.25">
      <c r="A2487">
        <v>0</v>
      </c>
      <c r="B2487">
        <v>30</v>
      </c>
      <c r="C2487">
        <v>9</v>
      </c>
      <c r="D2487">
        <v>1</v>
      </c>
      <c r="E2487">
        <v>0</v>
      </c>
    </row>
    <row r="2488" spans="1:5" x14ac:dyDescent="0.25">
      <c r="A2488">
        <v>0</v>
      </c>
      <c r="B2488">
        <v>30</v>
      </c>
      <c r="C2488">
        <v>9</v>
      </c>
      <c r="D2488">
        <v>1</v>
      </c>
      <c r="E2488">
        <v>1</v>
      </c>
    </row>
    <row r="2489" spans="1:5" x14ac:dyDescent="0.25">
      <c r="A2489">
        <v>0</v>
      </c>
      <c r="B2489">
        <v>30</v>
      </c>
      <c r="C2489">
        <v>9</v>
      </c>
      <c r="D2489">
        <v>1</v>
      </c>
      <c r="E2489">
        <v>0</v>
      </c>
    </row>
    <row r="2490" spans="1:5" x14ac:dyDescent="0.25">
      <c r="A2490">
        <v>0</v>
      </c>
      <c r="B2490">
        <v>30</v>
      </c>
      <c r="C2490">
        <v>9</v>
      </c>
      <c r="D2490">
        <v>1</v>
      </c>
      <c r="E2490">
        <v>0</v>
      </c>
    </row>
    <row r="2491" spans="1:5" x14ac:dyDescent="0.25">
      <c r="A2491">
        <v>0</v>
      </c>
      <c r="B2491">
        <v>30</v>
      </c>
      <c r="C2491">
        <v>9</v>
      </c>
      <c r="D2491">
        <v>1</v>
      </c>
      <c r="E2491">
        <v>1</v>
      </c>
    </row>
    <row r="2492" spans="1:5" x14ac:dyDescent="0.25">
      <c r="A2492">
        <v>0</v>
      </c>
      <c r="B2492">
        <v>30</v>
      </c>
      <c r="C2492">
        <v>9</v>
      </c>
      <c r="D2492">
        <v>2</v>
      </c>
      <c r="E2492">
        <v>0</v>
      </c>
    </row>
    <row r="2493" spans="1:5" x14ac:dyDescent="0.25">
      <c r="A2493">
        <v>0</v>
      </c>
      <c r="B2493">
        <v>30</v>
      </c>
      <c r="C2493">
        <v>9</v>
      </c>
      <c r="D2493">
        <v>2</v>
      </c>
      <c r="E2493">
        <v>0</v>
      </c>
    </row>
    <row r="2494" spans="1:5" x14ac:dyDescent="0.25">
      <c r="A2494">
        <v>0</v>
      </c>
      <c r="B2494">
        <v>30</v>
      </c>
      <c r="C2494">
        <v>9</v>
      </c>
      <c r="D2494">
        <v>2</v>
      </c>
      <c r="E2494">
        <v>0</v>
      </c>
    </row>
    <row r="2495" spans="1:5" x14ac:dyDescent="0.25">
      <c r="A2495">
        <v>0</v>
      </c>
      <c r="B2495">
        <v>30</v>
      </c>
      <c r="C2495">
        <v>9</v>
      </c>
      <c r="D2495">
        <v>2</v>
      </c>
      <c r="E2495">
        <v>0</v>
      </c>
    </row>
    <row r="2496" spans="1:5" x14ac:dyDescent="0.25">
      <c r="A2496">
        <v>0</v>
      </c>
      <c r="B2496">
        <v>30</v>
      </c>
      <c r="C2496">
        <v>9</v>
      </c>
      <c r="D2496">
        <v>2</v>
      </c>
      <c r="E2496">
        <v>0</v>
      </c>
    </row>
    <row r="2497" spans="1:5" x14ac:dyDescent="0.25">
      <c r="A2497">
        <v>0</v>
      </c>
      <c r="B2497">
        <v>30</v>
      </c>
      <c r="C2497">
        <v>9</v>
      </c>
      <c r="D2497">
        <v>2</v>
      </c>
      <c r="E2497">
        <v>0</v>
      </c>
    </row>
    <row r="2498" spans="1:5" x14ac:dyDescent="0.25">
      <c r="A2498">
        <v>0</v>
      </c>
      <c r="B2498">
        <v>30</v>
      </c>
      <c r="C2498">
        <v>9</v>
      </c>
      <c r="D2498">
        <v>2</v>
      </c>
      <c r="E2498">
        <v>1</v>
      </c>
    </row>
    <row r="2499" spans="1:5" x14ac:dyDescent="0.25">
      <c r="A2499">
        <v>0</v>
      </c>
      <c r="B2499">
        <v>30</v>
      </c>
      <c r="C2499">
        <v>9</v>
      </c>
      <c r="D2499">
        <v>2</v>
      </c>
      <c r="E2499">
        <v>1</v>
      </c>
    </row>
    <row r="2500" spans="1:5" x14ac:dyDescent="0.25">
      <c r="A2500">
        <v>0</v>
      </c>
      <c r="B2500">
        <v>30</v>
      </c>
      <c r="C2500">
        <v>9</v>
      </c>
      <c r="D2500">
        <v>2</v>
      </c>
      <c r="E2500">
        <v>1</v>
      </c>
    </row>
    <row r="2501" spans="1:5" x14ac:dyDescent="0.25">
      <c r="A2501">
        <v>0</v>
      </c>
      <c r="B2501">
        <v>30</v>
      </c>
      <c r="C2501">
        <v>9</v>
      </c>
      <c r="D2501">
        <v>3</v>
      </c>
      <c r="E2501">
        <v>0</v>
      </c>
    </row>
    <row r="2502" spans="1:5" x14ac:dyDescent="0.25">
      <c r="A2502">
        <v>0</v>
      </c>
      <c r="B2502">
        <v>30</v>
      </c>
      <c r="C2502">
        <v>9</v>
      </c>
      <c r="D2502">
        <v>3</v>
      </c>
      <c r="E2502">
        <v>1</v>
      </c>
    </row>
    <row r="2503" spans="1:5" x14ac:dyDescent="0.25">
      <c r="A2503">
        <v>0</v>
      </c>
      <c r="B2503">
        <v>30</v>
      </c>
      <c r="C2503">
        <v>9</v>
      </c>
      <c r="D2503">
        <v>3</v>
      </c>
      <c r="E2503">
        <v>1</v>
      </c>
    </row>
    <row r="2504" spans="1:5" x14ac:dyDescent="0.25">
      <c r="A2504">
        <v>0</v>
      </c>
      <c r="B2504">
        <v>30</v>
      </c>
      <c r="C2504">
        <v>9</v>
      </c>
      <c r="D2504">
        <v>3</v>
      </c>
      <c r="E2504">
        <v>0</v>
      </c>
    </row>
    <row r="2505" spans="1:5" x14ac:dyDescent="0.25">
      <c r="A2505">
        <v>0</v>
      </c>
      <c r="B2505">
        <v>30</v>
      </c>
      <c r="C2505">
        <v>9</v>
      </c>
      <c r="D2505">
        <v>3</v>
      </c>
      <c r="E2505">
        <v>0</v>
      </c>
    </row>
    <row r="2506" spans="1:5" x14ac:dyDescent="0.25">
      <c r="A2506">
        <v>0</v>
      </c>
      <c r="B2506">
        <v>30</v>
      </c>
      <c r="C2506">
        <v>9</v>
      </c>
      <c r="D2506">
        <v>3</v>
      </c>
      <c r="E2506">
        <v>1</v>
      </c>
    </row>
    <row r="2507" spans="1:5" x14ac:dyDescent="0.25">
      <c r="A2507">
        <v>0</v>
      </c>
      <c r="B2507">
        <v>30</v>
      </c>
      <c r="C2507">
        <v>9</v>
      </c>
      <c r="D2507">
        <v>3</v>
      </c>
      <c r="E2507">
        <v>0</v>
      </c>
    </row>
    <row r="2508" spans="1:5" x14ac:dyDescent="0.25">
      <c r="A2508">
        <v>0</v>
      </c>
      <c r="B2508">
        <v>30</v>
      </c>
      <c r="C2508">
        <v>9</v>
      </c>
      <c r="D2508">
        <v>3</v>
      </c>
      <c r="E2508">
        <v>1</v>
      </c>
    </row>
    <row r="2509" spans="1:5" x14ac:dyDescent="0.25">
      <c r="A2509">
        <v>0</v>
      </c>
      <c r="B2509">
        <v>30</v>
      </c>
      <c r="C2509">
        <v>9</v>
      </c>
      <c r="D2509">
        <v>4</v>
      </c>
      <c r="E2509">
        <v>0</v>
      </c>
    </row>
    <row r="2510" spans="1:5" x14ac:dyDescent="0.25">
      <c r="A2510">
        <v>0</v>
      </c>
      <c r="B2510">
        <v>30</v>
      </c>
      <c r="C2510">
        <v>9</v>
      </c>
      <c r="D2510">
        <v>4</v>
      </c>
      <c r="E2510">
        <v>0</v>
      </c>
    </row>
    <row r="2511" spans="1:5" x14ac:dyDescent="0.25">
      <c r="A2511">
        <v>0</v>
      </c>
      <c r="B2511">
        <v>30</v>
      </c>
      <c r="C2511">
        <v>9</v>
      </c>
      <c r="D2511">
        <v>4</v>
      </c>
      <c r="E2511">
        <v>1</v>
      </c>
    </row>
    <row r="2512" spans="1:5" x14ac:dyDescent="0.25">
      <c r="A2512">
        <v>0</v>
      </c>
      <c r="B2512">
        <v>30</v>
      </c>
      <c r="C2512">
        <v>9</v>
      </c>
      <c r="D2512">
        <v>4</v>
      </c>
      <c r="E2512">
        <v>1</v>
      </c>
    </row>
    <row r="2513" spans="1:5" x14ac:dyDescent="0.25">
      <c r="A2513">
        <v>0</v>
      </c>
      <c r="B2513">
        <v>30</v>
      </c>
      <c r="C2513">
        <v>9</v>
      </c>
      <c r="D2513">
        <v>4</v>
      </c>
      <c r="E2513">
        <v>0</v>
      </c>
    </row>
    <row r="2514" spans="1:5" x14ac:dyDescent="0.25">
      <c r="A2514">
        <v>0</v>
      </c>
      <c r="B2514">
        <v>30</v>
      </c>
      <c r="C2514">
        <v>9</v>
      </c>
      <c r="D2514">
        <v>4</v>
      </c>
      <c r="E2514">
        <v>0</v>
      </c>
    </row>
    <row r="2515" spans="1:5" x14ac:dyDescent="0.25">
      <c r="A2515">
        <v>0</v>
      </c>
      <c r="B2515">
        <v>30</v>
      </c>
      <c r="C2515">
        <v>9</v>
      </c>
      <c r="D2515">
        <v>4</v>
      </c>
      <c r="E2515">
        <v>1</v>
      </c>
    </row>
    <row r="2516" spans="1:5" x14ac:dyDescent="0.25">
      <c r="A2516">
        <v>0</v>
      </c>
      <c r="B2516">
        <v>30</v>
      </c>
      <c r="C2516">
        <v>9</v>
      </c>
      <c r="D2516">
        <v>4</v>
      </c>
      <c r="E2516">
        <v>0</v>
      </c>
    </row>
    <row r="2517" spans="1:5" x14ac:dyDescent="0.25">
      <c r="A2517">
        <v>1</v>
      </c>
      <c r="B2517">
        <v>30</v>
      </c>
      <c r="C2517">
        <v>9</v>
      </c>
      <c r="D2517">
        <v>1</v>
      </c>
      <c r="E2517">
        <v>1</v>
      </c>
    </row>
    <row r="2518" spans="1:5" x14ac:dyDescent="0.25">
      <c r="A2518">
        <v>1</v>
      </c>
      <c r="B2518">
        <v>30</v>
      </c>
      <c r="C2518">
        <v>9</v>
      </c>
      <c r="D2518">
        <v>1</v>
      </c>
      <c r="E2518">
        <v>0</v>
      </c>
    </row>
    <row r="2519" spans="1:5" x14ac:dyDescent="0.25">
      <c r="A2519">
        <v>1</v>
      </c>
      <c r="B2519">
        <v>30</v>
      </c>
      <c r="C2519">
        <v>9</v>
      </c>
      <c r="D2519">
        <v>1</v>
      </c>
      <c r="E2519">
        <v>1</v>
      </c>
    </row>
    <row r="2520" spans="1:5" x14ac:dyDescent="0.25">
      <c r="A2520">
        <v>1</v>
      </c>
      <c r="B2520">
        <v>30</v>
      </c>
      <c r="C2520">
        <v>9</v>
      </c>
      <c r="D2520">
        <v>1</v>
      </c>
      <c r="E2520">
        <v>0</v>
      </c>
    </row>
    <row r="2521" spans="1:5" x14ac:dyDescent="0.25">
      <c r="A2521">
        <v>1</v>
      </c>
      <c r="B2521">
        <v>30</v>
      </c>
      <c r="C2521">
        <v>9</v>
      </c>
      <c r="D2521">
        <v>1</v>
      </c>
      <c r="E2521">
        <v>0</v>
      </c>
    </row>
    <row r="2522" spans="1:5" x14ac:dyDescent="0.25">
      <c r="A2522">
        <v>1</v>
      </c>
      <c r="B2522">
        <v>30</v>
      </c>
      <c r="C2522">
        <v>9</v>
      </c>
      <c r="D2522">
        <v>1</v>
      </c>
      <c r="E2522">
        <v>1</v>
      </c>
    </row>
    <row r="2523" spans="1:5" x14ac:dyDescent="0.25">
      <c r="A2523">
        <v>1</v>
      </c>
      <c r="B2523">
        <v>30</v>
      </c>
      <c r="C2523">
        <v>9</v>
      </c>
      <c r="D2523">
        <v>1</v>
      </c>
      <c r="E2523">
        <v>0</v>
      </c>
    </row>
    <row r="2524" spans="1:5" x14ac:dyDescent="0.25">
      <c r="A2524">
        <v>1</v>
      </c>
      <c r="B2524">
        <v>30</v>
      </c>
      <c r="C2524">
        <v>9</v>
      </c>
      <c r="D2524">
        <v>1</v>
      </c>
      <c r="E2524">
        <v>0</v>
      </c>
    </row>
    <row r="2525" spans="1:5" x14ac:dyDescent="0.25">
      <c r="A2525">
        <v>1</v>
      </c>
      <c r="B2525">
        <v>30</v>
      </c>
      <c r="C2525">
        <v>9</v>
      </c>
      <c r="D2525">
        <v>1</v>
      </c>
      <c r="E2525">
        <v>1</v>
      </c>
    </row>
    <row r="2526" spans="1:5" x14ac:dyDescent="0.25">
      <c r="A2526">
        <v>1</v>
      </c>
      <c r="B2526">
        <v>30</v>
      </c>
      <c r="C2526">
        <v>9</v>
      </c>
      <c r="D2526">
        <v>2</v>
      </c>
      <c r="E2526">
        <v>0</v>
      </c>
    </row>
    <row r="2527" spans="1:5" x14ac:dyDescent="0.25">
      <c r="A2527">
        <v>1</v>
      </c>
      <c r="B2527">
        <v>30</v>
      </c>
      <c r="C2527">
        <v>9</v>
      </c>
      <c r="D2527">
        <v>2</v>
      </c>
      <c r="E2527">
        <v>1</v>
      </c>
    </row>
    <row r="2528" spans="1:5" x14ac:dyDescent="0.25">
      <c r="A2528">
        <v>1</v>
      </c>
      <c r="B2528">
        <v>30</v>
      </c>
      <c r="C2528">
        <v>9</v>
      </c>
      <c r="D2528">
        <v>2</v>
      </c>
      <c r="E2528">
        <v>1</v>
      </c>
    </row>
    <row r="2529" spans="1:5" x14ac:dyDescent="0.25">
      <c r="A2529">
        <v>1</v>
      </c>
      <c r="B2529">
        <v>30</v>
      </c>
      <c r="C2529">
        <v>9</v>
      </c>
      <c r="D2529">
        <v>2</v>
      </c>
      <c r="E2529">
        <v>0</v>
      </c>
    </row>
    <row r="2530" spans="1:5" x14ac:dyDescent="0.25">
      <c r="A2530">
        <v>1</v>
      </c>
      <c r="B2530">
        <v>30</v>
      </c>
      <c r="C2530">
        <v>9</v>
      </c>
      <c r="D2530">
        <v>2</v>
      </c>
      <c r="E2530">
        <v>0</v>
      </c>
    </row>
    <row r="2531" spans="1:5" x14ac:dyDescent="0.25">
      <c r="A2531">
        <v>1</v>
      </c>
      <c r="B2531">
        <v>30</v>
      </c>
      <c r="C2531">
        <v>9</v>
      </c>
      <c r="D2531">
        <v>2</v>
      </c>
      <c r="E2531">
        <v>1</v>
      </c>
    </row>
    <row r="2532" spans="1:5" x14ac:dyDescent="0.25">
      <c r="A2532">
        <v>1</v>
      </c>
      <c r="B2532">
        <v>30</v>
      </c>
      <c r="C2532">
        <v>9</v>
      </c>
      <c r="D2532">
        <v>2</v>
      </c>
      <c r="E2532">
        <v>0</v>
      </c>
    </row>
    <row r="2533" spans="1:5" x14ac:dyDescent="0.25">
      <c r="A2533">
        <v>1</v>
      </c>
      <c r="B2533">
        <v>30</v>
      </c>
      <c r="C2533">
        <v>9</v>
      </c>
      <c r="D2533">
        <v>2</v>
      </c>
      <c r="E2533">
        <v>1</v>
      </c>
    </row>
    <row r="2534" spans="1:5" x14ac:dyDescent="0.25">
      <c r="A2534">
        <v>1</v>
      </c>
      <c r="B2534">
        <v>30</v>
      </c>
      <c r="C2534">
        <v>9</v>
      </c>
      <c r="D2534">
        <v>3</v>
      </c>
      <c r="E2534">
        <v>0</v>
      </c>
    </row>
    <row r="2535" spans="1:5" x14ac:dyDescent="0.25">
      <c r="A2535">
        <v>1</v>
      </c>
      <c r="B2535">
        <v>30</v>
      </c>
      <c r="C2535">
        <v>9</v>
      </c>
      <c r="D2535">
        <v>3</v>
      </c>
      <c r="E2535">
        <v>0</v>
      </c>
    </row>
    <row r="2536" spans="1:5" x14ac:dyDescent="0.25">
      <c r="A2536">
        <v>1</v>
      </c>
      <c r="B2536">
        <v>30</v>
      </c>
      <c r="C2536">
        <v>9</v>
      </c>
      <c r="D2536">
        <v>3</v>
      </c>
      <c r="E2536">
        <v>1</v>
      </c>
    </row>
    <row r="2537" spans="1:5" x14ac:dyDescent="0.25">
      <c r="A2537">
        <v>1</v>
      </c>
      <c r="B2537">
        <v>30</v>
      </c>
      <c r="C2537">
        <v>9</v>
      </c>
      <c r="D2537">
        <v>3</v>
      </c>
      <c r="E2537">
        <v>1</v>
      </c>
    </row>
    <row r="2538" spans="1:5" x14ac:dyDescent="0.25">
      <c r="A2538">
        <v>1</v>
      </c>
      <c r="B2538">
        <v>30</v>
      </c>
      <c r="C2538">
        <v>9</v>
      </c>
      <c r="D2538">
        <v>3</v>
      </c>
      <c r="E2538">
        <v>0</v>
      </c>
    </row>
    <row r="2539" spans="1:5" x14ac:dyDescent="0.25">
      <c r="A2539">
        <v>1</v>
      </c>
      <c r="B2539">
        <v>30</v>
      </c>
      <c r="C2539">
        <v>9</v>
      </c>
      <c r="D2539">
        <v>3</v>
      </c>
      <c r="E2539">
        <v>0</v>
      </c>
    </row>
    <row r="2540" spans="1:5" x14ac:dyDescent="0.25">
      <c r="A2540">
        <v>1</v>
      </c>
      <c r="B2540">
        <v>30</v>
      </c>
      <c r="C2540">
        <v>9</v>
      </c>
      <c r="D2540">
        <v>3</v>
      </c>
      <c r="E2540">
        <v>0</v>
      </c>
    </row>
    <row r="2541" spans="1:5" x14ac:dyDescent="0.25">
      <c r="A2541">
        <v>1</v>
      </c>
      <c r="B2541">
        <v>30</v>
      </c>
      <c r="C2541">
        <v>9</v>
      </c>
      <c r="D2541">
        <v>3</v>
      </c>
      <c r="E2541">
        <v>0</v>
      </c>
    </row>
    <row r="2542" spans="1:5" x14ac:dyDescent="0.25">
      <c r="A2542">
        <v>1</v>
      </c>
      <c r="B2542">
        <v>30</v>
      </c>
      <c r="C2542">
        <v>9</v>
      </c>
      <c r="D2542">
        <v>4</v>
      </c>
      <c r="E2542">
        <v>0</v>
      </c>
    </row>
    <row r="2543" spans="1:5" x14ac:dyDescent="0.25">
      <c r="A2543">
        <v>1</v>
      </c>
      <c r="B2543">
        <v>30</v>
      </c>
      <c r="C2543">
        <v>9</v>
      </c>
      <c r="D2543">
        <v>4</v>
      </c>
      <c r="E2543">
        <v>0</v>
      </c>
    </row>
    <row r="2544" spans="1:5" x14ac:dyDescent="0.25">
      <c r="A2544">
        <v>1</v>
      </c>
      <c r="B2544">
        <v>30</v>
      </c>
      <c r="C2544">
        <v>9</v>
      </c>
      <c r="D2544">
        <v>4</v>
      </c>
      <c r="E2544">
        <v>0</v>
      </c>
    </row>
    <row r="2545" spans="1:5" x14ac:dyDescent="0.25">
      <c r="A2545">
        <v>1</v>
      </c>
      <c r="B2545">
        <v>30</v>
      </c>
      <c r="C2545">
        <v>9</v>
      </c>
      <c r="D2545">
        <v>4</v>
      </c>
      <c r="E2545">
        <v>1</v>
      </c>
    </row>
    <row r="2546" spans="1:5" x14ac:dyDescent="0.25">
      <c r="A2546">
        <v>1</v>
      </c>
      <c r="B2546">
        <v>30</v>
      </c>
      <c r="C2546">
        <v>9</v>
      </c>
      <c r="D2546">
        <v>4</v>
      </c>
      <c r="E2546">
        <v>0</v>
      </c>
    </row>
    <row r="2547" spans="1:5" x14ac:dyDescent="0.25">
      <c r="A2547">
        <v>1</v>
      </c>
      <c r="B2547">
        <v>30</v>
      </c>
      <c r="C2547">
        <v>9</v>
      </c>
      <c r="D2547">
        <v>4</v>
      </c>
      <c r="E2547">
        <v>0</v>
      </c>
    </row>
    <row r="2548" spans="1:5" x14ac:dyDescent="0.25">
      <c r="A2548">
        <v>1</v>
      </c>
      <c r="B2548">
        <v>30</v>
      </c>
      <c r="C2548">
        <v>9</v>
      </c>
      <c r="D2548">
        <v>4</v>
      </c>
      <c r="E2548">
        <v>1</v>
      </c>
    </row>
    <row r="2549" spans="1:5" x14ac:dyDescent="0.25">
      <c r="A2549">
        <v>1</v>
      </c>
      <c r="B2549">
        <v>30</v>
      </c>
      <c r="C2549">
        <v>9</v>
      </c>
      <c r="D2549">
        <v>4</v>
      </c>
      <c r="E2549">
        <v>0</v>
      </c>
    </row>
    <row r="2550" spans="1:5" x14ac:dyDescent="0.25">
      <c r="A2550">
        <v>0</v>
      </c>
      <c r="B2550">
        <v>30</v>
      </c>
      <c r="C2550">
        <v>10</v>
      </c>
      <c r="D2550">
        <v>1</v>
      </c>
      <c r="E2550">
        <v>0</v>
      </c>
    </row>
    <row r="2551" spans="1:5" x14ac:dyDescent="0.25">
      <c r="A2551">
        <v>0</v>
      </c>
      <c r="B2551">
        <v>30</v>
      </c>
      <c r="C2551">
        <v>10</v>
      </c>
      <c r="D2551">
        <v>1</v>
      </c>
      <c r="E2551">
        <v>1</v>
      </c>
    </row>
    <row r="2552" spans="1:5" x14ac:dyDescent="0.25">
      <c r="A2552">
        <v>0</v>
      </c>
      <c r="B2552">
        <v>30</v>
      </c>
      <c r="C2552">
        <v>10</v>
      </c>
      <c r="D2552">
        <v>1</v>
      </c>
      <c r="E2552">
        <v>0</v>
      </c>
    </row>
    <row r="2553" spans="1:5" x14ac:dyDescent="0.25">
      <c r="A2553">
        <v>0</v>
      </c>
      <c r="B2553">
        <v>30</v>
      </c>
      <c r="C2553">
        <v>10</v>
      </c>
      <c r="D2553">
        <v>1</v>
      </c>
      <c r="E2553">
        <v>0</v>
      </c>
    </row>
    <row r="2554" spans="1:5" x14ac:dyDescent="0.25">
      <c r="A2554">
        <v>0</v>
      </c>
      <c r="B2554">
        <v>30</v>
      </c>
      <c r="C2554">
        <v>10</v>
      </c>
      <c r="D2554">
        <v>1</v>
      </c>
      <c r="E2554">
        <v>1</v>
      </c>
    </row>
    <row r="2555" spans="1:5" x14ac:dyDescent="0.25">
      <c r="A2555">
        <v>0</v>
      </c>
      <c r="B2555">
        <v>30</v>
      </c>
      <c r="C2555">
        <v>10</v>
      </c>
      <c r="D2555">
        <v>1</v>
      </c>
      <c r="E2555">
        <v>1</v>
      </c>
    </row>
    <row r="2556" spans="1:5" x14ac:dyDescent="0.25">
      <c r="A2556">
        <v>0</v>
      </c>
      <c r="B2556">
        <v>30</v>
      </c>
      <c r="C2556">
        <v>10</v>
      </c>
      <c r="D2556">
        <v>1</v>
      </c>
      <c r="E2556">
        <v>0</v>
      </c>
    </row>
    <row r="2557" spans="1:5" x14ac:dyDescent="0.25">
      <c r="A2557">
        <v>0</v>
      </c>
      <c r="B2557">
        <v>30</v>
      </c>
      <c r="C2557">
        <v>10</v>
      </c>
      <c r="D2557">
        <v>1</v>
      </c>
      <c r="E2557">
        <v>1</v>
      </c>
    </row>
    <row r="2558" spans="1:5" x14ac:dyDescent="0.25">
      <c r="A2558">
        <v>0</v>
      </c>
      <c r="B2558">
        <v>30</v>
      </c>
      <c r="C2558">
        <v>10</v>
      </c>
      <c r="D2558">
        <v>1</v>
      </c>
      <c r="E2558">
        <v>0</v>
      </c>
    </row>
    <row r="2559" spans="1:5" x14ac:dyDescent="0.25">
      <c r="A2559">
        <v>0</v>
      </c>
      <c r="B2559">
        <v>30</v>
      </c>
      <c r="C2559">
        <v>10</v>
      </c>
      <c r="D2559">
        <v>2</v>
      </c>
      <c r="E2559">
        <v>0</v>
      </c>
    </row>
    <row r="2560" spans="1:5" x14ac:dyDescent="0.25">
      <c r="A2560">
        <v>0</v>
      </c>
      <c r="B2560">
        <v>30</v>
      </c>
      <c r="C2560">
        <v>10</v>
      </c>
      <c r="D2560">
        <v>2</v>
      </c>
      <c r="E2560">
        <v>1</v>
      </c>
    </row>
    <row r="2561" spans="1:5" x14ac:dyDescent="0.25">
      <c r="A2561">
        <v>0</v>
      </c>
      <c r="B2561">
        <v>30</v>
      </c>
      <c r="C2561">
        <v>10</v>
      </c>
      <c r="D2561">
        <v>2</v>
      </c>
      <c r="E2561">
        <v>1</v>
      </c>
    </row>
    <row r="2562" spans="1:5" x14ac:dyDescent="0.25">
      <c r="A2562">
        <v>0</v>
      </c>
      <c r="B2562">
        <v>30</v>
      </c>
      <c r="C2562">
        <v>10</v>
      </c>
      <c r="D2562">
        <v>2</v>
      </c>
      <c r="E2562">
        <v>0</v>
      </c>
    </row>
    <row r="2563" spans="1:5" x14ac:dyDescent="0.25">
      <c r="A2563">
        <v>0</v>
      </c>
      <c r="B2563">
        <v>30</v>
      </c>
      <c r="C2563">
        <v>10</v>
      </c>
      <c r="D2563">
        <v>2</v>
      </c>
      <c r="E2563">
        <v>0</v>
      </c>
    </row>
    <row r="2564" spans="1:5" x14ac:dyDescent="0.25">
      <c r="A2564">
        <v>0</v>
      </c>
      <c r="B2564">
        <v>30</v>
      </c>
      <c r="C2564">
        <v>10</v>
      </c>
      <c r="D2564">
        <v>2</v>
      </c>
      <c r="E2564">
        <v>0</v>
      </c>
    </row>
    <row r="2565" spans="1:5" x14ac:dyDescent="0.25">
      <c r="A2565">
        <v>0</v>
      </c>
      <c r="B2565">
        <v>30</v>
      </c>
      <c r="C2565">
        <v>10</v>
      </c>
      <c r="D2565">
        <v>2</v>
      </c>
      <c r="E2565">
        <v>1</v>
      </c>
    </row>
    <row r="2566" spans="1:5" x14ac:dyDescent="0.25">
      <c r="A2566">
        <v>0</v>
      </c>
      <c r="B2566">
        <v>30</v>
      </c>
      <c r="C2566">
        <v>10</v>
      </c>
      <c r="D2566">
        <v>2</v>
      </c>
      <c r="E2566">
        <v>0</v>
      </c>
    </row>
    <row r="2567" spans="1:5" x14ac:dyDescent="0.25">
      <c r="A2567">
        <v>0</v>
      </c>
      <c r="B2567">
        <v>30</v>
      </c>
      <c r="C2567">
        <v>10</v>
      </c>
      <c r="D2567">
        <v>2</v>
      </c>
      <c r="E2567">
        <v>1</v>
      </c>
    </row>
    <row r="2568" spans="1:5" x14ac:dyDescent="0.25">
      <c r="A2568">
        <v>0</v>
      </c>
      <c r="B2568">
        <v>30</v>
      </c>
      <c r="C2568">
        <v>10</v>
      </c>
      <c r="D2568">
        <v>3</v>
      </c>
      <c r="E2568">
        <v>0</v>
      </c>
    </row>
    <row r="2569" spans="1:5" x14ac:dyDescent="0.25">
      <c r="A2569">
        <v>0</v>
      </c>
      <c r="B2569">
        <v>30</v>
      </c>
      <c r="C2569">
        <v>10</v>
      </c>
      <c r="D2569">
        <v>3</v>
      </c>
      <c r="E2569">
        <v>1</v>
      </c>
    </row>
    <row r="2570" spans="1:5" x14ac:dyDescent="0.25">
      <c r="A2570">
        <v>0</v>
      </c>
      <c r="B2570">
        <v>30</v>
      </c>
      <c r="C2570">
        <v>10</v>
      </c>
      <c r="D2570">
        <v>3</v>
      </c>
      <c r="E2570">
        <v>0</v>
      </c>
    </row>
    <row r="2571" spans="1:5" x14ac:dyDescent="0.25">
      <c r="A2571">
        <v>0</v>
      </c>
      <c r="B2571">
        <v>30</v>
      </c>
      <c r="C2571">
        <v>10</v>
      </c>
      <c r="D2571">
        <v>3</v>
      </c>
      <c r="E2571">
        <v>1</v>
      </c>
    </row>
    <row r="2572" spans="1:5" x14ac:dyDescent="0.25">
      <c r="A2572">
        <v>0</v>
      </c>
      <c r="B2572">
        <v>30</v>
      </c>
      <c r="C2572">
        <v>10</v>
      </c>
      <c r="D2572">
        <v>3</v>
      </c>
      <c r="E2572">
        <v>0</v>
      </c>
    </row>
    <row r="2573" spans="1:5" x14ac:dyDescent="0.25">
      <c r="A2573">
        <v>0</v>
      </c>
      <c r="B2573">
        <v>30</v>
      </c>
      <c r="C2573">
        <v>10</v>
      </c>
      <c r="D2573">
        <v>3</v>
      </c>
      <c r="E2573">
        <v>0</v>
      </c>
    </row>
    <row r="2574" spans="1:5" x14ac:dyDescent="0.25">
      <c r="A2574">
        <v>0</v>
      </c>
      <c r="B2574">
        <v>30</v>
      </c>
      <c r="C2574">
        <v>10</v>
      </c>
      <c r="D2574">
        <v>3</v>
      </c>
      <c r="E2574">
        <v>0</v>
      </c>
    </row>
    <row r="2575" spans="1:5" x14ac:dyDescent="0.25">
      <c r="A2575">
        <v>0</v>
      </c>
      <c r="B2575">
        <v>30</v>
      </c>
      <c r="C2575">
        <v>10</v>
      </c>
      <c r="D2575">
        <v>3</v>
      </c>
      <c r="E2575">
        <v>1</v>
      </c>
    </row>
    <row r="2576" spans="1:5" x14ac:dyDescent="0.25">
      <c r="A2576">
        <v>0</v>
      </c>
      <c r="B2576">
        <v>30</v>
      </c>
      <c r="C2576">
        <v>10</v>
      </c>
      <c r="D2576">
        <v>3</v>
      </c>
      <c r="E2576">
        <v>1</v>
      </c>
    </row>
    <row r="2577" spans="1:5" x14ac:dyDescent="0.25">
      <c r="A2577">
        <v>0</v>
      </c>
      <c r="B2577">
        <v>30</v>
      </c>
      <c r="C2577">
        <v>10</v>
      </c>
      <c r="D2577">
        <v>4</v>
      </c>
      <c r="E2577">
        <v>0</v>
      </c>
    </row>
    <row r="2578" spans="1:5" x14ac:dyDescent="0.25">
      <c r="A2578">
        <v>0</v>
      </c>
      <c r="B2578">
        <v>30</v>
      </c>
      <c r="C2578">
        <v>10</v>
      </c>
      <c r="D2578">
        <v>4</v>
      </c>
      <c r="E2578">
        <v>1</v>
      </c>
    </row>
    <row r="2579" spans="1:5" x14ac:dyDescent="0.25">
      <c r="A2579">
        <v>0</v>
      </c>
      <c r="B2579">
        <v>30</v>
      </c>
      <c r="C2579">
        <v>10</v>
      </c>
      <c r="D2579">
        <v>4</v>
      </c>
      <c r="E2579">
        <v>0</v>
      </c>
    </row>
    <row r="2580" spans="1:5" x14ac:dyDescent="0.25">
      <c r="A2580">
        <v>0</v>
      </c>
      <c r="B2580">
        <v>30</v>
      </c>
      <c r="C2580">
        <v>10</v>
      </c>
      <c r="D2580">
        <v>4</v>
      </c>
      <c r="E2580">
        <v>0</v>
      </c>
    </row>
    <row r="2581" spans="1:5" x14ac:dyDescent="0.25">
      <c r="A2581">
        <v>0</v>
      </c>
      <c r="B2581">
        <v>30</v>
      </c>
      <c r="C2581">
        <v>10</v>
      </c>
      <c r="D2581">
        <v>4</v>
      </c>
      <c r="E2581">
        <v>1</v>
      </c>
    </row>
    <row r="2582" spans="1:5" x14ac:dyDescent="0.25">
      <c r="A2582">
        <v>0</v>
      </c>
      <c r="B2582">
        <v>30</v>
      </c>
      <c r="C2582">
        <v>10</v>
      </c>
      <c r="D2582">
        <v>4</v>
      </c>
      <c r="E2582">
        <v>1</v>
      </c>
    </row>
    <row r="2583" spans="1:5" x14ac:dyDescent="0.25">
      <c r="A2583">
        <v>0</v>
      </c>
      <c r="B2583">
        <v>30</v>
      </c>
      <c r="C2583">
        <v>10</v>
      </c>
      <c r="D2583">
        <v>4</v>
      </c>
      <c r="E2583">
        <v>0</v>
      </c>
    </row>
    <row r="2584" spans="1:5" x14ac:dyDescent="0.25">
      <c r="A2584">
        <v>0</v>
      </c>
      <c r="B2584">
        <v>30</v>
      </c>
      <c r="C2584">
        <v>10</v>
      </c>
      <c r="D2584">
        <v>4</v>
      </c>
      <c r="E2584">
        <v>1</v>
      </c>
    </row>
    <row r="2585" spans="1:5" x14ac:dyDescent="0.25">
      <c r="A2585">
        <v>1</v>
      </c>
      <c r="B2585">
        <v>30</v>
      </c>
      <c r="C2585">
        <v>10</v>
      </c>
      <c r="D2585">
        <v>1</v>
      </c>
      <c r="E2585">
        <v>0</v>
      </c>
    </row>
    <row r="2586" spans="1:5" x14ac:dyDescent="0.25">
      <c r="A2586">
        <v>1</v>
      </c>
      <c r="B2586">
        <v>30</v>
      </c>
      <c r="C2586">
        <v>10</v>
      </c>
      <c r="D2586">
        <v>1</v>
      </c>
      <c r="E2586">
        <v>1</v>
      </c>
    </row>
    <row r="2587" spans="1:5" x14ac:dyDescent="0.25">
      <c r="A2587">
        <v>1</v>
      </c>
      <c r="B2587">
        <v>30</v>
      </c>
      <c r="C2587">
        <v>10</v>
      </c>
      <c r="D2587">
        <v>1</v>
      </c>
      <c r="E2587">
        <v>1</v>
      </c>
    </row>
    <row r="2588" spans="1:5" x14ac:dyDescent="0.25">
      <c r="A2588">
        <v>1</v>
      </c>
      <c r="B2588">
        <v>30</v>
      </c>
      <c r="C2588">
        <v>10</v>
      </c>
      <c r="D2588">
        <v>1</v>
      </c>
      <c r="E2588">
        <v>0</v>
      </c>
    </row>
    <row r="2589" spans="1:5" x14ac:dyDescent="0.25">
      <c r="A2589">
        <v>1</v>
      </c>
      <c r="B2589">
        <v>30</v>
      </c>
      <c r="C2589">
        <v>10</v>
      </c>
      <c r="D2589">
        <v>1</v>
      </c>
      <c r="E2589">
        <v>0</v>
      </c>
    </row>
    <row r="2590" spans="1:5" x14ac:dyDescent="0.25">
      <c r="A2590">
        <v>1</v>
      </c>
      <c r="B2590">
        <v>30</v>
      </c>
      <c r="C2590">
        <v>10</v>
      </c>
      <c r="D2590">
        <v>1</v>
      </c>
      <c r="E2590">
        <v>1</v>
      </c>
    </row>
    <row r="2591" spans="1:5" x14ac:dyDescent="0.25">
      <c r="A2591">
        <v>1</v>
      </c>
      <c r="B2591">
        <v>30</v>
      </c>
      <c r="C2591">
        <v>10</v>
      </c>
      <c r="D2591">
        <v>1</v>
      </c>
      <c r="E2591">
        <v>1</v>
      </c>
    </row>
    <row r="2592" spans="1:5" x14ac:dyDescent="0.25">
      <c r="A2592">
        <v>1</v>
      </c>
      <c r="B2592">
        <v>30</v>
      </c>
      <c r="C2592">
        <v>10</v>
      </c>
      <c r="D2592">
        <v>1</v>
      </c>
      <c r="E2592">
        <v>0</v>
      </c>
    </row>
    <row r="2593" spans="1:5" x14ac:dyDescent="0.25">
      <c r="A2593">
        <v>1</v>
      </c>
      <c r="B2593">
        <v>30</v>
      </c>
      <c r="C2593">
        <v>10</v>
      </c>
      <c r="D2593">
        <v>2</v>
      </c>
      <c r="E2593">
        <v>0</v>
      </c>
    </row>
    <row r="2594" spans="1:5" x14ac:dyDescent="0.25">
      <c r="A2594">
        <v>1</v>
      </c>
      <c r="B2594">
        <v>30</v>
      </c>
      <c r="C2594">
        <v>10</v>
      </c>
      <c r="D2594">
        <v>2</v>
      </c>
      <c r="E2594">
        <v>1</v>
      </c>
    </row>
    <row r="2595" spans="1:5" x14ac:dyDescent="0.25">
      <c r="A2595">
        <v>1</v>
      </c>
      <c r="B2595">
        <v>30</v>
      </c>
      <c r="C2595">
        <v>10</v>
      </c>
      <c r="D2595">
        <v>2</v>
      </c>
      <c r="E2595">
        <v>0</v>
      </c>
    </row>
    <row r="2596" spans="1:5" x14ac:dyDescent="0.25">
      <c r="A2596">
        <v>1</v>
      </c>
      <c r="B2596">
        <v>30</v>
      </c>
      <c r="C2596">
        <v>10</v>
      </c>
      <c r="D2596">
        <v>2</v>
      </c>
      <c r="E2596">
        <v>1</v>
      </c>
    </row>
    <row r="2597" spans="1:5" x14ac:dyDescent="0.25">
      <c r="A2597">
        <v>1</v>
      </c>
      <c r="B2597">
        <v>30</v>
      </c>
      <c r="C2597">
        <v>10</v>
      </c>
      <c r="D2597">
        <v>2</v>
      </c>
      <c r="E2597">
        <v>0</v>
      </c>
    </row>
    <row r="2598" spans="1:5" x14ac:dyDescent="0.25">
      <c r="A2598">
        <v>1</v>
      </c>
      <c r="B2598">
        <v>30</v>
      </c>
      <c r="C2598">
        <v>10</v>
      </c>
      <c r="D2598">
        <v>2</v>
      </c>
      <c r="E2598">
        <v>1</v>
      </c>
    </row>
    <row r="2599" spans="1:5" x14ac:dyDescent="0.25">
      <c r="A2599">
        <v>1</v>
      </c>
      <c r="B2599">
        <v>30</v>
      </c>
      <c r="C2599">
        <v>10</v>
      </c>
      <c r="D2599">
        <v>2</v>
      </c>
      <c r="E2599">
        <v>1</v>
      </c>
    </row>
    <row r="2600" spans="1:5" x14ac:dyDescent="0.25">
      <c r="A2600">
        <v>1</v>
      </c>
      <c r="B2600">
        <v>30</v>
      </c>
      <c r="C2600">
        <v>10</v>
      </c>
      <c r="D2600">
        <v>2</v>
      </c>
      <c r="E2600">
        <v>0</v>
      </c>
    </row>
    <row r="2601" spans="1:5" x14ac:dyDescent="0.25">
      <c r="A2601">
        <v>1</v>
      </c>
      <c r="B2601">
        <v>30</v>
      </c>
      <c r="C2601">
        <v>10</v>
      </c>
      <c r="D2601">
        <v>2</v>
      </c>
      <c r="E2601">
        <v>0</v>
      </c>
    </row>
    <row r="2602" spans="1:5" x14ac:dyDescent="0.25">
      <c r="A2602">
        <v>1</v>
      </c>
      <c r="B2602">
        <v>30</v>
      </c>
      <c r="C2602">
        <v>10</v>
      </c>
      <c r="D2602">
        <v>3</v>
      </c>
      <c r="E2602">
        <v>0</v>
      </c>
    </row>
    <row r="2603" spans="1:5" x14ac:dyDescent="0.25">
      <c r="A2603">
        <v>1</v>
      </c>
      <c r="B2603">
        <v>30</v>
      </c>
      <c r="C2603">
        <v>10</v>
      </c>
      <c r="D2603">
        <v>3</v>
      </c>
      <c r="E2603">
        <v>1</v>
      </c>
    </row>
    <row r="2604" spans="1:5" x14ac:dyDescent="0.25">
      <c r="A2604">
        <v>1</v>
      </c>
      <c r="B2604">
        <v>30</v>
      </c>
      <c r="C2604">
        <v>10</v>
      </c>
      <c r="D2604">
        <v>3</v>
      </c>
      <c r="E2604">
        <v>0</v>
      </c>
    </row>
    <row r="2605" spans="1:5" x14ac:dyDescent="0.25">
      <c r="A2605">
        <v>1</v>
      </c>
      <c r="B2605">
        <v>30</v>
      </c>
      <c r="C2605">
        <v>10</v>
      </c>
      <c r="D2605">
        <v>3</v>
      </c>
      <c r="E2605">
        <v>1</v>
      </c>
    </row>
    <row r="2606" spans="1:5" x14ac:dyDescent="0.25">
      <c r="A2606">
        <v>1</v>
      </c>
      <c r="B2606">
        <v>30</v>
      </c>
      <c r="C2606">
        <v>10</v>
      </c>
      <c r="D2606">
        <v>3</v>
      </c>
      <c r="E2606">
        <v>1</v>
      </c>
    </row>
    <row r="2607" spans="1:5" x14ac:dyDescent="0.25">
      <c r="A2607">
        <v>1</v>
      </c>
      <c r="B2607">
        <v>30</v>
      </c>
      <c r="C2607">
        <v>10</v>
      </c>
      <c r="D2607">
        <v>3</v>
      </c>
      <c r="E2607">
        <v>0</v>
      </c>
    </row>
    <row r="2608" spans="1:5" x14ac:dyDescent="0.25">
      <c r="A2608">
        <v>1</v>
      </c>
      <c r="B2608">
        <v>30</v>
      </c>
      <c r="C2608">
        <v>10</v>
      </c>
      <c r="D2608">
        <v>3</v>
      </c>
      <c r="E2608">
        <v>0</v>
      </c>
    </row>
    <row r="2609" spans="1:5" x14ac:dyDescent="0.25">
      <c r="A2609">
        <v>1</v>
      </c>
      <c r="B2609">
        <v>30</v>
      </c>
      <c r="C2609">
        <v>10</v>
      </c>
      <c r="D2609">
        <v>3</v>
      </c>
      <c r="E2609">
        <v>1</v>
      </c>
    </row>
    <row r="2610" spans="1:5" x14ac:dyDescent="0.25">
      <c r="A2610">
        <v>1</v>
      </c>
      <c r="B2610">
        <v>30</v>
      </c>
      <c r="C2610">
        <v>10</v>
      </c>
      <c r="D2610">
        <v>4</v>
      </c>
      <c r="E2610">
        <v>0</v>
      </c>
    </row>
    <row r="2611" spans="1:5" x14ac:dyDescent="0.25">
      <c r="A2611">
        <v>1</v>
      </c>
      <c r="B2611">
        <v>30</v>
      </c>
      <c r="C2611">
        <v>10</v>
      </c>
      <c r="D2611">
        <v>4</v>
      </c>
      <c r="E2611">
        <v>1</v>
      </c>
    </row>
    <row r="2612" spans="1:5" x14ac:dyDescent="0.25">
      <c r="A2612">
        <v>1</v>
      </c>
      <c r="B2612">
        <v>30</v>
      </c>
      <c r="C2612">
        <v>10</v>
      </c>
      <c r="D2612">
        <v>4</v>
      </c>
      <c r="E2612">
        <v>0</v>
      </c>
    </row>
    <row r="2613" spans="1:5" x14ac:dyDescent="0.25">
      <c r="A2613">
        <v>1</v>
      </c>
      <c r="B2613">
        <v>30</v>
      </c>
      <c r="C2613">
        <v>10</v>
      </c>
      <c r="D2613">
        <v>4</v>
      </c>
      <c r="E2613">
        <v>1</v>
      </c>
    </row>
    <row r="2614" spans="1:5" x14ac:dyDescent="0.25">
      <c r="A2614">
        <v>1</v>
      </c>
      <c r="B2614">
        <v>30</v>
      </c>
      <c r="C2614">
        <v>10</v>
      </c>
      <c r="D2614">
        <v>4</v>
      </c>
      <c r="E2614">
        <v>0</v>
      </c>
    </row>
    <row r="2615" spans="1:5" x14ac:dyDescent="0.25">
      <c r="A2615">
        <v>1</v>
      </c>
      <c r="B2615">
        <v>30</v>
      </c>
      <c r="C2615">
        <v>10</v>
      </c>
      <c r="D2615">
        <v>4</v>
      </c>
      <c r="E2615">
        <v>1</v>
      </c>
    </row>
    <row r="2616" spans="1:5" x14ac:dyDescent="0.25">
      <c r="A2616">
        <v>1</v>
      </c>
      <c r="B2616">
        <v>30</v>
      </c>
      <c r="C2616">
        <v>10</v>
      </c>
      <c r="D2616">
        <v>4</v>
      </c>
      <c r="E2616">
        <v>1</v>
      </c>
    </row>
    <row r="2617" spans="1:5" x14ac:dyDescent="0.25">
      <c r="A2617">
        <v>1</v>
      </c>
      <c r="B2617">
        <v>30</v>
      </c>
      <c r="C2617">
        <v>10</v>
      </c>
      <c r="D2617">
        <v>4</v>
      </c>
      <c r="E2617">
        <v>0</v>
      </c>
    </row>
    <row r="2618" spans="1:5" x14ac:dyDescent="0.25">
      <c r="A2618">
        <v>0</v>
      </c>
      <c r="B2618">
        <v>30</v>
      </c>
      <c r="C2618">
        <v>11</v>
      </c>
      <c r="D2618">
        <v>1</v>
      </c>
      <c r="E2618">
        <v>0</v>
      </c>
    </row>
    <row r="2619" spans="1:5" x14ac:dyDescent="0.25">
      <c r="A2619">
        <v>0</v>
      </c>
      <c r="B2619">
        <v>30</v>
      </c>
      <c r="C2619">
        <v>11</v>
      </c>
      <c r="D2619">
        <v>1</v>
      </c>
      <c r="E2619">
        <v>0</v>
      </c>
    </row>
    <row r="2620" spans="1:5" x14ac:dyDescent="0.25">
      <c r="A2620">
        <v>0</v>
      </c>
      <c r="B2620">
        <v>30</v>
      </c>
      <c r="C2620">
        <v>11</v>
      </c>
      <c r="D2620">
        <v>1</v>
      </c>
      <c r="E2620">
        <v>1</v>
      </c>
    </row>
    <row r="2621" spans="1:5" x14ac:dyDescent="0.25">
      <c r="A2621">
        <v>0</v>
      </c>
      <c r="B2621">
        <v>30</v>
      </c>
      <c r="C2621">
        <v>11</v>
      </c>
      <c r="D2621">
        <v>1</v>
      </c>
      <c r="E2621">
        <v>1</v>
      </c>
    </row>
    <row r="2622" spans="1:5" x14ac:dyDescent="0.25">
      <c r="A2622">
        <v>0</v>
      </c>
      <c r="B2622">
        <v>30</v>
      </c>
      <c r="C2622">
        <v>11</v>
      </c>
      <c r="D2622">
        <v>1</v>
      </c>
      <c r="E2622">
        <v>0</v>
      </c>
    </row>
    <row r="2623" spans="1:5" x14ac:dyDescent="0.25">
      <c r="A2623">
        <v>0</v>
      </c>
      <c r="B2623">
        <v>30</v>
      </c>
      <c r="C2623">
        <v>11</v>
      </c>
      <c r="D2623">
        <v>1</v>
      </c>
      <c r="E2623">
        <v>1</v>
      </c>
    </row>
    <row r="2624" spans="1:5" x14ac:dyDescent="0.25">
      <c r="A2624">
        <v>0</v>
      </c>
      <c r="B2624">
        <v>30</v>
      </c>
      <c r="C2624">
        <v>11</v>
      </c>
      <c r="D2624">
        <v>1</v>
      </c>
      <c r="E2624">
        <v>0</v>
      </c>
    </row>
    <row r="2625" spans="1:5" x14ac:dyDescent="0.25">
      <c r="A2625">
        <v>0</v>
      </c>
      <c r="B2625">
        <v>30</v>
      </c>
      <c r="C2625">
        <v>11</v>
      </c>
      <c r="D2625">
        <v>1</v>
      </c>
      <c r="E2625">
        <v>1</v>
      </c>
    </row>
    <row r="2626" spans="1:5" x14ac:dyDescent="0.25">
      <c r="A2626">
        <v>0</v>
      </c>
      <c r="B2626">
        <v>30</v>
      </c>
      <c r="C2626">
        <v>11</v>
      </c>
      <c r="D2626">
        <v>1</v>
      </c>
      <c r="E2626">
        <v>0</v>
      </c>
    </row>
    <row r="2627" spans="1:5" x14ac:dyDescent="0.25">
      <c r="A2627">
        <v>0</v>
      </c>
      <c r="B2627">
        <v>30</v>
      </c>
      <c r="C2627">
        <v>11</v>
      </c>
      <c r="D2627">
        <v>2</v>
      </c>
      <c r="E2627">
        <v>1</v>
      </c>
    </row>
    <row r="2628" spans="1:5" x14ac:dyDescent="0.25">
      <c r="A2628">
        <v>0</v>
      </c>
      <c r="B2628">
        <v>30</v>
      </c>
      <c r="C2628">
        <v>11</v>
      </c>
      <c r="D2628">
        <v>2</v>
      </c>
      <c r="E2628">
        <v>0</v>
      </c>
    </row>
    <row r="2629" spans="1:5" x14ac:dyDescent="0.25">
      <c r="A2629">
        <v>0</v>
      </c>
      <c r="B2629">
        <v>30</v>
      </c>
      <c r="C2629">
        <v>11</v>
      </c>
      <c r="D2629">
        <v>2</v>
      </c>
      <c r="E2629">
        <v>0</v>
      </c>
    </row>
    <row r="2630" spans="1:5" x14ac:dyDescent="0.25">
      <c r="A2630">
        <v>0</v>
      </c>
      <c r="B2630">
        <v>30</v>
      </c>
      <c r="C2630">
        <v>11</v>
      </c>
      <c r="D2630">
        <v>2</v>
      </c>
      <c r="E2630">
        <v>0</v>
      </c>
    </row>
    <row r="2631" spans="1:5" x14ac:dyDescent="0.25">
      <c r="A2631">
        <v>0</v>
      </c>
      <c r="B2631">
        <v>30</v>
      </c>
      <c r="C2631">
        <v>11</v>
      </c>
      <c r="D2631">
        <v>2</v>
      </c>
      <c r="E2631">
        <v>0</v>
      </c>
    </row>
    <row r="2632" spans="1:5" x14ac:dyDescent="0.25">
      <c r="A2632">
        <v>0</v>
      </c>
      <c r="B2632">
        <v>30</v>
      </c>
      <c r="C2632">
        <v>11</v>
      </c>
      <c r="D2632">
        <v>2</v>
      </c>
      <c r="E2632">
        <v>0</v>
      </c>
    </row>
    <row r="2633" spans="1:5" x14ac:dyDescent="0.25">
      <c r="A2633">
        <v>0</v>
      </c>
      <c r="B2633">
        <v>30</v>
      </c>
      <c r="C2633">
        <v>11</v>
      </c>
      <c r="D2633">
        <v>2</v>
      </c>
      <c r="E2633">
        <v>1</v>
      </c>
    </row>
    <row r="2634" spans="1:5" x14ac:dyDescent="0.25">
      <c r="A2634">
        <v>0</v>
      </c>
      <c r="B2634">
        <v>30</v>
      </c>
      <c r="C2634">
        <v>11</v>
      </c>
      <c r="D2634">
        <v>2</v>
      </c>
      <c r="E2634">
        <v>1</v>
      </c>
    </row>
    <row r="2635" spans="1:5" x14ac:dyDescent="0.25">
      <c r="A2635">
        <v>0</v>
      </c>
      <c r="B2635">
        <v>30</v>
      </c>
      <c r="C2635">
        <v>11</v>
      </c>
      <c r="D2635">
        <v>3</v>
      </c>
      <c r="E2635">
        <v>0</v>
      </c>
    </row>
    <row r="2636" spans="1:5" x14ac:dyDescent="0.25">
      <c r="A2636">
        <v>0</v>
      </c>
      <c r="B2636">
        <v>30</v>
      </c>
      <c r="C2636">
        <v>11</v>
      </c>
      <c r="D2636">
        <v>3</v>
      </c>
      <c r="E2636">
        <v>1</v>
      </c>
    </row>
    <row r="2637" spans="1:5" x14ac:dyDescent="0.25">
      <c r="A2637">
        <v>0</v>
      </c>
      <c r="B2637">
        <v>30</v>
      </c>
      <c r="C2637">
        <v>11</v>
      </c>
      <c r="D2637">
        <v>3</v>
      </c>
      <c r="E2637">
        <v>1</v>
      </c>
    </row>
    <row r="2638" spans="1:5" x14ac:dyDescent="0.25">
      <c r="A2638">
        <v>0</v>
      </c>
      <c r="B2638">
        <v>30</v>
      </c>
      <c r="C2638">
        <v>11</v>
      </c>
      <c r="D2638">
        <v>3</v>
      </c>
      <c r="E2638">
        <v>0</v>
      </c>
    </row>
    <row r="2639" spans="1:5" x14ac:dyDescent="0.25">
      <c r="A2639">
        <v>0</v>
      </c>
      <c r="B2639">
        <v>30</v>
      </c>
      <c r="C2639">
        <v>11</v>
      </c>
      <c r="D2639">
        <v>3</v>
      </c>
      <c r="E2639">
        <v>0</v>
      </c>
    </row>
    <row r="2640" spans="1:5" x14ac:dyDescent="0.25">
      <c r="A2640">
        <v>0</v>
      </c>
      <c r="B2640">
        <v>30</v>
      </c>
      <c r="C2640">
        <v>11</v>
      </c>
      <c r="D2640">
        <v>3</v>
      </c>
      <c r="E2640">
        <v>0</v>
      </c>
    </row>
    <row r="2641" spans="1:5" x14ac:dyDescent="0.25">
      <c r="A2641">
        <v>0</v>
      </c>
      <c r="B2641">
        <v>30</v>
      </c>
      <c r="C2641">
        <v>11</v>
      </c>
      <c r="D2641">
        <v>3</v>
      </c>
      <c r="E2641">
        <v>0</v>
      </c>
    </row>
    <row r="2642" spans="1:5" x14ac:dyDescent="0.25">
      <c r="A2642">
        <v>0</v>
      </c>
      <c r="B2642">
        <v>30</v>
      </c>
      <c r="C2642">
        <v>11</v>
      </c>
      <c r="D2642">
        <v>3</v>
      </c>
      <c r="E2642">
        <v>1</v>
      </c>
    </row>
    <row r="2643" spans="1:5" x14ac:dyDescent="0.25">
      <c r="A2643">
        <v>0</v>
      </c>
      <c r="B2643">
        <v>30</v>
      </c>
      <c r="C2643">
        <v>11</v>
      </c>
      <c r="D2643">
        <v>4</v>
      </c>
      <c r="E2643">
        <v>0</v>
      </c>
    </row>
    <row r="2644" spans="1:5" x14ac:dyDescent="0.25">
      <c r="A2644">
        <v>0</v>
      </c>
      <c r="B2644">
        <v>30</v>
      </c>
      <c r="C2644">
        <v>11</v>
      </c>
      <c r="D2644">
        <v>4</v>
      </c>
      <c r="E2644">
        <v>0</v>
      </c>
    </row>
    <row r="2645" spans="1:5" x14ac:dyDescent="0.25">
      <c r="A2645">
        <v>0</v>
      </c>
      <c r="B2645">
        <v>30</v>
      </c>
      <c r="C2645">
        <v>11</v>
      </c>
      <c r="D2645">
        <v>4</v>
      </c>
      <c r="E2645">
        <v>0</v>
      </c>
    </row>
    <row r="2646" spans="1:5" x14ac:dyDescent="0.25">
      <c r="A2646">
        <v>0</v>
      </c>
      <c r="B2646">
        <v>30</v>
      </c>
      <c r="C2646">
        <v>11</v>
      </c>
      <c r="D2646">
        <v>4</v>
      </c>
      <c r="E2646">
        <v>1</v>
      </c>
    </row>
    <row r="2647" spans="1:5" x14ac:dyDescent="0.25">
      <c r="A2647">
        <v>0</v>
      </c>
      <c r="B2647">
        <v>30</v>
      </c>
      <c r="C2647">
        <v>11</v>
      </c>
      <c r="D2647">
        <v>4</v>
      </c>
      <c r="E2647">
        <v>1</v>
      </c>
    </row>
    <row r="2648" spans="1:5" x14ac:dyDescent="0.25">
      <c r="A2648">
        <v>0</v>
      </c>
      <c r="B2648">
        <v>30</v>
      </c>
      <c r="C2648">
        <v>11</v>
      </c>
      <c r="D2648">
        <v>4</v>
      </c>
      <c r="E2648">
        <v>1</v>
      </c>
    </row>
    <row r="2649" spans="1:5" x14ac:dyDescent="0.25">
      <c r="A2649">
        <v>0</v>
      </c>
      <c r="B2649">
        <v>30</v>
      </c>
      <c r="C2649">
        <v>11</v>
      </c>
      <c r="D2649">
        <v>4</v>
      </c>
      <c r="E2649">
        <v>0</v>
      </c>
    </row>
    <row r="2650" spans="1:5" x14ac:dyDescent="0.25">
      <c r="A2650">
        <v>0</v>
      </c>
      <c r="B2650">
        <v>30</v>
      </c>
      <c r="C2650">
        <v>11</v>
      </c>
      <c r="D2650">
        <v>4</v>
      </c>
      <c r="E2650">
        <v>0</v>
      </c>
    </row>
    <row r="2651" spans="1:5" x14ac:dyDescent="0.25">
      <c r="A2651">
        <v>0</v>
      </c>
      <c r="B2651">
        <v>30</v>
      </c>
      <c r="C2651">
        <v>11</v>
      </c>
      <c r="D2651">
        <v>4</v>
      </c>
      <c r="E2651">
        <v>1</v>
      </c>
    </row>
    <row r="2652" spans="1:5" x14ac:dyDescent="0.25">
      <c r="A2652">
        <v>1</v>
      </c>
      <c r="B2652">
        <v>30</v>
      </c>
      <c r="C2652">
        <v>11</v>
      </c>
      <c r="D2652">
        <v>1</v>
      </c>
      <c r="E2652">
        <v>0</v>
      </c>
    </row>
    <row r="2653" spans="1:5" x14ac:dyDescent="0.25">
      <c r="A2653">
        <v>1</v>
      </c>
      <c r="B2653">
        <v>30</v>
      </c>
      <c r="C2653">
        <v>11</v>
      </c>
      <c r="D2653">
        <v>1</v>
      </c>
      <c r="E2653">
        <v>1</v>
      </c>
    </row>
    <row r="2654" spans="1:5" x14ac:dyDescent="0.25">
      <c r="A2654">
        <v>1</v>
      </c>
      <c r="B2654">
        <v>30</v>
      </c>
      <c r="C2654">
        <v>11</v>
      </c>
      <c r="D2654">
        <v>1</v>
      </c>
      <c r="E2654">
        <v>1</v>
      </c>
    </row>
    <row r="2655" spans="1:5" x14ac:dyDescent="0.25">
      <c r="A2655">
        <v>1</v>
      </c>
      <c r="B2655">
        <v>30</v>
      </c>
      <c r="C2655">
        <v>11</v>
      </c>
      <c r="D2655">
        <v>1</v>
      </c>
      <c r="E2655">
        <v>0</v>
      </c>
    </row>
    <row r="2656" spans="1:5" x14ac:dyDescent="0.25">
      <c r="A2656">
        <v>1</v>
      </c>
      <c r="B2656">
        <v>30</v>
      </c>
      <c r="C2656">
        <v>11</v>
      </c>
      <c r="D2656">
        <v>1</v>
      </c>
      <c r="E2656">
        <v>1</v>
      </c>
    </row>
    <row r="2657" spans="1:5" x14ac:dyDescent="0.25">
      <c r="A2657">
        <v>1</v>
      </c>
      <c r="B2657">
        <v>30</v>
      </c>
      <c r="C2657">
        <v>11</v>
      </c>
      <c r="D2657">
        <v>1</v>
      </c>
      <c r="E2657">
        <v>0</v>
      </c>
    </row>
    <row r="2658" spans="1:5" x14ac:dyDescent="0.25">
      <c r="A2658">
        <v>1</v>
      </c>
      <c r="B2658">
        <v>30</v>
      </c>
      <c r="C2658">
        <v>11</v>
      </c>
      <c r="D2658">
        <v>1</v>
      </c>
      <c r="E2658">
        <v>0</v>
      </c>
    </row>
    <row r="2659" spans="1:5" x14ac:dyDescent="0.25">
      <c r="A2659">
        <v>1</v>
      </c>
      <c r="B2659">
        <v>30</v>
      </c>
      <c r="C2659">
        <v>11</v>
      </c>
      <c r="D2659">
        <v>1</v>
      </c>
      <c r="E2659">
        <v>0</v>
      </c>
    </row>
    <row r="2660" spans="1:5" x14ac:dyDescent="0.25">
      <c r="A2660">
        <v>1</v>
      </c>
      <c r="B2660">
        <v>30</v>
      </c>
      <c r="C2660">
        <v>11</v>
      </c>
      <c r="D2660">
        <v>2</v>
      </c>
      <c r="E2660">
        <v>0</v>
      </c>
    </row>
    <row r="2661" spans="1:5" x14ac:dyDescent="0.25">
      <c r="A2661">
        <v>1</v>
      </c>
      <c r="B2661">
        <v>30</v>
      </c>
      <c r="C2661">
        <v>11</v>
      </c>
      <c r="D2661">
        <v>2</v>
      </c>
      <c r="E2661">
        <v>1</v>
      </c>
    </row>
    <row r="2662" spans="1:5" x14ac:dyDescent="0.25">
      <c r="A2662">
        <v>1</v>
      </c>
      <c r="B2662">
        <v>30</v>
      </c>
      <c r="C2662">
        <v>11</v>
      </c>
      <c r="D2662">
        <v>2</v>
      </c>
      <c r="E2662">
        <v>0</v>
      </c>
    </row>
    <row r="2663" spans="1:5" x14ac:dyDescent="0.25">
      <c r="A2663">
        <v>1</v>
      </c>
      <c r="B2663">
        <v>30</v>
      </c>
      <c r="C2663">
        <v>11</v>
      </c>
      <c r="D2663">
        <v>2</v>
      </c>
      <c r="E2663">
        <v>0</v>
      </c>
    </row>
    <row r="2664" spans="1:5" x14ac:dyDescent="0.25">
      <c r="A2664">
        <v>1</v>
      </c>
      <c r="B2664">
        <v>30</v>
      </c>
      <c r="C2664">
        <v>11</v>
      </c>
      <c r="D2664">
        <v>2</v>
      </c>
      <c r="E2664">
        <v>1</v>
      </c>
    </row>
    <row r="2665" spans="1:5" x14ac:dyDescent="0.25">
      <c r="A2665">
        <v>1</v>
      </c>
      <c r="B2665">
        <v>30</v>
      </c>
      <c r="C2665">
        <v>11</v>
      </c>
      <c r="D2665">
        <v>2</v>
      </c>
      <c r="E2665">
        <v>1</v>
      </c>
    </row>
    <row r="2666" spans="1:5" x14ac:dyDescent="0.25">
      <c r="A2666">
        <v>1</v>
      </c>
      <c r="B2666">
        <v>30</v>
      </c>
      <c r="C2666">
        <v>11</v>
      </c>
      <c r="D2666">
        <v>2</v>
      </c>
      <c r="E2666">
        <v>0</v>
      </c>
    </row>
    <row r="2667" spans="1:5" x14ac:dyDescent="0.25">
      <c r="A2667">
        <v>1</v>
      </c>
      <c r="B2667">
        <v>30</v>
      </c>
      <c r="C2667">
        <v>11</v>
      </c>
      <c r="D2667">
        <v>2</v>
      </c>
      <c r="E2667">
        <v>1</v>
      </c>
    </row>
    <row r="2668" spans="1:5" x14ac:dyDescent="0.25">
      <c r="A2668">
        <v>1</v>
      </c>
      <c r="B2668">
        <v>30</v>
      </c>
      <c r="C2668">
        <v>11</v>
      </c>
      <c r="D2668">
        <v>3</v>
      </c>
      <c r="E2668">
        <v>0</v>
      </c>
    </row>
    <row r="2669" spans="1:5" x14ac:dyDescent="0.25">
      <c r="A2669">
        <v>1</v>
      </c>
      <c r="B2669">
        <v>30</v>
      </c>
      <c r="C2669">
        <v>11</v>
      </c>
      <c r="D2669">
        <v>3</v>
      </c>
      <c r="E2669">
        <v>1</v>
      </c>
    </row>
    <row r="2670" spans="1:5" x14ac:dyDescent="0.25">
      <c r="A2670">
        <v>1</v>
      </c>
      <c r="B2670">
        <v>30</v>
      </c>
      <c r="C2670">
        <v>11</v>
      </c>
      <c r="D2670">
        <v>3</v>
      </c>
      <c r="E2670">
        <v>0</v>
      </c>
    </row>
    <row r="2671" spans="1:5" x14ac:dyDescent="0.25">
      <c r="A2671">
        <v>1</v>
      </c>
      <c r="B2671">
        <v>30</v>
      </c>
      <c r="C2671">
        <v>11</v>
      </c>
      <c r="D2671">
        <v>3</v>
      </c>
      <c r="E2671">
        <v>1</v>
      </c>
    </row>
    <row r="2672" spans="1:5" x14ac:dyDescent="0.25">
      <c r="A2672">
        <v>1</v>
      </c>
      <c r="B2672">
        <v>30</v>
      </c>
      <c r="C2672">
        <v>11</v>
      </c>
      <c r="D2672">
        <v>3</v>
      </c>
      <c r="E2672">
        <v>1</v>
      </c>
    </row>
    <row r="2673" spans="1:5" x14ac:dyDescent="0.25">
      <c r="A2673">
        <v>1</v>
      </c>
      <c r="B2673">
        <v>30</v>
      </c>
      <c r="C2673">
        <v>11</v>
      </c>
      <c r="D2673">
        <v>3</v>
      </c>
      <c r="E2673">
        <v>0</v>
      </c>
    </row>
    <row r="2674" spans="1:5" x14ac:dyDescent="0.25">
      <c r="A2674">
        <v>1</v>
      </c>
      <c r="B2674">
        <v>30</v>
      </c>
      <c r="C2674">
        <v>11</v>
      </c>
      <c r="D2674">
        <v>3</v>
      </c>
      <c r="E2674">
        <v>0</v>
      </c>
    </row>
    <row r="2675" spans="1:5" x14ac:dyDescent="0.25">
      <c r="A2675">
        <v>1</v>
      </c>
      <c r="B2675">
        <v>30</v>
      </c>
      <c r="C2675">
        <v>11</v>
      </c>
      <c r="D2675">
        <v>3</v>
      </c>
      <c r="E2675">
        <v>0</v>
      </c>
    </row>
    <row r="2676" spans="1:5" x14ac:dyDescent="0.25">
      <c r="A2676">
        <v>1</v>
      </c>
      <c r="B2676">
        <v>30</v>
      </c>
      <c r="C2676">
        <v>11</v>
      </c>
      <c r="D2676">
        <v>3</v>
      </c>
      <c r="E2676">
        <v>1</v>
      </c>
    </row>
    <row r="2677" spans="1:5" x14ac:dyDescent="0.25">
      <c r="A2677">
        <v>1</v>
      </c>
      <c r="B2677">
        <v>30</v>
      </c>
      <c r="C2677">
        <v>11</v>
      </c>
      <c r="D2677">
        <v>4</v>
      </c>
      <c r="E2677">
        <v>0</v>
      </c>
    </row>
    <row r="2678" spans="1:5" x14ac:dyDescent="0.25">
      <c r="A2678">
        <v>1</v>
      </c>
      <c r="B2678">
        <v>30</v>
      </c>
      <c r="C2678">
        <v>11</v>
      </c>
      <c r="D2678">
        <v>4</v>
      </c>
      <c r="E2678">
        <v>1</v>
      </c>
    </row>
    <row r="2679" spans="1:5" x14ac:dyDescent="0.25">
      <c r="A2679">
        <v>1</v>
      </c>
      <c r="B2679">
        <v>30</v>
      </c>
      <c r="C2679">
        <v>11</v>
      </c>
      <c r="D2679">
        <v>4</v>
      </c>
      <c r="E2679">
        <v>0</v>
      </c>
    </row>
    <row r="2680" spans="1:5" x14ac:dyDescent="0.25">
      <c r="A2680">
        <v>1</v>
      </c>
      <c r="B2680">
        <v>30</v>
      </c>
      <c r="C2680">
        <v>11</v>
      </c>
      <c r="D2680">
        <v>4</v>
      </c>
      <c r="E2680">
        <v>1</v>
      </c>
    </row>
    <row r="2681" spans="1:5" x14ac:dyDescent="0.25">
      <c r="A2681">
        <v>1</v>
      </c>
      <c r="B2681">
        <v>30</v>
      </c>
      <c r="C2681">
        <v>11</v>
      </c>
      <c r="D2681">
        <v>4</v>
      </c>
      <c r="E2681">
        <v>0</v>
      </c>
    </row>
    <row r="2682" spans="1:5" x14ac:dyDescent="0.25">
      <c r="A2682">
        <v>1</v>
      </c>
      <c r="B2682">
        <v>30</v>
      </c>
      <c r="C2682">
        <v>11</v>
      </c>
      <c r="D2682">
        <v>4</v>
      </c>
      <c r="E2682">
        <v>0</v>
      </c>
    </row>
    <row r="2683" spans="1:5" x14ac:dyDescent="0.25">
      <c r="A2683">
        <v>1</v>
      </c>
      <c r="B2683">
        <v>30</v>
      </c>
      <c r="C2683">
        <v>11</v>
      </c>
      <c r="D2683">
        <v>4</v>
      </c>
      <c r="E2683">
        <v>1</v>
      </c>
    </row>
    <row r="2684" spans="1:5" x14ac:dyDescent="0.25">
      <c r="A2684">
        <v>1</v>
      </c>
      <c r="B2684">
        <v>30</v>
      </c>
      <c r="C2684">
        <v>11</v>
      </c>
      <c r="D2684">
        <v>4</v>
      </c>
      <c r="E2684">
        <v>0</v>
      </c>
    </row>
    <row r="2685" spans="1:5" x14ac:dyDescent="0.25">
      <c r="A2685">
        <v>0</v>
      </c>
      <c r="B2685">
        <v>30</v>
      </c>
      <c r="C2685">
        <v>12</v>
      </c>
      <c r="D2685">
        <v>1</v>
      </c>
      <c r="E2685">
        <v>0</v>
      </c>
    </row>
    <row r="2686" spans="1:5" x14ac:dyDescent="0.25">
      <c r="A2686">
        <v>0</v>
      </c>
      <c r="B2686">
        <v>30</v>
      </c>
      <c r="C2686">
        <v>12</v>
      </c>
      <c r="D2686">
        <v>1</v>
      </c>
      <c r="E2686">
        <v>0</v>
      </c>
    </row>
    <row r="2687" spans="1:5" x14ac:dyDescent="0.25">
      <c r="A2687">
        <v>0</v>
      </c>
      <c r="B2687">
        <v>30</v>
      </c>
      <c r="C2687">
        <v>12</v>
      </c>
      <c r="D2687">
        <v>1</v>
      </c>
      <c r="E2687">
        <v>0</v>
      </c>
    </row>
    <row r="2688" spans="1:5" x14ac:dyDescent="0.25">
      <c r="A2688">
        <v>0</v>
      </c>
      <c r="B2688">
        <v>30</v>
      </c>
      <c r="C2688">
        <v>12</v>
      </c>
      <c r="D2688">
        <v>1</v>
      </c>
      <c r="E2688">
        <v>1</v>
      </c>
    </row>
    <row r="2689" spans="1:5" x14ac:dyDescent="0.25">
      <c r="A2689">
        <v>0</v>
      </c>
      <c r="B2689">
        <v>30</v>
      </c>
      <c r="C2689">
        <v>12</v>
      </c>
      <c r="D2689">
        <v>1</v>
      </c>
      <c r="E2689">
        <v>1</v>
      </c>
    </row>
    <row r="2690" spans="1:5" x14ac:dyDescent="0.25">
      <c r="A2690">
        <v>0</v>
      </c>
      <c r="B2690">
        <v>30</v>
      </c>
      <c r="C2690">
        <v>12</v>
      </c>
      <c r="D2690">
        <v>1</v>
      </c>
      <c r="E2690">
        <v>0</v>
      </c>
    </row>
    <row r="2691" spans="1:5" x14ac:dyDescent="0.25">
      <c r="A2691">
        <v>0</v>
      </c>
      <c r="B2691">
        <v>30</v>
      </c>
      <c r="C2691">
        <v>12</v>
      </c>
      <c r="D2691">
        <v>1</v>
      </c>
      <c r="E2691">
        <v>1</v>
      </c>
    </row>
    <row r="2692" spans="1:5" x14ac:dyDescent="0.25">
      <c r="A2692">
        <v>0</v>
      </c>
      <c r="B2692">
        <v>30</v>
      </c>
      <c r="C2692">
        <v>12</v>
      </c>
      <c r="D2692">
        <v>1</v>
      </c>
      <c r="E2692">
        <v>0</v>
      </c>
    </row>
    <row r="2693" spans="1:5" x14ac:dyDescent="0.25">
      <c r="A2693">
        <v>0</v>
      </c>
      <c r="B2693">
        <v>30</v>
      </c>
      <c r="C2693">
        <v>12</v>
      </c>
      <c r="D2693">
        <v>2</v>
      </c>
      <c r="E2693">
        <v>0</v>
      </c>
    </row>
    <row r="2694" spans="1:5" x14ac:dyDescent="0.25">
      <c r="A2694">
        <v>0</v>
      </c>
      <c r="B2694">
        <v>30</v>
      </c>
      <c r="C2694">
        <v>12</v>
      </c>
      <c r="D2694">
        <v>2</v>
      </c>
      <c r="E2694">
        <v>1</v>
      </c>
    </row>
    <row r="2695" spans="1:5" x14ac:dyDescent="0.25">
      <c r="A2695">
        <v>0</v>
      </c>
      <c r="B2695">
        <v>30</v>
      </c>
      <c r="C2695">
        <v>12</v>
      </c>
      <c r="D2695">
        <v>2</v>
      </c>
      <c r="E2695">
        <v>0</v>
      </c>
    </row>
    <row r="2696" spans="1:5" x14ac:dyDescent="0.25">
      <c r="A2696">
        <v>0</v>
      </c>
      <c r="B2696">
        <v>30</v>
      </c>
      <c r="C2696">
        <v>12</v>
      </c>
      <c r="D2696">
        <v>2</v>
      </c>
      <c r="E2696">
        <v>0</v>
      </c>
    </row>
    <row r="2697" spans="1:5" x14ac:dyDescent="0.25">
      <c r="A2697">
        <v>0</v>
      </c>
      <c r="B2697">
        <v>30</v>
      </c>
      <c r="C2697">
        <v>12</v>
      </c>
      <c r="D2697">
        <v>2</v>
      </c>
      <c r="E2697">
        <v>0</v>
      </c>
    </row>
    <row r="2698" spans="1:5" x14ac:dyDescent="0.25">
      <c r="A2698">
        <v>0</v>
      </c>
      <c r="B2698">
        <v>30</v>
      </c>
      <c r="C2698">
        <v>12</v>
      </c>
      <c r="D2698">
        <v>2</v>
      </c>
      <c r="E2698">
        <v>1</v>
      </c>
    </row>
    <row r="2699" spans="1:5" x14ac:dyDescent="0.25">
      <c r="A2699">
        <v>0</v>
      </c>
      <c r="B2699">
        <v>30</v>
      </c>
      <c r="C2699">
        <v>12</v>
      </c>
      <c r="D2699">
        <v>2</v>
      </c>
      <c r="E2699">
        <v>1</v>
      </c>
    </row>
    <row r="2700" spans="1:5" x14ac:dyDescent="0.25">
      <c r="A2700">
        <v>0</v>
      </c>
      <c r="B2700">
        <v>30</v>
      </c>
      <c r="C2700">
        <v>12</v>
      </c>
      <c r="D2700">
        <v>2</v>
      </c>
      <c r="E2700">
        <v>0</v>
      </c>
    </row>
    <row r="2701" spans="1:5" x14ac:dyDescent="0.25">
      <c r="A2701">
        <v>0</v>
      </c>
      <c r="B2701">
        <v>30</v>
      </c>
      <c r="C2701">
        <v>12</v>
      </c>
      <c r="D2701">
        <v>3</v>
      </c>
      <c r="E2701">
        <v>0</v>
      </c>
    </row>
    <row r="2702" spans="1:5" x14ac:dyDescent="0.25">
      <c r="A2702">
        <v>0</v>
      </c>
      <c r="B2702">
        <v>30</v>
      </c>
      <c r="C2702">
        <v>12</v>
      </c>
      <c r="D2702">
        <v>3</v>
      </c>
      <c r="E2702">
        <v>1</v>
      </c>
    </row>
    <row r="2703" spans="1:5" x14ac:dyDescent="0.25">
      <c r="A2703">
        <v>0</v>
      </c>
      <c r="B2703">
        <v>30</v>
      </c>
      <c r="C2703">
        <v>12</v>
      </c>
      <c r="D2703">
        <v>3</v>
      </c>
      <c r="E2703">
        <v>1</v>
      </c>
    </row>
    <row r="2704" spans="1:5" x14ac:dyDescent="0.25">
      <c r="A2704">
        <v>0</v>
      </c>
      <c r="B2704">
        <v>30</v>
      </c>
      <c r="C2704">
        <v>12</v>
      </c>
      <c r="D2704">
        <v>3</v>
      </c>
      <c r="E2704">
        <v>0</v>
      </c>
    </row>
    <row r="2705" spans="1:5" x14ac:dyDescent="0.25">
      <c r="A2705">
        <v>0</v>
      </c>
      <c r="B2705">
        <v>30</v>
      </c>
      <c r="C2705">
        <v>12</v>
      </c>
      <c r="D2705">
        <v>3</v>
      </c>
      <c r="E2705">
        <v>0</v>
      </c>
    </row>
    <row r="2706" spans="1:5" x14ac:dyDescent="0.25">
      <c r="A2706">
        <v>0</v>
      </c>
      <c r="B2706">
        <v>30</v>
      </c>
      <c r="C2706">
        <v>12</v>
      </c>
      <c r="D2706">
        <v>3</v>
      </c>
      <c r="E2706">
        <v>0</v>
      </c>
    </row>
    <row r="2707" spans="1:5" x14ac:dyDescent="0.25">
      <c r="A2707">
        <v>0</v>
      </c>
      <c r="B2707">
        <v>30</v>
      </c>
      <c r="C2707">
        <v>12</v>
      </c>
      <c r="D2707">
        <v>3</v>
      </c>
      <c r="E2707">
        <v>0</v>
      </c>
    </row>
    <row r="2708" spans="1:5" x14ac:dyDescent="0.25">
      <c r="A2708">
        <v>0</v>
      </c>
      <c r="B2708">
        <v>30</v>
      </c>
      <c r="C2708">
        <v>12</v>
      </c>
      <c r="D2708">
        <v>3</v>
      </c>
      <c r="E2708">
        <v>1</v>
      </c>
    </row>
    <row r="2709" spans="1:5" x14ac:dyDescent="0.25">
      <c r="A2709">
        <v>0</v>
      </c>
      <c r="B2709">
        <v>30</v>
      </c>
      <c r="C2709">
        <v>12</v>
      </c>
      <c r="D2709">
        <v>4</v>
      </c>
      <c r="E2709">
        <v>0</v>
      </c>
    </row>
    <row r="2710" spans="1:5" x14ac:dyDescent="0.25">
      <c r="A2710">
        <v>0</v>
      </c>
      <c r="B2710">
        <v>30</v>
      </c>
      <c r="C2710">
        <v>12</v>
      </c>
      <c r="D2710">
        <v>4</v>
      </c>
      <c r="E2710">
        <v>1</v>
      </c>
    </row>
    <row r="2711" spans="1:5" x14ac:dyDescent="0.25">
      <c r="A2711">
        <v>0</v>
      </c>
      <c r="B2711">
        <v>30</v>
      </c>
      <c r="C2711">
        <v>12</v>
      </c>
      <c r="D2711">
        <v>4</v>
      </c>
      <c r="E2711">
        <v>0</v>
      </c>
    </row>
    <row r="2712" spans="1:5" x14ac:dyDescent="0.25">
      <c r="A2712">
        <v>0</v>
      </c>
      <c r="B2712">
        <v>30</v>
      </c>
      <c r="C2712">
        <v>12</v>
      </c>
      <c r="D2712">
        <v>4</v>
      </c>
      <c r="E2712">
        <v>1</v>
      </c>
    </row>
    <row r="2713" spans="1:5" x14ac:dyDescent="0.25">
      <c r="A2713">
        <v>0</v>
      </c>
      <c r="B2713">
        <v>30</v>
      </c>
      <c r="C2713">
        <v>12</v>
      </c>
      <c r="D2713">
        <v>4</v>
      </c>
      <c r="E2713">
        <v>0</v>
      </c>
    </row>
    <row r="2714" spans="1:5" x14ac:dyDescent="0.25">
      <c r="A2714">
        <v>0</v>
      </c>
      <c r="B2714">
        <v>30</v>
      </c>
      <c r="C2714">
        <v>12</v>
      </c>
      <c r="D2714">
        <v>4</v>
      </c>
      <c r="E2714">
        <v>0</v>
      </c>
    </row>
    <row r="2715" spans="1:5" x14ac:dyDescent="0.25">
      <c r="A2715">
        <v>0</v>
      </c>
      <c r="B2715">
        <v>30</v>
      </c>
      <c r="C2715">
        <v>12</v>
      </c>
      <c r="D2715">
        <v>4</v>
      </c>
      <c r="E2715">
        <v>1</v>
      </c>
    </row>
    <row r="2716" spans="1:5" x14ac:dyDescent="0.25">
      <c r="A2716">
        <v>0</v>
      </c>
      <c r="B2716">
        <v>30</v>
      </c>
      <c r="C2716">
        <v>12</v>
      </c>
      <c r="D2716">
        <v>4</v>
      </c>
      <c r="E2716">
        <v>1</v>
      </c>
    </row>
    <row r="2717" spans="1:5" x14ac:dyDescent="0.25">
      <c r="A2717">
        <v>1</v>
      </c>
      <c r="B2717">
        <v>30</v>
      </c>
      <c r="C2717">
        <v>12</v>
      </c>
      <c r="D2717">
        <v>1</v>
      </c>
      <c r="E2717">
        <v>0</v>
      </c>
    </row>
    <row r="2718" spans="1:5" x14ac:dyDescent="0.25">
      <c r="A2718">
        <v>1</v>
      </c>
      <c r="B2718">
        <v>30</v>
      </c>
      <c r="C2718">
        <v>12</v>
      </c>
      <c r="D2718">
        <v>1</v>
      </c>
      <c r="E2718">
        <v>0</v>
      </c>
    </row>
    <row r="2719" spans="1:5" x14ac:dyDescent="0.25">
      <c r="A2719">
        <v>1</v>
      </c>
      <c r="B2719">
        <v>30</v>
      </c>
      <c r="C2719">
        <v>12</v>
      </c>
      <c r="D2719">
        <v>1</v>
      </c>
      <c r="E2719">
        <v>1</v>
      </c>
    </row>
    <row r="2720" spans="1:5" x14ac:dyDescent="0.25">
      <c r="A2720">
        <v>1</v>
      </c>
      <c r="B2720">
        <v>30</v>
      </c>
      <c r="C2720">
        <v>12</v>
      </c>
      <c r="D2720">
        <v>1</v>
      </c>
      <c r="E2720">
        <v>1</v>
      </c>
    </row>
    <row r="2721" spans="1:5" x14ac:dyDescent="0.25">
      <c r="A2721">
        <v>1</v>
      </c>
      <c r="B2721">
        <v>30</v>
      </c>
      <c r="C2721">
        <v>12</v>
      </c>
      <c r="D2721">
        <v>1</v>
      </c>
      <c r="E2721">
        <v>0</v>
      </c>
    </row>
    <row r="2722" spans="1:5" x14ac:dyDescent="0.25">
      <c r="A2722">
        <v>1</v>
      </c>
      <c r="B2722">
        <v>30</v>
      </c>
      <c r="C2722">
        <v>12</v>
      </c>
      <c r="D2722">
        <v>1</v>
      </c>
      <c r="E2722">
        <v>0</v>
      </c>
    </row>
    <row r="2723" spans="1:5" x14ac:dyDescent="0.25">
      <c r="A2723">
        <v>1</v>
      </c>
      <c r="B2723">
        <v>30</v>
      </c>
      <c r="C2723">
        <v>12</v>
      </c>
      <c r="D2723">
        <v>1</v>
      </c>
      <c r="E2723">
        <v>1</v>
      </c>
    </row>
    <row r="2724" spans="1:5" x14ac:dyDescent="0.25">
      <c r="A2724">
        <v>1</v>
      </c>
      <c r="B2724">
        <v>30</v>
      </c>
      <c r="C2724">
        <v>12</v>
      </c>
      <c r="D2724">
        <v>1</v>
      </c>
      <c r="E2724">
        <v>1</v>
      </c>
    </row>
    <row r="2725" spans="1:5" x14ac:dyDescent="0.25">
      <c r="A2725">
        <v>1</v>
      </c>
      <c r="B2725">
        <v>30</v>
      </c>
      <c r="C2725">
        <v>12</v>
      </c>
      <c r="D2725">
        <v>1</v>
      </c>
      <c r="E2725">
        <v>0</v>
      </c>
    </row>
    <row r="2726" spans="1:5" x14ac:dyDescent="0.25">
      <c r="A2726">
        <v>1</v>
      </c>
      <c r="B2726">
        <v>30</v>
      </c>
      <c r="C2726">
        <v>12</v>
      </c>
      <c r="D2726">
        <v>2</v>
      </c>
      <c r="E2726">
        <v>1</v>
      </c>
    </row>
    <row r="2727" spans="1:5" x14ac:dyDescent="0.25">
      <c r="A2727">
        <v>1</v>
      </c>
      <c r="B2727">
        <v>30</v>
      </c>
      <c r="C2727">
        <v>12</v>
      </c>
      <c r="D2727">
        <v>2</v>
      </c>
      <c r="E2727">
        <v>0</v>
      </c>
    </row>
    <row r="2728" spans="1:5" x14ac:dyDescent="0.25">
      <c r="A2728">
        <v>1</v>
      </c>
      <c r="B2728">
        <v>30</v>
      </c>
      <c r="C2728">
        <v>12</v>
      </c>
      <c r="D2728">
        <v>2</v>
      </c>
      <c r="E2728">
        <v>1</v>
      </c>
    </row>
    <row r="2729" spans="1:5" x14ac:dyDescent="0.25">
      <c r="A2729">
        <v>1</v>
      </c>
      <c r="B2729">
        <v>30</v>
      </c>
      <c r="C2729">
        <v>12</v>
      </c>
      <c r="D2729">
        <v>2</v>
      </c>
      <c r="E2729">
        <v>0</v>
      </c>
    </row>
    <row r="2730" spans="1:5" x14ac:dyDescent="0.25">
      <c r="A2730">
        <v>1</v>
      </c>
      <c r="B2730">
        <v>30</v>
      </c>
      <c r="C2730">
        <v>12</v>
      </c>
      <c r="D2730">
        <v>2</v>
      </c>
      <c r="E2730">
        <v>1</v>
      </c>
    </row>
    <row r="2731" spans="1:5" x14ac:dyDescent="0.25">
      <c r="A2731">
        <v>1</v>
      </c>
      <c r="B2731">
        <v>30</v>
      </c>
      <c r="C2731">
        <v>12</v>
      </c>
      <c r="D2731">
        <v>2</v>
      </c>
      <c r="E2731">
        <v>0</v>
      </c>
    </row>
    <row r="2732" spans="1:5" x14ac:dyDescent="0.25">
      <c r="A2732">
        <v>1</v>
      </c>
      <c r="B2732">
        <v>30</v>
      </c>
      <c r="C2732">
        <v>12</v>
      </c>
      <c r="D2732">
        <v>2</v>
      </c>
      <c r="E2732">
        <v>1</v>
      </c>
    </row>
    <row r="2733" spans="1:5" x14ac:dyDescent="0.25">
      <c r="A2733">
        <v>1</v>
      </c>
      <c r="B2733">
        <v>30</v>
      </c>
      <c r="C2733">
        <v>12</v>
      </c>
      <c r="D2733">
        <v>2</v>
      </c>
      <c r="E2733">
        <v>0</v>
      </c>
    </row>
    <row r="2734" spans="1:5" x14ac:dyDescent="0.25">
      <c r="A2734">
        <v>1</v>
      </c>
      <c r="B2734">
        <v>30</v>
      </c>
      <c r="C2734">
        <v>12</v>
      </c>
      <c r="D2734">
        <v>3</v>
      </c>
      <c r="E2734">
        <v>0</v>
      </c>
    </row>
    <row r="2735" spans="1:5" x14ac:dyDescent="0.25">
      <c r="A2735">
        <v>1</v>
      </c>
      <c r="B2735">
        <v>30</v>
      </c>
      <c r="C2735">
        <v>12</v>
      </c>
      <c r="D2735">
        <v>3</v>
      </c>
      <c r="E2735">
        <v>1</v>
      </c>
    </row>
    <row r="2736" spans="1:5" x14ac:dyDescent="0.25">
      <c r="A2736">
        <v>1</v>
      </c>
      <c r="B2736">
        <v>30</v>
      </c>
      <c r="C2736">
        <v>12</v>
      </c>
      <c r="D2736">
        <v>3</v>
      </c>
      <c r="E2736">
        <v>0</v>
      </c>
    </row>
    <row r="2737" spans="1:5" x14ac:dyDescent="0.25">
      <c r="A2737">
        <v>1</v>
      </c>
      <c r="B2737">
        <v>30</v>
      </c>
      <c r="C2737">
        <v>12</v>
      </c>
      <c r="D2737">
        <v>3</v>
      </c>
      <c r="E2737">
        <v>0</v>
      </c>
    </row>
    <row r="2738" spans="1:5" x14ac:dyDescent="0.25">
      <c r="A2738">
        <v>1</v>
      </c>
      <c r="B2738">
        <v>30</v>
      </c>
      <c r="C2738">
        <v>12</v>
      </c>
      <c r="D2738">
        <v>3</v>
      </c>
      <c r="E2738">
        <v>0</v>
      </c>
    </row>
    <row r="2739" spans="1:5" x14ac:dyDescent="0.25">
      <c r="A2739">
        <v>1</v>
      </c>
      <c r="B2739">
        <v>30</v>
      </c>
      <c r="C2739">
        <v>12</v>
      </c>
      <c r="D2739">
        <v>3</v>
      </c>
      <c r="E2739">
        <v>1</v>
      </c>
    </row>
    <row r="2740" spans="1:5" x14ac:dyDescent="0.25">
      <c r="A2740">
        <v>1</v>
      </c>
      <c r="B2740">
        <v>30</v>
      </c>
      <c r="C2740">
        <v>12</v>
      </c>
      <c r="D2740">
        <v>3</v>
      </c>
      <c r="E2740">
        <v>0</v>
      </c>
    </row>
    <row r="2741" spans="1:5" x14ac:dyDescent="0.25">
      <c r="A2741">
        <v>1</v>
      </c>
      <c r="B2741">
        <v>30</v>
      </c>
      <c r="C2741">
        <v>12</v>
      </c>
      <c r="D2741">
        <v>3</v>
      </c>
      <c r="E2741">
        <v>1</v>
      </c>
    </row>
    <row r="2742" spans="1:5" x14ac:dyDescent="0.25">
      <c r="A2742">
        <v>1</v>
      </c>
      <c r="B2742">
        <v>30</v>
      </c>
      <c r="C2742">
        <v>12</v>
      </c>
      <c r="D2742">
        <v>4</v>
      </c>
      <c r="E2742">
        <v>1</v>
      </c>
    </row>
    <row r="2743" spans="1:5" x14ac:dyDescent="0.25">
      <c r="A2743">
        <v>1</v>
      </c>
      <c r="B2743">
        <v>30</v>
      </c>
      <c r="C2743">
        <v>12</v>
      </c>
      <c r="D2743">
        <v>4</v>
      </c>
      <c r="E2743">
        <v>0</v>
      </c>
    </row>
    <row r="2744" spans="1:5" x14ac:dyDescent="0.25">
      <c r="A2744">
        <v>1</v>
      </c>
      <c r="B2744">
        <v>30</v>
      </c>
      <c r="C2744">
        <v>12</v>
      </c>
      <c r="D2744">
        <v>4</v>
      </c>
      <c r="E2744">
        <v>0</v>
      </c>
    </row>
    <row r="2745" spans="1:5" x14ac:dyDescent="0.25">
      <c r="A2745">
        <v>1</v>
      </c>
      <c r="B2745">
        <v>30</v>
      </c>
      <c r="C2745">
        <v>12</v>
      </c>
      <c r="D2745">
        <v>4</v>
      </c>
      <c r="E2745">
        <v>1</v>
      </c>
    </row>
    <row r="2746" spans="1:5" x14ac:dyDescent="0.25">
      <c r="A2746">
        <v>1</v>
      </c>
      <c r="B2746">
        <v>30</v>
      </c>
      <c r="C2746">
        <v>12</v>
      </c>
      <c r="D2746">
        <v>4</v>
      </c>
      <c r="E2746">
        <v>1</v>
      </c>
    </row>
    <row r="2747" spans="1:5" x14ac:dyDescent="0.25">
      <c r="A2747">
        <v>1</v>
      </c>
      <c r="B2747">
        <v>30</v>
      </c>
      <c r="C2747">
        <v>12</v>
      </c>
      <c r="D2747">
        <v>4</v>
      </c>
      <c r="E2747">
        <v>0</v>
      </c>
    </row>
    <row r="2748" spans="1:5" x14ac:dyDescent="0.25">
      <c r="A2748">
        <v>1</v>
      </c>
      <c r="B2748">
        <v>30</v>
      </c>
      <c r="C2748">
        <v>12</v>
      </c>
      <c r="D2748">
        <v>4</v>
      </c>
      <c r="E2748">
        <v>0</v>
      </c>
    </row>
    <row r="2749" spans="1:5" x14ac:dyDescent="0.25">
      <c r="A2749">
        <v>1</v>
      </c>
      <c r="B2749">
        <v>30</v>
      </c>
      <c r="C2749">
        <v>12</v>
      </c>
      <c r="D2749">
        <v>4</v>
      </c>
      <c r="E2749">
        <v>0</v>
      </c>
    </row>
    <row r="2750" spans="1:5" x14ac:dyDescent="0.25">
      <c r="A2750">
        <v>0</v>
      </c>
      <c r="B2750">
        <v>30</v>
      </c>
      <c r="C2750">
        <v>13</v>
      </c>
      <c r="D2750">
        <v>1</v>
      </c>
      <c r="E2750">
        <v>1</v>
      </c>
    </row>
    <row r="2751" spans="1:5" x14ac:dyDescent="0.25">
      <c r="A2751">
        <v>0</v>
      </c>
      <c r="B2751">
        <v>30</v>
      </c>
      <c r="C2751">
        <v>13</v>
      </c>
      <c r="D2751">
        <v>1</v>
      </c>
      <c r="E2751">
        <v>0</v>
      </c>
    </row>
    <row r="2752" spans="1:5" x14ac:dyDescent="0.25">
      <c r="A2752">
        <v>0</v>
      </c>
      <c r="B2752">
        <v>30</v>
      </c>
      <c r="C2752">
        <v>13</v>
      </c>
      <c r="D2752">
        <v>1</v>
      </c>
      <c r="E2752">
        <v>1</v>
      </c>
    </row>
    <row r="2753" spans="1:5" x14ac:dyDescent="0.25">
      <c r="A2753">
        <v>0</v>
      </c>
      <c r="B2753">
        <v>30</v>
      </c>
      <c r="C2753">
        <v>13</v>
      </c>
      <c r="D2753">
        <v>1</v>
      </c>
      <c r="E2753">
        <v>0</v>
      </c>
    </row>
    <row r="2754" spans="1:5" x14ac:dyDescent="0.25">
      <c r="A2754">
        <v>0</v>
      </c>
      <c r="B2754">
        <v>30</v>
      </c>
      <c r="C2754">
        <v>13</v>
      </c>
      <c r="D2754">
        <v>1</v>
      </c>
      <c r="E2754">
        <v>0</v>
      </c>
    </row>
    <row r="2755" spans="1:5" x14ac:dyDescent="0.25">
      <c r="A2755">
        <v>0</v>
      </c>
      <c r="B2755">
        <v>30</v>
      </c>
      <c r="C2755">
        <v>13</v>
      </c>
      <c r="D2755">
        <v>1</v>
      </c>
      <c r="E2755">
        <v>0</v>
      </c>
    </row>
    <row r="2756" spans="1:5" x14ac:dyDescent="0.25">
      <c r="A2756">
        <v>0</v>
      </c>
      <c r="B2756">
        <v>30</v>
      </c>
      <c r="C2756">
        <v>13</v>
      </c>
      <c r="D2756">
        <v>1</v>
      </c>
      <c r="E2756">
        <v>1</v>
      </c>
    </row>
    <row r="2757" spans="1:5" x14ac:dyDescent="0.25">
      <c r="A2757">
        <v>0</v>
      </c>
      <c r="B2757">
        <v>30</v>
      </c>
      <c r="C2757">
        <v>13</v>
      </c>
      <c r="D2757">
        <v>1</v>
      </c>
      <c r="E2757">
        <v>1</v>
      </c>
    </row>
    <row r="2758" spans="1:5" x14ac:dyDescent="0.25">
      <c r="A2758">
        <v>0</v>
      </c>
      <c r="B2758">
        <v>30</v>
      </c>
      <c r="C2758">
        <v>13</v>
      </c>
      <c r="D2758">
        <v>2</v>
      </c>
      <c r="E2758">
        <v>0</v>
      </c>
    </row>
    <row r="2759" spans="1:5" x14ac:dyDescent="0.25">
      <c r="A2759">
        <v>0</v>
      </c>
      <c r="B2759">
        <v>30</v>
      </c>
      <c r="C2759">
        <v>13</v>
      </c>
      <c r="D2759">
        <v>2</v>
      </c>
      <c r="E2759">
        <v>0</v>
      </c>
    </row>
    <row r="2760" spans="1:5" x14ac:dyDescent="0.25">
      <c r="A2760">
        <v>0</v>
      </c>
      <c r="B2760">
        <v>30</v>
      </c>
      <c r="C2760">
        <v>13</v>
      </c>
      <c r="D2760">
        <v>2</v>
      </c>
      <c r="E2760">
        <v>0</v>
      </c>
    </row>
    <row r="2761" spans="1:5" x14ac:dyDescent="0.25">
      <c r="A2761">
        <v>0</v>
      </c>
      <c r="B2761">
        <v>30</v>
      </c>
      <c r="C2761">
        <v>13</v>
      </c>
      <c r="D2761">
        <v>2</v>
      </c>
      <c r="E2761">
        <v>1</v>
      </c>
    </row>
    <row r="2762" spans="1:5" x14ac:dyDescent="0.25">
      <c r="A2762">
        <v>0</v>
      </c>
      <c r="B2762">
        <v>30</v>
      </c>
      <c r="C2762">
        <v>13</v>
      </c>
      <c r="D2762">
        <v>2</v>
      </c>
      <c r="E2762">
        <v>0</v>
      </c>
    </row>
    <row r="2763" spans="1:5" x14ac:dyDescent="0.25">
      <c r="A2763">
        <v>0</v>
      </c>
      <c r="B2763">
        <v>30</v>
      </c>
      <c r="C2763">
        <v>13</v>
      </c>
      <c r="D2763">
        <v>2</v>
      </c>
      <c r="E2763">
        <v>1</v>
      </c>
    </row>
    <row r="2764" spans="1:5" x14ac:dyDescent="0.25">
      <c r="A2764">
        <v>0</v>
      </c>
      <c r="B2764">
        <v>30</v>
      </c>
      <c r="C2764">
        <v>13</v>
      </c>
      <c r="D2764">
        <v>2</v>
      </c>
      <c r="E2764">
        <v>0</v>
      </c>
    </row>
    <row r="2765" spans="1:5" x14ac:dyDescent="0.25">
      <c r="A2765">
        <v>0</v>
      </c>
      <c r="B2765">
        <v>30</v>
      </c>
      <c r="C2765">
        <v>13</v>
      </c>
      <c r="D2765">
        <v>2</v>
      </c>
      <c r="E2765">
        <v>1</v>
      </c>
    </row>
    <row r="2766" spans="1:5" x14ac:dyDescent="0.25">
      <c r="A2766">
        <v>0</v>
      </c>
      <c r="B2766">
        <v>30</v>
      </c>
      <c r="C2766">
        <v>13</v>
      </c>
      <c r="D2766">
        <v>3</v>
      </c>
      <c r="E2766">
        <v>0</v>
      </c>
    </row>
    <row r="2767" spans="1:5" x14ac:dyDescent="0.25">
      <c r="A2767">
        <v>0</v>
      </c>
      <c r="B2767">
        <v>30</v>
      </c>
      <c r="C2767">
        <v>13</v>
      </c>
      <c r="D2767">
        <v>3</v>
      </c>
      <c r="E2767">
        <v>1</v>
      </c>
    </row>
    <row r="2768" spans="1:5" x14ac:dyDescent="0.25">
      <c r="A2768">
        <v>0</v>
      </c>
      <c r="B2768">
        <v>30</v>
      </c>
      <c r="C2768">
        <v>13</v>
      </c>
      <c r="D2768">
        <v>3</v>
      </c>
      <c r="E2768">
        <v>0</v>
      </c>
    </row>
    <row r="2769" spans="1:5" x14ac:dyDescent="0.25">
      <c r="A2769">
        <v>0</v>
      </c>
      <c r="B2769">
        <v>30</v>
      </c>
      <c r="C2769">
        <v>13</v>
      </c>
      <c r="D2769">
        <v>3</v>
      </c>
      <c r="E2769">
        <v>0</v>
      </c>
    </row>
    <row r="2770" spans="1:5" x14ac:dyDescent="0.25">
      <c r="A2770">
        <v>0</v>
      </c>
      <c r="B2770">
        <v>30</v>
      </c>
      <c r="C2770">
        <v>13</v>
      </c>
      <c r="D2770">
        <v>3</v>
      </c>
      <c r="E2770">
        <v>1</v>
      </c>
    </row>
    <row r="2771" spans="1:5" x14ac:dyDescent="0.25">
      <c r="A2771">
        <v>0</v>
      </c>
      <c r="B2771">
        <v>30</v>
      </c>
      <c r="C2771">
        <v>13</v>
      </c>
      <c r="D2771">
        <v>3</v>
      </c>
      <c r="E2771">
        <v>1</v>
      </c>
    </row>
    <row r="2772" spans="1:5" x14ac:dyDescent="0.25">
      <c r="A2772">
        <v>0</v>
      </c>
      <c r="B2772">
        <v>30</v>
      </c>
      <c r="C2772">
        <v>13</v>
      </c>
      <c r="D2772">
        <v>3</v>
      </c>
      <c r="E2772">
        <v>0</v>
      </c>
    </row>
    <row r="2773" spans="1:5" x14ac:dyDescent="0.25">
      <c r="A2773">
        <v>0</v>
      </c>
      <c r="B2773">
        <v>30</v>
      </c>
      <c r="C2773">
        <v>13</v>
      </c>
      <c r="D2773">
        <v>3</v>
      </c>
      <c r="E2773">
        <v>0</v>
      </c>
    </row>
    <row r="2774" spans="1:5" x14ac:dyDescent="0.25">
      <c r="A2774">
        <v>0</v>
      </c>
      <c r="B2774">
        <v>30</v>
      </c>
      <c r="C2774">
        <v>13</v>
      </c>
      <c r="D2774">
        <v>4</v>
      </c>
      <c r="E2774">
        <v>0</v>
      </c>
    </row>
    <row r="2775" spans="1:5" x14ac:dyDescent="0.25">
      <c r="A2775">
        <v>0</v>
      </c>
      <c r="B2775">
        <v>30</v>
      </c>
      <c r="C2775">
        <v>13</v>
      </c>
      <c r="D2775">
        <v>4</v>
      </c>
      <c r="E2775">
        <v>1</v>
      </c>
    </row>
    <row r="2776" spans="1:5" x14ac:dyDescent="0.25">
      <c r="A2776">
        <v>0</v>
      </c>
      <c r="B2776">
        <v>30</v>
      </c>
      <c r="C2776">
        <v>13</v>
      </c>
      <c r="D2776">
        <v>4</v>
      </c>
      <c r="E2776">
        <v>1</v>
      </c>
    </row>
    <row r="2777" spans="1:5" x14ac:dyDescent="0.25">
      <c r="A2777">
        <v>0</v>
      </c>
      <c r="B2777">
        <v>30</v>
      </c>
      <c r="C2777">
        <v>13</v>
      </c>
      <c r="D2777">
        <v>4</v>
      </c>
      <c r="E2777">
        <v>0</v>
      </c>
    </row>
    <row r="2778" spans="1:5" x14ac:dyDescent="0.25">
      <c r="A2778">
        <v>0</v>
      </c>
      <c r="B2778">
        <v>30</v>
      </c>
      <c r="C2778">
        <v>13</v>
      </c>
      <c r="D2778">
        <v>4</v>
      </c>
      <c r="E2778">
        <v>0</v>
      </c>
    </row>
    <row r="2779" spans="1:5" x14ac:dyDescent="0.25">
      <c r="A2779">
        <v>0</v>
      </c>
      <c r="B2779">
        <v>30</v>
      </c>
      <c r="C2779">
        <v>13</v>
      </c>
      <c r="D2779">
        <v>4</v>
      </c>
      <c r="E2779">
        <v>1</v>
      </c>
    </row>
    <row r="2780" spans="1:5" x14ac:dyDescent="0.25">
      <c r="A2780">
        <v>0</v>
      </c>
      <c r="B2780">
        <v>30</v>
      </c>
      <c r="C2780">
        <v>13</v>
      </c>
      <c r="D2780">
        <v>4</v>
      </c>
      <c r="E2780">
        <v>0</v>
      </c>
    </row>
    <row r="2781" spans="1:5" x14ac:dyDescent="0.25">
      <c r="A2781">
        <v>0</v>
      </c>
      <c r="B2781">
        <v>30</v>
      </c>
      <c r="C2781">
        <v>13</v>
      </c>
      <c r="D2781">
        <v>4</v>
      </c>
      <c r="E2781">
        <v>1</v>
      </c>
    </row>
    <row r="2782" spans="1:5" x14ac:dyDescent="0.25">
      <c r="A2782">
        <v>1</v>
      </c>
      <c r="B2782">
        <v>30</v>
      </c>
      <c r="C2782">
        <v>13</v>
      </c>
      <c r="D2782">
        <v>1</v>
      </c>
      <c r="E2782">
        <v>0</v>
      </c>
    </row>
    <row r="2783" spans="1:5" x14ac:dyDescent="0.25">
      <c r="A2783">
        <v>1</v>
      </c>
      <c r="B2783">
        <v>30</v>
      </c>
      <c r="C2783">
        <v>13</v>
      </c>
      <c r="D2783">
        <v>1</v>
      </c>
      <c r="E2783">
        <v>0</v>
      </c>
    </row>
    <row r="2784" spans="1:5" x14ac:dyDescent="0.25">
      <c r="A2784">
        <v>1</v>
      </c>
      <c r="B2784">
        <v>30</v>
      </c>
      <c r="C2784">
        <v>13</v>
      </c>
      <c r="D2784">
        <v>1</v>
      </c>
      <c r="E2784">
        <v>0</v>
      </c>
    </row>
    <row r="2785" spans="1:5" x14ac:dyDescent="0.25">
      <c r="A2785">
        <v>1</v>
      </c>
      <c r="B2785">
        <v>30</v>
      </c>
      <c r="C2785">
        <v>13</v>
      </c>
      <c r="D2785">
        <v>1</v>
      </c>
      <c r="E2785">
        <v>1</v>
      </c>
    </row>
    <row r="2786" spans="1:5" x14ac:dyDescent="0.25">
      <c r="A2786">
        <v>1</v>
      </c>
      <c r="B2786">
        <v>30</v>
      </c>
      <c r="C2786">
        <v>13</v>
      </c>
      <c r="D2786">
        <v>1</v>
      </c>
      <c r="E2786">
        <v>1</v>
      </c>
    </row>
    <row r="2787" spans="1:5" x14ac:dyDescent="0.25">
      <c r="A2787">
        <v>1</v>
      </c>
      <c r="B2787">
        <v>30</v>
      </c>
      <c r="C2787">
        <v>13</v>
      </c>
      <c r="D2787">
        <v>1</v>
      </c>
      <c r="E2787">
        <v>0</v>
      </c>
    </row>
    <row r="2788" spans="1:5" x14ac:dyDescent="0.25">
      <c r="A2788">
        <v>1</v>
      </c>
      <c r="B2788">
        <v>30</v>
      </c>
      <c r="C2788">
        <v>13</v>
      </c>
      <c r="D2788">
        <v>1</v>
      </c>
      <c r="E2788">
        <v>1</v>
      </c>
    </row>
    <row r="2789" spans="1:5" x14ac:dyDescent="0.25">
      <c r="A2789">
        <v>1</v>
      </c>
      <c r="B2789">
        <v>30</v>
      </c>
      <c r="C2789">
        <v>13</v>
      </c>
      <c r="D2789">
        <v>1</v>
      </c>
      <c r="E2789">
        <v>1</v>
      </c>
    </row>
    <row r="2790" spans="1:5" x14ac:dyDescent="0.25">
      <c r="A2790">
        <v>1</v>
      </c>
      <c r="B2790">
        <v>30</v>
      </c>
      <c r="C2790">
        <v>13</v>
      </c>
      <c r="D2790">
        <v>2</v>
      </c>
      <c r="E2790">
        <v>0</v>
      </c>
    </row>
    <row r="2791" spans="1:5" x14ac:dyDescent="0.25">
      <c r="A2791">
        <v>1</v>
      </c>
      <c r="B2791">
        <v>30</v>
      </c>
      <c r="C2791">
        <v>13</v>
      </c>
      <c r="D2791">
        <v>2</v>
      </c>
      <c r="E2791">
        <v>0</v>
      </c>
    </row>
    <row r="2792" spans="1:5" x14ac:dyDescent="0.25">
      <c r="A2792">
        <v>1</v>
      </c>
      <c r="B2792">
        <v>30</v>
      </c>
      <c r="C2792">
        <v>13</v>
      </c>
      <c r="D2792">
        <v>2</v>
      </c>
      <c r="E2792">
        <v>1</v>
      </c>
    </row>
    <row r="2793" spans="1:5" x14ac:dyDescent="0.25">
      <c r="A2793">
        <v>1</v>
      </c>
      <c r="B2793">
        <v>30</v>
      </c>
      <c r="C2793">
        <v>13</v>
      </c>
      <c r="D2793">
        <v>2</v>
      </c>
      <c r="E2793">
        <v>1</v>
      </c>
    </row>
    <row r="2794" spans="1:5" x14ac:dyDescent="0.25">
      <c r="A2794">
        <v>1</v>
      </c>
      <c r="B2794">
        <v>30</v>
      </c>
      <c r="C2794">
        <v>13</v>
      </c>
      <c r="D2794">
        <v>2</v>
      </c>
      <c r="E2794">
        <v>0</v>
      </c>
    </row>
    <row r="2795" spans="1:5" x14ac:dyDescent="0.25">
      <c r="A2795">
        <v>1</v>
      </c>
      <c r="B2795">
        <v>30</v>
      </c>
      <c r="C2795">
        <v>13</v>
      </c>
      <c r="D2795">
        <v>2</v>
      </c>
      <c r="E2795">
        <v>0</v>
      </c>
    </row>
    <row r="2796" spans="1:5" x14ac:dyDescent="0.25">
      <c r="A2796">
        <v>1</v>
      </c>
      <c r="B2796">
        <v>30</v>
      </c>
      <c r="C2796">
        <v>13</v>
      </c>
      <c r="D2796">
        <v>2</v>
      </c>
      <c r="E2796">
        <v>0</v>
      </c>
    </row>
    <row r="2797" spans="1:5" x14ac:dyDescent="0.25">
      <c r="A2797">
        <v>1</v>
      </c>
      <c r="B2797">
        <v>30</v>
      </c>
      <c r="C2797">
        <v>13</v>
      </c>
      <c r="D2797">
        <v>2</v>
      </c>
      <c r="E2797">
        <v>0</v>
      </c>
    </row>
    <row r="2798" spans="1:5" x14ac:dyDescent="0.25">
      <c r="A2798">
        <v>1</v>
      </c>
      <c r="B2798">
        <v>30</v>
      </c>
      <c r="C2798">
        <v>13</v>
      </c>
      <c r="D2798">
        <v>3</v>
      </c>
      <c r="E2798">
        <v>0</v>
      </c>
    </row>
    <row r="2799" spans="1:5" x14ac:dyDescent="0.25">
      <c r="A2799">
        <v>1</v>
      </c>
      <c r="B2799">
        <v>30</v>
      </c>
      <c r="C2799">
        <v>13</v>
      </c>
      <c r="D2799">
        <v>3</v>
      </c>
      <c r="E2799">
        <v>0</v>
      </c>
    </row>
    <row r="2800" spans="1:5" x14ac:dyDescent="0.25">
      <c r="A2800">
        <v>1</v>
      </c>
      <c r="B2800">
        <v>30</v>
      </c>
      <c r="C2800">
        <v>13</v>
      </c>
      <c r="D2800">
        <v>3</v>
      </c>
      <c r="E2800">
        <v>0</v>
      </c>
    </row>
    <row r="2801" spans="1:5" x14ac:dyDescent="0.25">
      <c r="A2801">
        <v>1</v>
      </c>
      <c r="B2801">
        <v>30</v>
      </c>
      <c r="C2801">
        <v>13</v>
      </c>
      <c r="D2801">
        <v>3</v>
      </c>
      <c r="E2801">
        <v>1</v>
      </c>
    </row>
    <row r="2802" spans="1:5" x14ac:dyDescent="0.25">
      <c r="A2802">
        <v>1</v>
      </c>
      <c r="B2802">
        <v>30</v>
      </c>
      <c r="C2802">
        <v>13</v>
      </c>
      <c r="D2802">
        <v>3</v>
      </c>
      <c r="E2802">
        <v>0</v>
      </c>
    </row>
    <row r="2803" spans="1:5" x14ac:dyDescent="0.25">
      <c r="A2803">
        <v>1</v>
      </c>
      <c r="B2803">
        <v>30</v>
      </c>
      <c r="C2803">
        <v>13</v>
      </c>
      <c r="D2803">
        <v>3</v>
      </c>
      <c r="E2803">
        <v>0</v>
      </c>
    </row>
    <row r="2804" spans="1:5" x14ac:dyDescent="0.25">
      <c r="A2804">
        <v>1</v>
      </c>
      <c r="B2804">
        <v>30</v>
      </c>
      <c r="C2804">
        <v>13</v>
      </c>
      <c r="D2804">
        <v>3</v>
      </c>
      <c r="E2804">
        <v>1</v>
      </c>
    </row>
    <row r="2805" spans="1:5" x14ac:dyDescent="0.25">
      <c r="A2805">
        <v>1</v>
      </c>
      <c r="B2805">
        <v>30</v>
      </c>
      <c r="C2805">
        <v>13</v>
      </c>
      <c r="D2805">
        <v>3</v>
      </c>
      <c r="E2805">
        <v>0</v>
      </c>
    </row>
    <row r="2806" spans="1:5" x14ac:dyDescent="0.25">
      <c r="A2806">
        <v>1</v>
      </c>
      <c r="B2806">
        <v>30</v>
      </c>
      <c r="C2806">
        <v>13</v>
      </c>
      <c r="D2806">
        <v>4</v>
      </c>
      <c r="E2806">
        <v>1</v>
      </c>
    </row>
    <row r="2807" spans="1:5" x14ac:dyDescent="0.25">
      <c r="A2807">
        <v>1</v>
      </c>
      <c r="B2807">
        <v>30</v>
      </c>
      <c r="C2807">
        <v>13</v>
      </c>
      <c r="D2807">
        <v>4</v>
      </c>
      <c r="E2807">
        <v>0</v>
      </c>
    </row>
    <row r="2808" spans="1:5" x14ac:dyDescent="0.25">
      <c r="A2808">
        <v>1</v>
      </c>
      <c r="B2808">
        <v>30</v>
      </c>
      <c r="C2808">
        <v>13</v>
      </c>
      <c r="D2808">
        <v>4</v>
      </c>
      <c r="E2808">
        <v>0</v>
      </c>
    </row>
    <row r="2809" spans="1:5" x14ac:dyDescent="0.25">
      <c r="A2809">
        <v>1</v>
      </c>
      <c r="B2809">
        <v>30</v>
      </c>
      <c r="C2809">
        <v>13</v>
      </c>
      <c r="D2809">
        <v>4</v>
      </c>
      <c r="E2809">
        <v>0</v>
      </c>
    </row>
    <row r="2810" spans="1:5" x14ac:dyDescent="0.25">
      <c r="A2810">
        <v>1</v>
      </c>
      <c r="B2810">
        <v>30</v>
      </c>
      <c r="C2810">
        <v>13</v>
      </c>
      <c r="D2810">
        <v>4</v>
      </c>
      <c r="E2810">
        <v>0</v>
      </c>
    </row>
    <row r="2811" spans="1:5" x14ac:dyDescent="0.25">
      <c r="A2811">
        <v>1</v>
      </c>
      <c r="B2811">
        <v>30</v>
      </c>
      <c r="C2811">
        <v>13</v>
      </c>
      <c r="D2811">
        <v>4</v>
      </c>
      <c r="E2811">
        <v>1</v>
      </c>
    </row>
    <row r="2812" spans="1:5" x14ac:dyDescent="0.25">
      <c r="A2812">
        <v>1</v>
      </c>
      <c r="B2812">
        <v>30</v>
      </c>
      <c r="C2812">
        <v>13</v>
      </c>
      <c r="D2812">
        <v>4</v>
      </c>
      <c r="E2812">
        <v>0</v>
      </c>
    </row>
    <row r="2813" spans="1:5" x14ac:dyDescent="0.25">
      <c r="A2813">
        <v>1</v>
      </c>
      <c r="B2813">
        <v>30</v>
      </c>
      <c r="C2813">
        <v>13</v>
      </c>
      <c r="D2813">
        <v>4</v>
      </c>
      <c r="E2813">
        <v>0</v>
      </c>
    </row>
    <row r="2814" spans="1:5" x14ac:dyDescent="0.25">
      <c r="A2814">
        <v>1</v>
      </c>
      <c r="B2814">
        <v>30</v>
      </c>
      <c r="C2814">
        <v>13</v>
      </c>
      <c r="D2814">
        <v>4</v>
      </c>
      <c r="E2814">
        <v>1</v>
      </c>
    </row>
    <row r="2815" spans="1:5" x14ac:dyDescent="0.25">
      <c r="A2815">
        <v>0</v>
      </c>
      <c r="B2815">
        <v>30</v>
      </c>
      <c r="C2815">
        <v>14</v>
      </c>
      <c r="D2815">
        <v>1</v>
      </c>
      <c r="E2815">
        <v>0</v>
      </c>
    </row>
    <row r="2816" spans="1:5" x14ac:dyDescent="0.25">
      <c r="A2816">
        <v>0</v>
      </c>
      <c r="B2816">
        <v>30</v>
      </c>
      <c r="C2816">
        <v>14</v>
      </c>
      <c r="D2816">
        <v>1</v>
      </c>
      <c r="E2816">
        <v>0</v>
      </c>
    </row>
    <row r="2817" spans="1:5" x14ac:dyDescent="0.25">
      <c r="A2817">
        <v>0</v>
      </c>
      <c r="B2817">
        <v>30</v>
      </c>
      <c r="C2817">
        <v>14</v>
      </c>
      <c r="D2817">
        <v>1</v>
      </c>
      <c r="E2817">
        <v>1</v>
      </c>
    </row>
    <row r="2818" spans="1:5" x14ac:dyDescent="0.25">
      <c r="A2818">
        <v>0</v>
      </c>
      <c r="B2818">
        <v>30</v>
      </c>
      <c r="C2818">
        <v>14</v>
      </c>
      <c r="D2818">
        <v>1</v>
      </c>
      <c r="E2818">
        <v>1</v>
      </c>
    </row>
    <row r="2819" spans="1:5" x14ac:dyDescent="0.25">
      <c r="A2819">
        <v>0</v>
      </c>
      <c r="B2819">
        <v>30</v>
      </c>
      <c r="C2819">
        <v>14</v>
      </c>
      <c r="D2819">
        <v>1</v>
      </c>
      <c r="E2819">
        <v>0</v>
      </c>
    </row>
    <row r="2820" spans="1:5" x14ac:dyDescent="0.25">
      <c r="A2820">
        <v>0</v>
      </c>
      <c r="B2820">
        <v>30</v>
      </c>
      <c r="C2820">
        <v>14</v>
      </c>
      <c r="D2820">
        <v>1</v>
      </c>
      <c r="E2820">
        <v>1</v>
      </c>
    </row>
    <row r="2821" spans="1:5" x14ac:dyDescent="0.25">
      <c r="A2821">
        <v>0</v>
      </c>
      <c r="B2821">
        <v>30</v>
      </c>
      <c r="C2821">
        <v>14</v>
      </c>
      <c r="D2821">
        <v>1</v>
      </c>
      <c r="E2821">
        <v>0</v>
      </c>
    </row>
    <row r="2822" spans="1:5" x14ac:dyDescent="0.25">
      <c r="A2822">
        <v>0</v>
      </c>
      <c r="B2822">
        <v>30</v>
      </c>
      <c r="C2822">
        <v>14</v>
      </c>
      <c r="D2822">
        <v>1</v>
      </c>
      <c r="E2822">
        <v>0</v>
      </c>
    </row>
    <row r="2823" spans="1:5" x14ac:dyDescent="0.25">
      <c r="A2823">
        <v>0</v>
      </c>
      <c r="B2823">
        <v>30</v>
      </c>
      <c r="C2823">
        <v>14</v>
      </c>
      <c r="D2823">
        <v>2</v>
      </c>
      <c r="E2823">
        <v>0</v>
      </c>
    </row>
    <row r="2824" spans="1:5" x14ac:dyDescent="0.25">
      <c r="A2824">
        <v>0</v>
      </c>
      <c r="B2824">
        <v>30</v>
      </c>
      <c r="C2824">
        <v>14</v>
      </c>
      <c r="D2824">
        <v>2</v>
      </c>
      <c r="E2824">
        <v>0</v>
      </c>
    </row>
    <row r="2825" spans="1:5" x14ac:dyDescent="0.25">
      <c r="A2825">
        <v>0</v>
      </c>
      <c r="B2825">
        <v>30</v>
      </c>
      <c r="C2825">
        <v>14</v>
      </c>
      <c r="D2825">
        <v>2</v>
      </c>
      <c r="E2825">
        <v>1</v>
      </c>
    </row>
    <row r="2826" spans="1:5" x14ac:dyDescent="0.25">
      <c r="A2826">
        <v>0</v>
      </c>
      <c r="B2826">
        <v>30</v>
      </c>
      <c r="C2826">
        <v>14</v>
      </c>
      <c r="D2826">
        <v>2</v>
      </c>
      <c r="E2826">
        <v>0</v>
      </c>
    </row>
    <row r="2827" spans="1:5" x14ac:dyDescent="0.25">
      <c r="A2827">
        <v>0</v>
      </c>
      <c r="B2827">
        <v>30</v>
      </c>
      <c r="C2827">
        <v>14</v>
      </c>
      <c r="D2827">
        <v>2</v>
      </c>
      <c r="E2827">
        <v>1</v>
      </c>
    </row>
    <row r="2828" spans="1:5" x14ac:dyDescent="0.25">
      <c r="A2828">
        <v>0</v>
      </c>
      <c r="B2828">
        <v>30</v>
      </c>
      <c r="C2828">
        <v>14</v>
      </c>
      <c r="D2828">
        <v>2</v>
      </c>
      <c r="E2828">
        <v>0</v>
      </c>
    </row>
    <row r="2829" spans="1:5" x14ac:dyDescent="0.25">
      <c r="A2829">
        <v>0</v>
      </c>
      <c r="B2829">
        <v>30</v>
      </c>
      <c r="C2829">
        <v>14</v>
      </c>
      <c r="D2829">
        <v>2</v>
      </c>
      <c r="E2829">
        <v>0</v>
      </c>
    </row>
    <row r="2830" spans="1:5" x14ac:dyDescent="0.25">
      <c r="A2830">
        <v>0</v>
      </c>
      <c r="B2830">
        <v>30</v>
      </c>
      <c r="C2830">
        <v>14</v>
      </c>
      <c r="D2830">
        <v>2</v>
      </c>
      <c r="E2830">
        <v>0</v>
      </c>
    </row>
    <row r="2831" spans="1:5" x14ac:dyDescent="0.25">
      <c r="A2831">
        <v>0</v>
      </c>
      <c r="B2831">
        <v>30</v>
      </c>
      <c r="C2831">
        <v>14</v>
      </c>
      <c r="D2831">
        <v>3</v>
      </c>
      <c r="E2831">
        <v>0</v>
      </c>
    </row>
    <row r="2832" spans="1:5" x14ac:dyDescent="0.25">
      <c r="A2832">
        <v>0</v>
      </c>
      <c r="B2832">
        <v>30</v>
      </c>
      <c r="C2832">
        <v>14</v>
      </c>
      <c r="D2832">
        <v>3</v>
      </c>
      <c r="E2832">
        <v>0</v>
      </c>
    </row>
    <row r="2833" spans="1:5" x14ac:dyDescent="0.25">
      <c r="A2833">
        <v>0</v>
      </c>
      <c r="B2833">
        <v>30</v>
      </c>
      <c r="C2833">
        <v>14</v>
      </c>
      <c r="D2833">
        <v>3</v>
      </c>
      <c r="E2833">
        <v>1</v>
      </c>
    </row>
    <row r="2834" spans="1:5" x14ac:dyDescent="0.25">
      <c r="A2834">
        <v>0</v>
      </c>
      <c r="B2834">
        <v>30</v>
      </c>
      <c r="C2834">
        <v>14</v>
      </c>
      <c r="D2834">
        <v>3</v>
      </c>
      <c r="E2834">
        <v>0</v>
      </c>
    </row>
    <row r="2835" spans="1:5" x14ac:dyDescent="0.25">
      <c r="A2835">
        <v>0</v>
      </c>
      <c r="B2835">
        <v>30</v>
      </c>
      <c r="C2835">
        <v>14</v>
      </c>
      <c r="D2835">
        <v>3</v>
      </c>
      <c r="E2835">
        <v>1</v>
      </c>
    </row>
    <row r="2836" spans="1:5" x14ac:dyDescent="0.25">
      <c r="A2836">
        <v>0</v>
      </c>
      <c r="B2836">
        <v>30</v>
      </c>
      <c r="C2836">
        <v>14</v>
      </c>
      <c r="D2836">
        <v>3</v>
      </c>
      <c r="E2836">
        <v>0</v>
      </c>
    </row>
    <row r="2837" spans="1:5" x14ac:dyDescent="0.25">
      <c r="A2837">
        <v>0</v>
      </c>
      <c r="B2837">
        <v>30</v>
      </c>
      <c r="C2837">
        <v>14</v>
      </c>
      <c r="D2837">
        <v>3</v>
      </c>
      <c r="E2837">
        <v>0</v>
      </c>
    </row>
    <row r="2838" spans="1:5" x14ac:dyDescent="0.25">
      <c r="A2838">
        <v>0</v>
      </c>
      <c r="B2838">
        <v>30</v>
      </c>
      <c r="C2838">
        <v>14</v>
      </c>
      <c r="D2838">
        <v>3</v>
      </c>
      <c r="E2838">
        <v>0</v>
      </c>
    </row>
    <row r="2839" spans="1:5" x14ac:dyDescent="0.25">
      <c r="A2839">
        <v>0</v>
      </c>
      <c r="B2839">
        <v>30</v>
      </c>
      <c r="C2839">
        <v>14</v>
      </c>
      <c r="D2839">
        <v>4</v>
      </c>
      <c r="E2839">
        <v>0</v>
      </c>
    </row>
    <row r="2840" spans="1:5" x14ac:dyDescent="0.25">
      <c r="A2840">
        <v>0</v>
      </c>
      <c r="B2840">
        <v>30</v>
      </c>
      <c r="C2840">
        <v>14</v>
      </c>
      <c r="D2840">
        <v>4</v>
      </c>
      <c r="E2840">
        <v>1</v>
      </c>
    </row>
    <row r="2841" spans="1:5" x14ac:dyDescent="0.25">
      <c r="A2841">
        <v>0</v>
      </c>
      <c r="B2841">
        <v>30</v>
      </c>
      <c r="C2841">
        <v>14</v>
      </c>
      <c r="D2841">
        <v>4</v>
      </c>
      <c r="E2841">
        <v>0</v>
      </c>
    </row>
    <row r="2842" spans="1:5" x14ac:dyDescent="0.25">
      <c r="A2842">
        <v>0</v>
      </c>
      <c r="B2842">
        <v>30</v>
      </c>
      <c r="C2842">
        <v>14</v>
      </c>
      <c r="D2842">
        <v>4</v>
      </c>
      <c r="E2842">
        <v>0</v>
      </c>
    </row>
    <row r="2843" spans="1:5" x14ac:dyDescent="0.25">
      <c r="A2843">
        <v>0</v>
      </c>
      <c r="B2843">
        <v>30</v>
      </c>
      <c r="C2843">
        <v>14</v>
      </c>
      <c r="D2843">
        <v>4</v>
      </c>
      <c r="E2843">
        <v>0</v>
      </c>
    </row>
    <row r="2844" spans="1:5" x14ac:dyDescent="0.25">
      <c r="A2844">
        <v>0</v>
      </c>
      <c r="B2844">
        <v>30</v>
      </c>
      <c r="C2844">
        <v>14</v>
      </c>
      <c r="D2844">
        <v>4</v>
      </c>
      <c r="E2844">
        <v>0</v>
      </c>
    </row>
    <row r="2845" spans="1:5" x14ac:dyDescent="0.25">
      <c r="A2845">
        <v>0</v>
      </c>
      <c r="B2845">
        <v>30</v>
      </c>
      <c r="C2845">
        <v>14</v>
      </c>
      <c r="D2845">
        <v>4</v>
      </c>
      <c r="E2845">
        <v>1</v>
      </c>
    </row>
    <row r="2846" spans="1:5" x14ac:dyDescent="0.25">
      <c r="A2846">
        <v>0</v>
      </c>
      <c r="B2846">
        <v>30</v>
      </c>
      <c r="C2846">
        <v>14</v>
      </c>
      <c r="D2846">
        <v>4</v>
      </c>
      <c r="E2846">
        <v>0</v>
      </c>
    </row>
    <row r="2847" spans="1:5" x14ac:dyDescent="0.25">
      <c r="A2847">
        <v>1</v>
      </c>
      <c r="B2847">
        <v>30</v>
      </c>
      <c r="C2847">
        <v>14</v>
      </c>
      <c r="D2847">
        <v>1</v>
      </c>
      <c r="E2847">
        <v>0</v>
      </c>
    </row>
    <row r="2848" spans="1:5" x14ac:dyDescent="0.25">
      <c r="A2848">
        <v>1</v>
      </c>
      <c r="B2848">
        <v>30</v>
      </c>
      <c r="C2848">
        <v>14</v>
      </c>
      <c r="D2848">
        <v>1</v>
      </c>
      <c r="E2848">
        <v>1</v>
      </c>
    </row>
    <row r="2849" spans="1:5" x14ac:dyDescent="0.25">
      <c r="A2849">
        <v>1</v>
      </c>
      <c r="B2849">
        <v>30</v>
      </c>
      <c r="C2849">
        <v>14</v>
      </c>
      <c r="D2849">
        <v>1</v>
      </c>
      <c r="E2849">
        <v>0</v>
      </c>
    </row>
    <row r="2850" spans="1:5" x14ac:dyDescent="0.25">
      <c r="A2850">
        <v>1</v>
      </c>
      <c r="B2850">
        <v>30</v>
      </c>
      <c r="C2850">
        <v>14</v>
      </c>
      <c r="D2850">
        <v>1</v>
      </c>
      <c r="E2850">
        <v>0</v>
      </c>
    </row>
    <row r="2851" spans="1:5" x14ac:dyDescent="0.25">
      <c r="A2851">
        <v>1</v>
      </c>
      <c r="B2851">
        <v>30</v>
      </c>
      <c r="C2851">
        <v>14</v>
      </c>
      <c r="D2851">
        <v>1</v>
      </c>
      <c r="E2851">
        <v>0</v>
      </c>
    </row>
    <row r="2852" spans="1:5" x14ac:dyDescent="0.25">
      <c r="A2852">
        <v>1</v>
      </c>
      <c r="B2852">
        <v>30</v>
      </c>
      <c r="C2852">
        <v>14</v>
      </c>
      <c r="D2852">
        <v>1</v>
      </c>
      <c r="E2852">
        <v>0</v>
      </c>
    </row>
    <row r="2853" spans="1:5" x14ac:dyDescent="0.25">
      <c r="A2853">
        <v>1</v>
      </c>
      <c r="B2853">
        <v>30</v>
      </c>
      <c r="C2853">
        <v>14</v>
      </c>
      <c r="D2853">
        <v>1</v>
      </c>
      <c r="E2853">
        <v>1</v>
      </c>
    </row>
    <row r="2854" spans="1:5" x14ac:dyDescent="0.25">
      <c r="A2854">
        <v>1</v>
      </c>
      <c r="B2854">
        <v>30</v>
      </c>
      <c r="C2854">
        <v>14</v>
      </c>
      <c r="D2854">
        <v>1</v>
      </c>
      <c r="E2854">
        <v>0</v>
      </c>
    </row>
    <row r="2855" spans="1:5" x14ac:dyDescent="0.25">
      <c r="A2855">
        <v>1</v>
      </c>
      <c r="B2855">
        <v>30</v>
      </c>
      <c r="C2855">
        <v>14</v>
      </c>
      <c r="D2855">
        <v>2</v>
      </c>
      <c r="E2855">
        <v>0</v>
      </c>
    </row>
    <row r="2856" spans="1:5" x14ac:dyDescent="0.25">
      <c r="A2856">
        <v>1</v>
      </c>
      <c r="B2856">
        <v>30</v>
      </c>
      <c r="C2856">
        <v>14</v>
      </c>
      <c r="D2856">
        <v>2</v>
      </c>
      <c r="E2856">
        <v>0</v>
      </c>
    </row>
    <row r="2857" spans="1:5" x14ac:dyDescent="0.25">
      <c r="A2857">
        <v>1</v>
      </c>
      <c r="B2857">
        <v>30</v>
      </c>
      <c r="C2857">
        <v>14</v>
      </c>
      <c r="D2857">
        <v>2</v>
      </c>
      <c r="E2857">
        <v>0</v>
      </c>
    </row>
    <row r="2858" spans="1:5" x14ac:dyDescent="0.25">
      <c r="A2858">
        <v>1</v>
      </c>
      <c r="B2858">
        <v>30</v>
      </c>
      <c r="C2858">
        <v>14</v>
      </c>
      <c r="D2858">
        <v>2</v>
      </c>
      <c r="E2858">
        <v>1</v>
      </c>
    </row>
    <row r="2859" spans="1:5" x14ac:dyDescent="0.25">
      <c r="A2859">
        <v>1</v>
      </c>
      <c r="B2859">
        <v>30</v>
      </c>
      <c r="C2859">
        <v>14</v>
      </c>
      <c r="D2859">
        <v>2</v>
      </c>
      <c r="E2859">
        <v>0</v>
      </c>
    </row>
    <row r="2860" spans="1:5" x14ac:dyDescent="0.25">
      <c r="A2860">
        <v>1</v>
      </c>
      <c r="B2860">
        <v>30</v>
      </c>
      <c r="C2860">
        <v>14</v>
      </c>
      <c r="D2860">
        <v>2</v>
      </c>
      <c r="E2860">
        <v>0</v>
      </c>
    </row>
    <row r="2861" spans="1:5" x14ac:dyDescent="0.25">
      <c r="A2861">
        <v>1</v>
      </c>
      <c r="B2861">
        <v>30</v>
      </c>
      <c r="C2861">
        <v>14</v>
      </c>
      <c r="D2861">
        <v>2</v>
      </c>
      <c r="E2861">
        <v>0</v>
      </c>
    </row>
    <row r="2862" spans="1:5" x14ac:dyDescent="0.25">
      <c r="A2862">
        <v>1</v>
      </c>
      <c r="B2862">
        <v>30</v>
      </c>
      <c r="C2862">
        <v>14</v>
      </c>
      <c r="D2862">
        <v>2</v>
      </c>
      <c r="E2862">
        <v>0</v>
      </c>
    </row>
    <row r="2863" spans="1:5" x14ac:dyDescent="0.25">
      <c r="A2863">
        <v>1</v>
      </c>
      <c r="B2863">
        <v>30</v>
      </c>
      <c r="C2863">
        <v>14</v>
      </c>
      <c r="D2863">
        <v>3</v>
      </c>
      <c r="E2863">
        <v>0</v>
      </c>
    </row>
    <row r="2864" spans="1:5" x14ac:dyDescent="0.25">
      <c r="A2864">
        <v>1</v>
      </c>
      <c r="B2864">
        <v>30</v>
      </c>
      <c r="C2864">
        <v>14</v>
      </c>
      <c r="D2864">
        <v>3</v>
      </c>
      <c r="E2864">
        <v>1</v>
      </c>
    </row>
    <row r="2865" spans="1:5" x14ac:dyDescent="0.25">
      <c r="A2865">
        <v>1</v>
      </c>
      <c r="B2865">
        <v>30</v>
      </c>
      <c r="C2865">
        <v>14</v>
      </c>
      <c r="D2865">
        <v>3</v>
      </c>
      <c r="E2865">
        <v>0</v>
      </c>
    </row>
    <row r="2866" spans="1:5" x14ac:dyDescent="0.25">
      <c r="A2866">
        <v>1</v>
      </c>
      <c r="B2866">
        <v>30</v>
      </c>
      <c r="C2866">
        <v>14</v>
      </c>
      <c r="D2866">
        <v>3</v>
      </c>
      <c r="E2866">
        <v>0</v>
      </c>
    </row>
    <row r="2867" spans="1:5" x14ac:dyDescent="0.25">
      <c r="A2867">
        <v>1</v>
      </c>
      <c r="B2867">
        <v>30</v>
      </c>
      <c r="C2867">
        <v>14</v>
      </c>
      <c r="D2867">
        <v>3</v>
      </c>
      <c r="E2867">
        <v>1</v>
      </c>
    </row>
    <row r="2868" spans="1:5" x14ac:dyDescent="0.25">
      <c r="A2868">
        <v>1</v>
      </c>
      <c r="B2868">
        <v>30</v>
      </c>
      <c r="C2868">
        <v>14</v>
      </c>
      <c r="D2868">
        <v>3</v>
      </c>
      <c r="E2868">
        <v>0</v>
      </c>
    </row>
    <row r="2869" spans="1:5" x14ac:dyDescent="0.25">
      <c r="A2869">
        <v>1</v>
      </c>
      <c r="B2869">
        <v>30</v>
      </c>
      <c r="C2869">
        <v>14</v>
      </c>
      <c r="D2869">
        <v>3</v>
      </c>
      <c r="E2869">
        <v>0</v>
      </c>
    </row>
    <row r="2870" spans="1:5" x14ac:dyDescent="0.25">
      <c r="A2870">
        <v>1</v>
      </c>
      <c r="B2870">
        <v>30</v>
      </c>
      <c r="C2870">
        <v>14</v>
      </c>
      <c r="D2870">
        <v>3</v>
      </c>
      <c r="E2870">
        <v>0</v>
      </c>
    </row>
    <row r="2871" spans="1:5" x14ac:dyDescent="0.25">
      <c r="A2871">
        <v>1</v>
      </c>
      <c r="B2871">
        <v>30</v>
      </c>
      <c r="C2871">
        <v>14</v>
      </c>
      <c r="D2871">
        <v>3</v>
      </c>
      <c r="E2871">
        <v>0</v>
      </c>
    </row>
    <row r="2872" spans="1:5" x14ac:dyDescent="0.25">
      <c r="A2872">
        <v>1</v>
      </c>
      <c r="B2872">
        <v>30</v>
      </c>
      <c r="C2872">
        <v>14</v>
      </c>
      <c r="D2872">
        <v>4</v>
      </c>
      <c r="E2872">
        <v>0</v>
      </c>
    </row>
    <row r="2873" spans="1:5" x14ac:dyDescent="0.25">
      <c r="A2873">
        <v>1</v>
      </c>
      <c r="B2873">
        <v>30</v>
      </c>
      <c r="C2873">
        <v>14</v>
      </c>
      <c r="D2873">
        <v>4</v>
      </c>
      <c r="E2873">
        <v>0</v>
      </c>
    </row>
    <row r="2874" spans="1:5" x14ac:dyDescent="0.25">
      <c r="A2874">
        <v>1</v>
      </c>
      <c r="B2874">
        <v>30</v>
      </c>
      <c r="C2874">
        <v>14</v>
      </c>
      <c r="D2874">
        <v>4</v>
      </c>
      <c r="E2874">
        <v>0</v>
      </c>
    </row>
    <row r="2875" spans="1:5" x14ac:dyDescent="0.25">
      <c r="A2875">
        <v>1</v>
      </c>
      <c r="B2875">
        <v>30</v>
      </c>
      <c r="C2875">
        <v>14</v>
      </c>
      <c r="D2875">
        <v>4</v>
      </c>
      <c r="E2875">
        <v>1</v>
      </c>
    </row>
    <row r="2876" spans="1:5" x14ac:dyDescent="0.25">
      <c r="A2876">
        <v>1</v>
      </c>
      <c r="B2876">
        <v>30</v>
      </c>
      <c r="C2876">
        <v>14</v>
      </c>
      <c r="D2876">
        <v>4</v>
      </c>
      <c r="E2876">
        <v>0</v>
      </c>
    </row>
    <row r="2877" spans="1:5" x14ac:dyDescent="0.25">
      <c r="A2877">
        <v>1</v>
      </c>
      <c r="B2877">
        <v>30</v>
      </c>
      <c r="C2877">
        <v>14</v>
      </c>
      <c r="D2877">
        <v>4</v>
      </c>
      <c r="E2877">
        <v>0</v>
      </c>
    </row>
    <row r="2878" spans="1:5" x14ac:dyDescent="0.25">
      <c r="A2878">
        <v>1</v>
      </c>
      <c r="B2878">
        <v>30</v>
      </c>
      <c r="C2878">
        <v>14</v>
      </c>
      <c r="D2878">
        <v>4</v>
      </c>
      <c r="E2878">
        <v>0</v>
      </c>
    </row>
    <row r="2879" spans="1:5" x14ac:dyDescent="0.25">
      <c r="A2879">
        <v>1</v>
      </c>
      <c r="B2879">
        <v>30</v>
      </c>
      <c r="C2879">
        <v>14</v>
      </c>
      <c r="D2879">
        <v>4</v>
      </c>
      <c r="E2879">
        <v>1</v>
      </c>
    </row>
    <row r="2880" spans="1:5" x14ac:dyDescent="0.25">
      <c r="A2880">
        <v>1</v>
      </c>
      <c r="B2880">
        <v>30</v>
      </c>
      <c r="C2880">
        <v>14</v>
      </c>
      <c r="D2880">
        <v>4</v>
      </c>
      <c r="E2880">
        <v>0</v>
      </c>
    </row>
    <row r="2881" spans="1:5" x14ac:dyDescent="0.25">
      <c r="A2881">
        <v>0</v>
      </c>
      <c r="B2881">
        <v>30</v>
      </c>
      <c r="C2881">
        <v>15</v>
      </c>
      <c r="D2881">
        <v>1</v>
      </c>
      <c r="E2881">
        <v>0</v>
      </c>
    </row>
    <row r="2882" spans="1:5" x14ac:dyDescent="0.25">
      <c r="A2882">
        <v>0</v>
      </c>
      <c r="B2882">
        <v>30</v>
      </c>
      <c r="C2882">
        <v>15</v>
      </c>
      <c r="D2882">
        <v>1</v>
      </c>
      <c r="E2882">
        <v>1</v>
      </c>
    </row>
    <row r="2883" spans="1:5" x14ac:dyDescent="0.25">
      <c r="A2883">
        <v>0</v>
      </c>
      <c r="B2883">
        <v>30</v>
      </c>
      <c r="C2883">
        <v>15</v>
      </c>
      <c r="D2883">
        <v>1</v>
      </c>
      <c r="E2883">
        <v>0</v>
      </c>
    </row>
    <row r="2884" spans="1:5" x14ac:dyDescent="0.25">
      <c r="A2884">
        <v>0</v>
      </c>
      <c r="B2884">
        <v>30</v>
      </c>
      <c r="C2884">
        <v>15</v>
      </c>
      <c r="D2884">
        <v>1</v>
      </c>
      <c r="E2884">
        <v>0</v>
      </c>
    </row>
    <row r="2885" spans="1:5" x14ac:dyDescent="0.25">
      <c r="A2885">
        <v>0</v>
      </c>
      <c r="B2885">
        <v>30</v>
      </c>
      <c r="C2885">
        <v>15</v>
      </c>
      <c r="D2885">
        <v>1</v>
      </c>
      <c r="E2885">
        <v>1</v>
      </c>
    </row>
    <row r="2886" spans="1:5" x14ac:dyDescent="0.25">
      <c r="A2886">
        <v>0</v>
      </c>
      <c r="B2886">
        <v>30</v>
      </c>
      <c r="C2886">
        <v>15</v>
      </c>
      <c r="D2886">
        <v>1</v>
      </c>
      <c r="E2886">
        <v>1</v>
      </c>
    </row>
    <row r="2887" spans="1:5" x14ac:dyDescent="0.25">
      <c r="A2887">
        <v>0</v>
      </c>
      <c r="B2887">
        <v>30</v>
      </c>
      <c r="C2887">
        <v>15</v>
      </c>
      <c r="D2887">
        <v>1</v>
      </c>
      <c r="E2887">
        <v>0</v>
      </c>
    </row>
    <row r="2888" spans="1:5" x14ac:dyDescent="0.25">
      <c r="A2888">
        <v>0</v>
      </c>
      <c r="B2888">
        <v>30</v>
      </c>
      <c r="C2888">
        <v>15</v>
      </c>
      <c r="D2888">
        <v>1</v>
      </c>
      <c r="E2888">
        <v>0</v>
      </c>
    </row>
    <row r="2889" spans="1:5" x14ac:dyDescent="0.25">
      <c r="A2889">
        <v>0</v>
      </c>
      <c r="B2889">
        <v>30</v>
      </c>
      <c r="C2889">
        <v>15</v>
      </c>
      <c r="D2889">
        <v>1</v>
      </c>
      <c r="E2889">
        <v>1</v>
      </c>
    </row>
    <row r="2890" spans="1:5" x14ac:dyDescent="0.25">
      <c r="A2890">
        <v>0</v>
      </c>
      <c r="B2890">
        <v>30</v>
      </c>
      <c r="C2890">
        <v>15</v>
      </c>
      <c r="D2890">
        <v>2</v>
      </c>
      <c r="E2890">
        <v>0</v>
      </c>
    </row>
    <row r="2891" spans="1:5" x14ac:dyDescent="0.25">
      <c r="A2891">
        <v>0</v>
      </c>
      <c r="B2891">
        <v>30</v>
      </c>
      <c r="C2891">
        <v>15</v>
      </c>
      <c r="D2891">
        <v>2</v>
      </c>
      <c r="E2891">
        <v>0</v>
      </c>
    </row>
    <row r="2892" spans="1:5" x14ac:dyDescent="0.25">
      <c r="A2892">
        <v>0</v>
      </c>
      <c r="B2892">
        <v>30</v>
      </c>
      <c r="C2892">
        <v>15</v>
      </c>
      <c r="D2892">
        <v>2</v>
      </c>
      <c r="E2892">
        <v>0</v>
      </c>
    </row>
    <row r="2893" spans="1:5" x14ac:dyDescent="0.25">
      <c r="A2893">
        <v>0</v>
      </c>
      <c r="B2893">
        <v>30</v>
      </c>
      <c r="C2893">
        <v>15</v>
      </c>
      <c r="D2893">
        <v>2</v>
      </c>
      <c r="E2893">
        <v>0</v>
      </c>
    </row>
    <row r="2894" spans="1:5" x14ac:dyDescent="0.25">
      <c r="A2894">
        <v>0</v>
      </c>
      <c r="B2894">
        <v>30</v>
      </c>
      <c r="C2894">
        <v>15</v>
      </c>
      <c r="D2894">
        <v>2</v>
      </c>
      <c r="E2894">
        <v>1</v>
      </c>
    </row>
    <row r="2895" spans="1:5" x14ac:dyDescent="0.25">
      <c r="A2895">
        <v>0</v>
      </c>
      <c r="B2895">
        <v>30</v>
      </c>
      <c r="C2895">
        <v>15</v>
      </c>
      <c r="D2895">
        <v>2</v>
      </c>
      <c r="E2895">
        <v>1</v>
      </c>
    </row>
    <row r="2896" spans="1:5" x14ac:dyDescent="0.25">
      <c r="A2896">
        <v>0</v>
      </c>
      <c r="B2896">
        <v>30</v>
      </c>
      <c r="C2896">
        <v>15</v>
      </c>
      <c r="D2896">
        <v>2</v>
      </c>
      <c r="E2896">
        <v>1</v>
      </c>
    </row>
    <row r="2897" spans="1:5" x14ac:dyDescent="0.25">
      <c r="A2897">
        <v>0</v>
      </c>
      <c r="B2897">
        <v>30</v>
      </c>
      <c r="C2897">
        <v>15</v>
      </c>
      <c r="D2897">
        <v>2</v>
      </c>
      <c r="E2897">
        <v>0</v>
      </c>
    </row>
    <row r="2898" spans="1:5" x14ac:dyDescent="0.25">
      <c r="A2898">
        <v>0</v>
      </c>
      <c r="B2898">
        <v>30</v>
      </c>
      <c r="C2898">
        <v>15</v>
      </c>
      <c r="D2898">
        <v>3</v>
      </c>
      <c r="E2898">
        <v>0</v>
      </c>
    </row>
    <row r="2899" spans="1:5" x14ac:dyDescent="0.25">
      <c r="A2899">
        <v>0</v>
      </c>
      <c r="B2899">
        <v>30</v>
      </c>
      <c r="C2899">
        <v>15</v>
      </c>
      <c r="D2899">
        <v>3</v>
      </c>
      <c r="E2899">
        <v>0</v>
      </c>
    </row>
    <row r="2900" spans="1:5" x14ac:dyDescent="0.25">
      <c r="A2900">
        <v>0</v>
      </c>
      <c r="B2900">
        <v>30</v>
      </c>
      <c r="C2900">
        <v>15</v>
      </c>
      <c r="D2900">
        <v>3</v>
      </c>
      <c r="E2900">
        <v>1</v>
      </c>
    </row>
    <row r="2901" spans="1:5" x14ac:dyDescent="0.25">
      <c r="A2901">
        <v>0</v>
      </c>
      <c r="B2901">
        <v>30</v>
      </c>
      <c r="C2901">
        <v>15</v>
      </c>
      <c r="D2901">
        <v>3</v>
      </c>
      <c r="E2901">
        <v>1</v>
      </c>
    </row>
    <row r="2902" spans="1:5" x14ac:dyDescent="0.25">
      <c r="A2902">
        <v>0</v>
      </c>
      <c r="B2902">
        <v>30</v>
      </c>
      <c r="C2902">
        <v>15</v>
      </c>
      <c r="D2902">
        <v>3</v>
      </c>
      <c r="E2902">
        <v>0</v>
      </c>
    </row>
    <row r="2903" spans="1:5" x14ac:dyDescent="0.25">
      <c r="A2903">
        <v>0</v>
      </c>
      <c r="B2903">
        <v>30</v>
      </c>
      <c r="C2903">
        <v>15</v>
      </c>
      <c r="D2903">
        <v>3</v>
      </c>
      <c r="E2903">
        <v>0</v>
      </c>
    </row>
    <row r="2904" spans="1:5" x14ac:dyDescent="0.25">
      <c r="A2904">
        <v>0</v>
      </c>
      <c r="B2904">
        <v>30</v>
      </c>
      <c r="C2904">
        <v>15</v>
      </c>
      <c r="D2904">
        <v>3</v>
      </c>
      <c r="E2904">
        <v>1</v>
      </c>
    </row>
    <row r="2905" spans="1:5" x14ac:dyDescent="0.25">
      <c r="A2905">
        <v>0</v>
      </c>
      <c r="B2905">
        <v>30</v>
      </c>
      <c r="C2905">
        <v>15</v>
      </c>
      <c r="D2905">
        <v>3</v>
      </c>
      <c r="E2905">
        <v>0</v>
      </c>
    </row>
    <row r="2906" spans="1:5" x14ac:dyDescent="0.25">
      <c r="A2906">
        <v>0</v>
      </c>
      <c r="B2906">
        <v>30</v>
      </c>
      <c r="C2906">
        <v>15</v>
      </c>
      <c r="D2906">
        <v>4</v>
      </c>
      <c r="E2906">
        <v>0</v>
      </c>
    </row>
    <row r="2907" spans="1:5" x14ac:dyDescent="0.25">
      <c r="A2907">
        <v>0</v>
      </c>
      <c r="B2907">
        <v>30</v>
      </c>
      <c r="C2907">
        <v>15</v>
      </c>
      <c r="D2907">
        <v>4</v>
      </c>
      <c r="E2907">
        <v>0</v>
      </c>
    </row>
    <row r="2908" spans="1:5" x14ac:dyDescent="0.25">
      <c r="A2908">
        <v>0</v>
      </c>
      <c r="B2908">
        <v>30</v>
      </c>
      <c r="C2908">
        <v>15</v>
      </c>
      <c r="D2908">
        <v>4</v>
      </c>
      <c r="E2908">
        <v>1</v>
      </c>
    </row>
    <row r="2909" spans="1:5" x14ac:dyDescent="0.25">
      <c r="A2909">
        <v>0</v>
      </c>
      <c r="B2909">
        <v>30</v>
      </c>
      <c r="C2909">
        <v>15</v>
      </c>
      <c r="D2909">
        <v>4</v>
      </c>
      <c r="E2909">
        <v>0</v>
      </c>
    </row>
    <row r="2910" spans="1:5" x14ac:dyDescent="0.25">
      <c r="A2910">
        <v>0</v>
      </c>
      <c r="B2910">
        <v>30</v>
      </c>
      <c r="C2910">
        <v>15</v>
      </c>
      <c r="D2910">
        <v>4</v>
      </c>
      <c r="E2910">
        <v>0</v>
      </c>
    </row>
    <row r="2911" spans="1:5" x14ac:dyDescent="0.25">
      <c r="A2911">
        <v>0</v>
      </c>
      <c r="B2911">
        <v>30</v>
      </c>
      <c r="C2911">
        <v>15</v>
      </c>
      <c r="D2911">
        <v>4</v>
      </c>
      <c r="E2911">
        <v>0</v>
      </c>
    </row>
    <row r="2912" spans="1:5" x14ac:dyDescent="0.25">
      <c r="A2912">
        <v>0</v>
      </c>
      <c r="B2912">
        <v>30</v>
      </c>
      <c r="C2912">
        <v>15</v>
      </c>
      <c r="D2912">
        <v>4</v>
      </c>
      <c r="E2912">
        <v>0</v>
      </c>
    </row>
    <row r="2913" spans="1:5" x14ac:dyDescent="0.25">
      <c r="A2913">
        <v>0</v>
      </c>
      <c r="B2913">
        <v>30</v>
      </c>
      <c r="C2913">
        <v>15</v>
      </c>
      <c r="D2913">
        <v>4</v>
      </c>
      <c r="E2913">
        <v>1</v>
      </c>
    </row>
    <row r="2914" spans="1:5" x14ac:dyDescent="0.25">
      <c r="A2914">
        <v>1</v>
      </c>
      <c r="B2914">
        <v>30</v>
      </c>
      <c r="C2914">
        <v>15</v>
      </c>
      <c r="D2914">
        <v>1</v>
      </c>
      <c r="E2914">
        <v>0</v>
      </c>
    </row>
    <row r="2915" spans="1:5" x14ac:dyDescent="0.25">
      <c r="A2915">
        <v>1</v>
      </c>
      <c r="B2915">
        <v>30</v>
      </c>
      <c r="C2915">
        <v>15</v>
      </c>
      <c r="D2915">
        <v>1</v>
      </c>
      <c r="E2915">
        <v>1</v>
      </c>
    </row>
    <row r="2916" spans="1:5" x14ac:dyDescent="0.25">
      <c r="A2916">
        <v>1</v>
      </c>
      <c r="B2916">
        <v>30</v>
      </c>
      <c r="C2916">
        <v>15</v>
      </c>
      <c r="D2916">
        <v>1</v>
      </c>
      <c r="E2916">
        <v>0</v>
      </c>
    </row>
    <row r="2917" spans="1:5" x14ac:dyDescent="0.25">
      <c r="A2917">
        <v>1</v>
      </c>
      <c r="B2917">
        <v>30</v>
      </c>
      <c r="C2917">
        <v>15</v>
      </c>
      <c r="D2917">
        <v>1</v>
      </c>
      <c r="E2917">
        <v>0</v>
      </c>
    </row>
    <row r="2918" spans="1:5" x14ac:dyDescent="0.25">
      <c r="A2918">
        <v>1</v>
      </c>
      <c r="B2918">
        <v>30</v>
      </c>
      <c r="C2918">
        <v>15</v>
      </c>
      <c r="D2918">
        <v>1</v>
      </c>
      <c r="E2918">
        <v>0</v>
      </c>
    </row>
    <row r="2919" spans="1:5" x14ac:dyDescent="0.25">
      <c r="A2919">
        <v>1</v>
      </c>
      <c r="B2919">
        <v>30</v>
      </c>
      <c r="C2919">
        <v>15</v>
      </c>
      <c r="D2919">
        <v>1</v>
      </c>
      <c r="E2919">
        <v>1</v>
      </c>
    </row>
    <row r="2920" spans="1:5" x14ac:dyDescent="0.25">
      <c r="A2920">
        <v>1</v>
      </c>
      <c r="B2920">
        <v>30</v>
      </c>
      <c r="C2920">
        <v>15</v>
      </c>
      <c r="D2920">
        <v>1</v>
      </c>
      <c r="E2920">
        <v>1</v>
      </c>
    </row>
    <row r="2921" spans="1:5" x14ac:dyDescent="0.25">
      <c r="A2921">
        <v>1</v>
      </c>
      <c r="B2921">
        <v>30</v>
      </c>
      <c r="C2921">
        <v>15</v>
      </c>
      <c r="D2921">
        <v>1</v>
      </c>
      <c r="E2921">
        <v>0</v>
      </c>
    </row>
    <row r="2922" spans="1:5" x14ac:dyDescent="0.25">
      <c r="A2922">
        <v>1</v>
      </c>
      <c r="B2922">
        <v>30</v>
      </c>
      <c r="C2922">
        <v>15</v>
      </c>
      <c r="D2922">
        <v>2</v>
      </c>
      <c r="E2922">
        <v>0</v>
      </c>
    </row>
    <row r="2923" spans="1:5" x14ac:dyDescent="0.25">
      <c r="A2923">
        <v>1</v>
      </c>
      <c r="B2923">
        <v>30</v>
      </c>
      <c r="C2923">
        <v>15</v>
      </c>
      <c r="D2923">
        <v>2</v>
      </c>
      <c r="E2923">
        <v>1</v>
      </c>
    </row>
    <row r="2924" spans="1:5" x14ac:dyDescent="0.25">
      <c r="A2924">
        <v>1</v>
      </c>
      <c r="B2924">
        <v>30</v>
      </c>
      <c r="C2924">
        <v>15</v>
      </c>
      <c r="D2924">
        <v>2</v>
      </c>
      <c r="E2924">
        <v>0</v>
      </c>
    </row>
    <row r="2925" spans="1:5" x14ac:dyDescent="0.25">
      <c r="A2925">
        <v>1</v>
      </c>
      <c r="B2925">
        <v>30</v>
      </c>
      <c r="C2925">
        <v>15</v>
      </c>
      <c r="D2925">
        <v>2</v>
      </c>
      <c r="E2925">
        <v>0</v>
      </c>
    </row>
    <row r="2926" spans="1:5" x14ac:dyDescent="0.25">
      <c r="A2926">
        <v>1</v>
      </c>
      <c r="B2926">
        <v>30</v>
      </c>
      <c r="C2926">
        <v>15</v>
      </c>
      <c r="D2926">
        <v>2</v>
      </c>
      <c r="E2926">
        <v>0</v>
      </c>
    </row>
    <row r="2927" spans="1:5" x14ac:dyDescent="0.25">
      <c r="A2927">
        <v>1</v>
      </c>
      <c r="B2927">
        <v>30</v>
      </c>
      <c r="C2927">
        <v>15</v>
      </c>
      <c r="D2927">
        <v>2</v>
      </c>
      <c r="E2927">
        <v>0</v>
      </c>
    </row>
    <row r="2928" spans="1:5" x14ac:dyDescent="0.25">
      <c r="A2928">
        <v>1</v>
      </c>
      <c r="B2928">
        <v>30</v>
      </c>
      <c r="C2928">
        <v>15</v>
      </c>
      <c r="D2928">
        <v>2</v>
      </c>
      <c r="E2928">
        <v>1</v>
      </c>
    </row>
    <row r="2929" spans="1:5" x14ac:dyDescent="0.25">
      <c r="A2929">
        <v>1</v>
      </c>
      <c r="B2929">
        <v>30</v>
      </c>
      <c r="C2929">
        <v>15</v>
      </c>
      <c r="D2929">
        <v>2</v>
      </c>
      <c r="E2929">
        <v>0</v>
      </c>
    </row>
    <row r="2930" spans="1:5" x14ac:dyDescent="0.25">
      <c r="A2930">
        <v>1</v>
      </c>
      <c r="B2930">
        <v>30</v>
      </c>
      <c r="C2930">
        <v>15</v>
      </c>
      <c r="D2930">
        <v>3</v>
      </c>
      <c r="E2930">
        <v>0</v>
      </c>
    </row>
    <row r="2931" spans="1:5" x14ac:dyDescent="0.25">
      <c r="A2931">
        <v>1</v>
      </c>
      <c r="B2931">
        <v>30</v>
      </c>
      <c r="C2931">
        <v>15</v>
      </c>
      <c r="D2931">
        <v>3</v>
      </c>
      <c r="E2931">
        <v>1</v>
      </c>
    </row>
    <row r="2932" spans="1:5" x14ac:dyDescent="0.25">
      <c r="A2932">
        <v>1</v>
      </c>
      <c r="B2932">
        <v>30</v>
      </c>
      <c r="C2932">
        <v>15</v>
      </c>
      <c r="D2932">
        <v>3</v>
      </c>
      <c r="E2932">
        <v>0</v>
      </c>
    </row>
    <row r="2933" spans="1:5" x14ac:dyDescent="0.25">
      <c r="A2933">
        <v>1</v>
      </c>
      <c r="B2933">
        <v>30</v>
      </c>
      <c r="C2933">
        <v>15</v>
      </c>
      <c r="D2933">
        <v>3</v>
      </c>
      <c r="E2933">
        <v>0</v>
      </c>
    </row>
    <row r="2934" spans="1:5" x14ac:dyDescent="0.25">
      <c r="A2934">
        <v>1</v>
      </c>
      <c r="B2934">
        <v>30</v>
      </c>
      <c r="C2934">
        <v>15</v>
      </c>
      <c r="D2934">
        <v>3</v>
      </c>
      <c r="E2934">
        <v>1</v>
      </c>
    </row>
    <row r="2935" spans="1:5" x14ac:dyDescent="0.25">
      <c r="A2935">
        <v>1</v>
      </c>
      <c r="B2935">
        <v>30</v>
      </c>
      <c r="C2935">
        <v>15</v>
      </c>
      <c r="D2935">
        <v>3</v>
      </c>
      <c r="E2935">
        <v>1</v>
      </c>
    </row>
    <row r="2936" spans="1:5" x14ac:dyDescent="0.25">
      <c r="A2936">
        <v>1</v>
      </c>
      <c r="B2936">
        <v>30</v>
      </c>
      <c r="C2936">
        <v>15</v>
      </c>
      <c r="D2936">
        <v>3</v>
      </c>
      <c r="E2936">
        <v>0</v>
      </c>
    </row>
    <row r="2937" spans="1:5" x14ac:dyDescent="0.25">
      <c r="A2937">
        <v>1</v>
      </c>
      <c r="B2937">
        <v>30</v>
      </c>
      <c r="C2937">
        <v>15</v>
      </c>
      <c r="D2937">
        <v>3</v>
      </c>
      <c r="E2937">
        <v>0</v>
      </c>
    </row>
    <row r="2938" spans="1:5" x14ac:dyDescent="0.25">
      <c r="A2938">
        <v>1</v>
      </c>
      <c r="B2938">
        <v>30</v>
      </c>
      <c r="C2938">
        <v>15</v>
      </c>
      <c r="D2938">
        <v>4</v>
      </c>
      <c r="E2938">
        <v>0</v>
      </c>
    </row>
    <row r="2939" spans="1:5" x14ac:dyDescent="0.25">
      <c r="A2939">
        <v>1</v>
      </c>
      <c r="B2939">
        <v>30</v>
      </c>
      <c r="C2939">
        <v>15</v>
      </c>
      <c r="D2939">
        <v>4</v>
      </c>
      <c r="E2939">
        <v>1</v>
      </c>
    </row>
    <row r="2940" spans="1:5" x14ac:dyDescent="0.25">
      <c r="A2940">
        <v>1</v>
      </c>
      <c r="B2940">
        <v>30</v>
      </c>
      <c r="C2940">
        <v>15</v>
      </c>
      <c r="D2940">
        <v>4</v>
      </c>
      <c r="E2940">
        <v>0</v>
      </c>
    </row>
    <row r="2941" spans="1:5" x14ac:dyDescent="0.25">
      <c r="A2941">
        <v>1</v>
      </c>
      <c r="B2941">
        <v>30</v>
      </c>
      <c r="C2941">
        <v>15</v>
      </c>
      <c r="D2941">
        <v>4</v>
      </c>
      <c r="E2941">
        <v>0</v>
      </c>
    </row>
    <row r="2942" spans="1:5" x14ac:dyDescent="0.25">
      <c r="A2942">
        <v>1</v>
      </c>
      <c r="B2942">
        <v>30</v>
      </c>
      <c r="C2942">
        <v>15</v>
      </c>
      <c r="D2942">
        <v>4</v>
      </c>
      <c r="E2942">
        <v>0</v>
      </c>
    </row>
    <row r="2943" spans="1:5" x14ac:dyDescent="0.25">
      <c r="A2943">
        <v>1</v>
      </c>
      <c r="B2943">
        <v>30</v>
      </c>
      <c r="C2943">
        <v>15</v>
      </c>
      <c r="D2943">
        <v>4</v>
      </c>
      <c r="E2943">
        <v>0</v>
      </c>
    </row>
    <row r="2944" spans="1:5" x14ac:dyDescent="0.25">
      <c r="A2944">
        <v>1</v>
      </c>
      <c r="B2944">
        <v>30</v>
      </c>
      <c r="C2944">
        <v>15</v>
      </c>
      <c r="D2944">
        <v>4</v>
      </c>
      <c r="E2944">
        <v>1</v>
      </c>
    </row>
    <row r="2945" spans="1:5" x14ac:dyDescent="0.25">
      <c r="A2945">
        <v>1</v>
      </c>
      <c r="B2945">
        <v>30</v>
      </c>
      <c r="C2945">
        <v>15</v>
      </c>
      <c r="D2945">
        <v>4</v>
      </c>
      <c r="E2945">
        <v>1</v>
      </c>
    </row>
    <row r="2946" spans="1:5" x14ac:dyDescent="0.25">
      <c r="A2946">
        <v>0</v>
      </c>
      <c r="B2946">
        <v>30</v>
      </c>
      <c r="C2946">
        <v>16</v>
      </c>
      <c r="D2946">
        <v>1</v>
      </c>
      <c r="E2946">
        <v>1</v>
      </c>
    </row>
    <row r="2947" spans="1:5" x14ac:dyDescent="0.25">
      <c r="A2947">
        <v>0</v>
      </c>
      <c r="B2947">
        <v>30</v>
      </c>
      <c r="C2947">
        <v>16</v>
      </c>
      <c r="D2947">
        <v>1</v>
      </c>
      <c r="E2947">
        <v>0</v>
      </c>
    </row>
    <row r="2948" spans="1:5" x14ac:dyDescent="0.25">
      <c r="A2948">
        <v>0</v>
      </c>
      <c r="B2948">
        <v>30</v>
      </c>
      <c r="C2948">
        <v>16</v>
      </c>
      <c r="D2948">
        <v>1</v>
      </c>
      <c r="E2948">
        <v>0</v>
      </c>
    </row>
    <row r="2949" spans="1:5" x14ac:dyDescent="0.25">
      <c r="A2949">
        <v>0</v>
      </c>
      <c r="B2949">
        <v>30</v>
      </c>
      <c r="C2949">
        <v>16</v>
      </c>
      <c r="D2949">
        <v>1</v>
      </c>
      <c r="E2949">
        <v>0</v>
      </c>
    </row>
    <row r="2950" spans="1:5" x14ac:dyDescent="0.25">
      <c r="A2950">
        <v>0</v>
      </c>
      <c r="B2950">
        <v>30</v>
      </c>
      <c r="C2950">
        <v>16</v>
      </c>
      <c r="D2950">
        <v>1</v>
      </c>
      <c r="E2950">
        <v>1</v>
      </c>
    </row>
    <row r="2951" spans="1:5" x14ac:dyDescent="0.25">
      <c r="A2951">
        <v>0</v>
      </c>
      <c r="B2951">
        <v>30</v>
      </c>
      <c r="C2951">
        <v>16</v>
      </c>
      <c r="D2951">
        <v>1</v>
      </c>
      <c r="E2951">
        <v>0</v>
      </c>
    </row>
    <row r="2952" spans="1:5" x14ac:dyDescent="0.25">
      <c r="A2952">
        <v>0</v>
      </c>
      <c r="B2952">
        <v>30</v>
      </c>
      <c r="C2952">
        <v>16</v>
      </c>
      <c r="D2952">
        <v>1</v>
      </c>
      <c r="E2952">
        <v>0</v>
      </c>
    </row>
    <row r="2953" spans="1:5" x14ac:dyDescent="0.25">
      <c r="A2953">
        <v>0</v>
      </c>
      <c r="B2953">
        <v>30</v>
      </c>
      <c r="C2953">
        <v>16</v>
      </c>
      <c r="D2953">
        <v>1</v>
      </c>
      <c r="E2953">
        <v>0</v>
      </c>
    </row>
    <row r="2954" spans="1:5" x14ac:dyDescent="0.25">
      <c r="A2954">
        <v>0</v>
      </c>
      <c r="B2954">
        <v>30</v>
      </c>
      <c r="C2954">
        <v>16</v>
      </c>
      <c r="D2954">
        <v>2</v>
      </c>
      <c r="E2954">
        <v>0</v>
      </c>
    </row>
    <row r="2955" spans="1:5" x14ac:dyDescent="0.25">
      <c r="A2955">
        <v>0</v>
      </c>
      <c r="B2955">
        <v>30</v>
      </c>
      <c r="C2955">
        <v>16</v>
      </c>
      <c r="D2955">
        <v>2</v>
      </c>
      <c r="E2955">
        <v>0</v>
      </c>
    </row>
    <row r="2956" spans="1:5" x14ac:dyDescent="0.25">
      <c r="A2956">
        <v>0</v>
      </c>
      <c r="B2956">
        <v>30</v>
      </c>
      <c r="C2956">
        <v>16</v>
      </c>
      <c r="D2956">
        <v>2</v>
      </c>
      <c r="E2956">
        <v>1</v>
      </c>
    </row>
    <row r="2957" spans="1:5" x14ac:dyDescent="0.25">
      <c r="A2957">
        <v>0</v>
      </c>
      <c r="B2957">
        <v>30</v>
      </c>
      <c r="C2957">
        <v>16</v>
      </c>
      <c r="D2957">
        <v>2</v>
      </c>
      <c r="E2957">
        <v>1</v>
      </c>
    </row>
    <row r="2958" spans="1:5" x14ac:dyDescent="0.25">
      <c r="A2958">
        <v>0</v>
      </c>
      <c r="B2958">
        <v>30</v>
      </c>
      <c r="C2958">
        <v>16</v>
      </c>
      <c r="D2958">
        <v>2</v>
      </c>
      <c r="E2958">
        <v>0</v>
      </c>
    </row>
    <row r="2959" spans="1:5" x14ac:dyDescent="0.25">
      <c r="A2959">
        <v>0</v>
      </c>
      <c r="B2959">
        <v>30</v>
      </c>
      <c r="C2959">
        <v>16</v>
      </c>
      <c r="D2959">
        <v>2</v>
      </c>
      <c r="E2959">
        <v>1</v>
      </c>
    </row>
    <row r="2960" spans="1:5" x14ac:dyDescent="0.25">
      <c r="A2960">
        <v>0</v>
      </c>
      <c r="B2960">
        <v>30</v>
      </c>
      <c r="C2960">
        <v>16</v>
      </c>
      <c r="D2960">
        <v>2</v>
      </c>
      <c r="E2960">
        <v>0</v>
      </c>
    </row>
    <row r="2961" spans="1:5" x14ac:dyDescent="0.25">
      <c r="A2961">
        <v>0</v>
      </c>
      <c r="B2961">
        <v>30</v>
      </c>
      <c r="C2961">
        <v>16</v>
      </c>
      <c r="D2961">
        <v>2</v>
      </c>
      <c r="E2961">
        <v>0</v>
      </c>
    </row>
    <row r="2962" spans="1:5" x14ac:dyDescent="0.25">
      <c r="A2962">
        <v>0</v>
      </c>
      <c r="B2962">
        <v>30</v>
      </c>
      <c r="C2962">
        <v>16</v>
      </c>
      <c r="D2962">
        <v>3</v>
      </c>
      <c r="E2962">
        <v>1</v>
      </c>
    </row>
    <row r="2963" spans="1:5" x14ac:dyDescent="0.25">
      <c r="A2963">
        <v>0</v>
      </c>
      <c r="B2963">
        <v>30</v>
      </c>
      <c r="C2963">
        <v>16</v>
      </c>
      <c r="D2963">
        <v>3</v>
      </c>
      <c r="E2963">
        <v>0</v>
      </c>
    </row>
    <row r="2964" spans="1:5" x14ac:dyDescent="0.25">
      <c r="A2964">
        <v>0</v>
      </c>
      <c r="B2964">
        <v>30</v>
      </c>
      <c r="C2964">
        <v>16</v>
      </c>
      <c r="D2964">
        <v>3</v>
      </c>
      <c r="E2964">
        <v>0</v>
      </c>
    </row>
    <row r="2965" spans="1:5" x14ac:dyDescent="0.25">
      <c r="A2965">
        <v>0</v>
      </c>
      <c r="B2965">
        <v>30</v>
      </c>
      <c r="C2965">
        <v>16</v>
      </c>
      <c r="D2965">
        <v>3</v>
      </c>
      <c r="E2965">
        <v>0</v>
      </c>
    </row>
    <row r="2966" spans="1:5" x14ac:dyDescent="0.25">
      <c r="A2966">
        <v>0</v>
      </c>
      <c r="B2966">
        <v>30</v>
      </c>
      <c r="C2966">
        <v>16</v>
      </c>
      <c r="D2966">
        <v>3</v>
      </c>
      <c r="E2966">
        <v>1</v>
      </c>
    </row>
    <row r="2967" spans="1:5" x14ac:dyDescent="0.25">
      <c r="A2967">
        <v>0</v>
      </c>
      <c r="B2967">
        <v>30</v>
      </c>
      <c r="C2967">
        <v>16</v>
      </c>
      <c r="D2967">
        <v>3</v>
      </c>
      <c r="E2967">
        <v>0</v>
      </c>
    </row>
    <row r="2968" spans="1:5" x14ac:dyDescent="0.25">
      <c r="A2968">
        <v>0</v>
      </c>
      <c r="B2968">
        <v>30</v>
      </c>
      <c r="C2968">
        <v>16</v>
      </c>
      <c r="D2968">
        <v>3</v>
      </c>
      <c r="E2968">
        <v>0</v>
      </c>
    </row>
    <row r="2969" spans="1:5" x14ac:dyDescent="0.25">
      <c r="A2969">
        <v>0</v>
      </c>
      <c r="B2969">
        <v>30</v>
      </c>
      <c r="C2969">
        <v>16</v>
      </c>
      <c r="D2969">
        <v>3</v>
      </c>
      <c r="E2969">
        <v>0</v>
      </c>
    </row>
    <row r="2970" spans="1:5" x14ac:dyDescent="0.25">
      <c r="A2970">
        <v>0</v>
      </c>
      <c r="B2970">
        <v>30</v>
      </c>
      <c r="C2970">
        <v>16</v>
      </c>
      <c r="D2970">
        <v>3</v>
      </c>
      <c r="E2970">
        <v>0</v>
      </c>
    </row>
    <row r="2971" spans="1:5" x14ac:dyDescent="0.25">
      <c r="A2971">
        <v>0</v>
      </c>
      <c r="B2971">
        <v>30</v>
      </c>
      <c r="C2971">
        <v>16</v>
      </c>
      <c r="D2971">
        <v>4</v>
      </c>
      <c r="E2971">
        <v>0</v>
      </c>
    </row>
    <row r="2972" spans="1:5" x14ac:dyDescent="0.25">
      <c r="A2972">
        <v>0</v>
      </c>
      <c r="B2972">
        <v>30</v>
      </c>
      <c r="C2972">
        <v>16</v>
      </c>
      <c r="D2972">
        <v>4</v>
      </c>
      <c r="E2972">
        <v>1</v>
      </c>
    </row>
    <row r="2973" spans="1:5" x14ac:dyDescent="0.25">
      <c r="A2973">
        <v>0</v>
      </c>
      <c r="B2973">
        <v>30</v>
      </c>
      <c r="C2973">
        <v>16</v>
      </c>
      <c r="D2973">
        <v>4</v>
      </c>
      <c r="E2973">
        <v>0</v>
      </c>
    </row>
    <row r="2974" spans="1:5" x14ac:dyDescent="0.25">
      <c r="A2974">
        <v>0</v>
      </c>
      <c r="B2974">
        <v>30</v>
      </c>
      <c r="C2974">
        <v>16</v>
      </c>
      <c r="D2974">
        <v>4</v>
      </c>
      <c r="E2974">
        <v>0</v>
      </c>
    </row>
    <row r="2975" spans="1:5" x14ac:dyDescent="0.25">
      <c r="A2975">
        <v>0</v>
      </c>
      <c r="B2975">
        <v>30</v>
      </c>
      <c r="C2975">
        <v>16</v>
      </c>
      <c r="D2975">
        <v>4</v>
      </c>
      <c r="E2975">
        <v>0</v>
      </c>
    </row>
    <row r="2976" spans="1:5" x14ac:dyDescent="0.25">
      <c r="A2976">
        <v>0</v>
      </c>
      <c r="B2976">
        <v>30</v>
      </c>
      <c r="C2976">
        <v>16</v>
      </c>
      <c r="D2976">
        <v>4</v>
      </c>
      <c r="E2976">
        <v>0</v>
      </c>
    </row>
    <row r="2977" spans="1:5" x14ac:dyDescent="0.25">
      <c r="A2977">
        <v>0</v>
      </c>
      <c r="B2977">
        <v>30</v>
      </c>
      <c r="C2977">
        <v>16</v>
      </c>
      <c r="D2977">
        <v>4</v>
      </c>
      <c r="E2977">
        <v>0</v>
      </c>
    </row>
    <row r="2978" spans="1:5" x14ac:dyDescent="0.25">
      <c r="A2978">
        <v>0</v>
      </c>
      <c r="B2978">
        <v>30</v>
      </c>
      <c r="C2978">
        <v>17</v>
      </c>
      <c r="D2978">
        <v>3</v>
      </c>
      <c r="E2978">
        <v>0</v>
      </c>
    </row>
    <row r="2979" spans="1:5" x14ac:dyDescent="0.25">
      <c r="A2979">
        <v>0</v>
      </c>
      <c r="B2979">
        <v>30</v>
      </c>
      <c r="C2979">
        <v>17</v>
      </c>
      <c r="D2979">
        <v>3</v>
      </c>
      <c r="E2979">
        <v>1</v>
      </c>
    </row>
    <row r="2980" spans="1:5" x14ac:dyDescent="0.25">
      <c r="A2980">
        <v>0</v>
      </c>
      <c r="B2980">
        <v>30</v>
      </c>
      <c r="C2980">
        <v>17</v>
      </c>
      <c r="D2980">
        <v>3</v>
      </c>
      <c r="E2980">
        <v>0</v>
      </c>
    </row>
    <row r="2981" spans="1:5" x14ac:dyDescent="0.25">
      <c r="A2981">
        <v>0</v>
      </c>
      <c r="B2981">
        <v>30</v>
      </c>
      <c r="C2981">
        <v>17</v>
      </c>
      <c r="D2981">
        <v>3</v>
      </c>
      <c r="E2981">
        <v>0</v>
      </c>
    </row>
    <row r="2982" spans="1:5" x14ac:dyDescent="0.25">
      <c r="A2982">
        <v>0</v>
      </c>
      <c r="B2982">
        <v>30</v>
      </c>
      <c r="C2982">
        <v>17</v>
      </c>
      <c r="D2982">
        <v>3</v>
      </c>
      <c r="E2982">
        <v>0</v>
      </c>
    </row>
    <row r="2983" spans="1:5" x14ac:dyDescent="0.25">
      <c r="A2983">
        <v>0</v>
      </c>
      <c r="B2983">
        <v>30</v>
      </c>
      <c r="C2983">
        <v>17</v>
      </c>
      <c r="D2983">
        <v>3</v>
      </c>
      <c r="E2983">
        <v>1</v>
      </c>
    </row>
    <row r="2984" spans="1:5" x14ac:dyDescent="0.25">
      <c r="A2984">
        <v>0</v>
      </c>
      <c r="B2984">
        <v>30</v>
      </c>
      <c r="C2984">
        <v>17</v>
      </c>
      <c r="D2984">
        <v>3</v>
      </c>
      <c r="E2984">
        <v>0</v>
      </c>
    </row>
    <row r="2985" spans="1:5" x14ac:dyDescent="0.25">
      <c r="A2985">
        <v>0</v>
      </c>
      <c r="B2985">
        <v>30</v>
      </c>
      <c r="C2985">
        <v>17</v>
      </c>
      <c r="D2985">
        <v>4</v>
      </c>
      <c r="E2985">
        <v>0</v>
      </c>
    </row>
    <row r="2986" spans="1:5" x14ac:dyDescent="0.25">
      <c r="A2986">
        <v>0</v>
      </c>
      <c r="B2986">
        <v>30</v>
      </c>
      <c r="C2986">
        <v>17</v>
      </c>
      <c r="D2986">
        <v>4</v>
      </c>
      <c r="E2986">
        <v>1</v>
      </c>
    </row>
    <row r="2987" spans="1:5" x14ac:dyDescent="0.25">
      <c r="A2987">
        <v>0</v>
      </c>
      <c r="B2987">
        <v>30</v>
      </c>
      <c r="C2987">
        <v>17</v>
      </c>
      <c r="D2987">
        <v>4</v>
      </c>
      <c r="E2987">
        <v>0</v>
      </c>
    </row>
    <row r="2988" spans="1:5" x14ac:dyDescent="0.25">
      <c r="A2988">
        <v>0</v>
      </c>
      <c r="B2988">
        <v>30</v>
      </c>
      <c r="C2988">
        <v>17</v>
      </c>
      <c r="D2988">
        <v>4</v>
      </c>
      <c r="E2988">
        <v>1</v>
      </c>
    </row>
    <row r="2989" spans="1:5" x14ac:dyDescent="0.25">
      <c r="A2989">
        <v>0</v>
      </c>
      <c r="B2989">
        <v>30</v>
      </c>
      <c r="C2989">
        <v>17</v>
      </c>
      <c r="D2989">
        <v>4</v>
      </c>
      <c r="E2989">
        <v>0</v>
      </c>
    </row>
    <row r="2990" spans="1:5" x14ac:dyDescent="0.25">
      <c r="A2990">
        <v>0</v>
      </c>
      <c r="B2990">
        <v>30</v>
      </c>
      <c r="C2990">
        <v>17</v>
      </c>
      <c r="D2990">
        <v>4</v>
      </c>
      <c r="E2990">
        <v>0</v>
      </c>
    </row>
    <row r="2991" spans="1:5" x14ac:dyDescent="0.25">
      <c r="A2991">
        <v>0</v>
      </c>
      <c r="B2991">
        <v>30</v>
      </c>
      <c r="C2991">
        <v>17</v>
      </c>
      <c r="D2991">
        <v>4</v>
      </c>
      <c r="E2991">
        <v>0</v>
      </c>
    </row>
    <row r="2992" spans="1:5" x14ac:dyDescent="0.25">
      <c r="A2992">
        <v>1</v>
      </c>
      <c r="B2992">
        <v>30</v>
      </c>
      <c r="C2992">
        <v>17</v>
      </c>
      <c r="D2992">
        <v>1</v>
      </c>
      <c r="E2992">
        <v>0</v>
      </c>
    </row>
    <row r="2993" spans="1:5" x14ac:dyDescent="0.25">
      <c r="A2993">
        <v>1</v>
      </c>
      <c r="B2993">
        <v>30</v>
      </c>
      <c r="C2993">
        <v>17</v>
      </c>
      <c r="D2993">
        <v>1</v>
      </c>
      <c r="E2993">
        <v>1</v>
      </c>
    </row>
    <row r="2994" spans="1:5" x14ac:dyDescent="0.25">
      <c r="A2994">
        <v>1</v>
      </c>
      <c r="B2994">
        <v>30</v>
      </c>
      <c r="C2994">
        <v>17</v>
      </c>
      <c r="D2994">
        <v>1</v>
      </c>
      <c r="E2994">
        <v>0</v>
      </c>
    </row>
    <row r="2995" spans="1:5" x14ac:dyDescent="0.25">
      <c r="A2995">
        <v>1</v>
      </c>
      <c r="B2995">
        <v>30</v>
      </c>
      <c r="C2995">
        <v>17</v>
      </c>
      <c r="D2995">
        <v>1</v>
      </c>
      <c r="E2995">
        <v>0</v>
      </c>
    </row>
    <row r="2996" spans="1:5" x14ac:dyDescent="0.25">
      <c r="A2996">
        <v>1</v>
      </c>
      <c r="B2996">
        <v>30</v>
      </c>
      <c r="C2996">
        <v>17</v>
      </c>
      <c r="D2996">
        <v>1</v>
      </c>
      <c r="E2996">
        <v>0</v>
      </c>
    </row>
    <row r="2997" spans="1:5" x14ac:dyDescent="0.25">
      <c r="A2997">
        <v>1</v>
      </c>
      <c r="B2997">
        <v>30</v>
      </c>
      <c r="C2997">
        <v>17</v>
      </c>
      <c r="D2997">
        <v>1</v>
      </c>
      <c r="E2997">
        <v>1</v>
      </c>
    </row>
    <row r="2998" spans="1:5" x14ac:dyDescent="0.25">
      <c r="A2998">
        <v>1</v>
      </c>
      <c r="B2998">
        <v>30</v>
      </c>
      <c r="C2998">
        <v>17</v>
      </c>
      <c r="D2998">
        <v>1</v>
      </c>
      <c r="E2998">
        <v>1</v>
      </c>
    </row>
    <row r="2999" spans="1:5" x14ac:dyDescent="0.25">
      <c r="A2999">
        <v>1</v>
      </c>
      <c r="B2999">
        <v>30</v>
      </c>
      <c r="C2999">
        <v>17</v>
      </c>
      <c r="D2999">
        <v>1</v>
      </c>
      <c r="E2999">
        <v>0</v>
      </c>
    </row>
    <row r="3000" spans="1:5" x14ac:dyDescent="0.25">
      <c r="A3000">
        <v>1</v>
      </c>
      <c r="B3000">
        <v>30</v>
      </c>
      <c r="C3000">
        <v>17</v>
      </c>
      <c r="D3000">
        <v>2</v>
      </c>
      <c r="E3000">
        <v>0</v>
      </c>
    </row>
    <row r="3001" spans="1:5" x14ac:dyDescent="0.25">
      <c r="A3001">
        <v>1</v>
      </c>
      <c r="B3001">
        <v>30</v>
      </c>
      <c r="C3001">
        <v>17</v>
      </c>
      <c r="D3001">
        <v>2</v>
      </c>
      <c r="E3001">
        <v>1</v>
      </c>
    </row>
    <row r="3002" spans="1:5" x14ac:dyDescent="0.25">
      <c r="A3002">
        <v>1</v>
      </c>
      <c r="B3002">
        <v>30</v>
      </c>
      <c r="C3002">
        <v>17</v>
      </c>
      <c r="D3002">
        <v>2</v>
      </c>
      <c r="E3002">
        <v>0</v>
      </c>
    </row>
    <row r="3003" spans="1:5" x14ac:dyDescent="0.25">
      <c r="A3003">
        <v>1</v>
      </c>
      <c r="B3003">
        <v>30</v>
      </c>
      <c r="C3003">
        <v>17</v>
      </c>
      <c r="D3003">
        <v>2</v>
      </c>
      <c r="E3003">
        <v>0</v>
      </c>
    </row>
    <row r="3004" spans="1:5" x14ac:dyDescent="0.25">
      <c r="A3004">
        <v>1</v>
      </c>
      <c r="B3004">
        <v>30</v>
      </c>
      <c r="C3004">
        <v>17</v>
      </c>
      <c r="D3004">
        <v>2</v>
      </c>
      <c r="E3004">
        <v>1</v>
      </c>
    </row>
    <row r="3005" spans="1:5" x14ac:dyDescent="0.25">
      <c r="A3005">
        <v>1</v>
      </c>
      <c r="B3005">
        <v>30</v>
      </c>
      <c r="C3005">
        <v>17</v>
      </c>
      <c r="D3005">
        <v>2</v>
      </c>
      <c r="E3005">
        <v>0</v>
      </c>
    </row>
    <row r="3006" spans="1:5" x14ac:dyDescent="0.25">
      <c r="A3006">
        <v>1</v>
      </c>
      <c r="B3006">
        <v>30</v>
      </c>
      <c r="C3006">
        <v>17</v>
      </c>
      <c r="D3006">
        <v>2</v>
      </c>
      <c r="E3006">
        <v>0</v>
      </c>
    </row>
    <row r="3007" spans="1:5" x14ac:dyDescent="0.25">
      <c r="A3007">
        <v>1</v>
      </c>
      <c r="B3007">
        <v>30</v>
      </c>
      <c r="C3007">
        <v>17</v>
      </c>
      <c r="D3007">
        <v>2</v>
      </c>
      <c r="E3007">
        <v>0</v>
      </c>
    </row>
    <row r="3008" spans="1:5" x14ac:dyDescent="0.25">
      <c r="A3008">
        <v>1</v>
      </c>
      <c r="B3008">
        <v>30</v>
      </c>
      <c r="C3008">
        <v>17</v>
      </c>
      <c r="D3008">
        <v>3</v>
      </c>
      <c r="E3008">
        <v>0</v>
      </c>
    </row>
    <row r="3009" spans="1:5" x14ac:dyDescent="0.25">
      <c r="A3009">
        <v>1</v>
      </c>
      <c r="B3009">
        <v>30</v>
      </c>
      <c r="C3009">
        <v>17</v>
      </c>
      <c r="D3009">
        <v>3</v>
      </c>
      <c r="E3009">
        <v>0</v>
      </c>
    </row>
    <row r="3010" spans="1:5" x14ac:dyDescent="0.25">
      <c r="A3010">
        <v>1</v>
      </c>
      <c r="B3010">
        <v>30</v>
      </c>
      <c r="C3010">
        <v>17</v>
      </c>
      <c r="D3010">
        <v>3</v>
      </c>
      <c r="E3010">
        <v>1</v>
      </c>
    </row>
    <row r="3011" spans="1:5" x14ac:dyDescent="0.25">
      <c r="A3011">
        <v>1</v>
      </c>
      <c r="B3011">
        <v>30</v>
      </c>
      <c r="C3011">
        <v>17</v>
      </c>
      <c r="D3011">
        <v>3</v>
      </c>
      <c r="E3011">
        <v>0</v>
      </c>
    </row>
    <row r="3012" spans="1:5" x14ac:dyDescent="0.25">
      <c r="A3012">
        <v>1</v>
      </c>
      <c r="B3012">
        <v>30</v>
      </c>
      <c r="C3012">
        <v>17</v>
      </c>
      <c r="D3012">
        <v>3</v>
      </c>
      <c r="E3012">
        <v>0</v>
      </c>
    </row>
    <row r="3013" spans="1:5" x14ac:dyDescent="0.25">
      <c r="A3013">
        <v>1</v>
      </c>
      <c r="B3013">
        <v>30</v>
      </c>
      <c r="C3013">
        <v>17</v>
      </c>
      <c r="D3013">
        <v>3</v>
      </c>
      <c r="E3013">
        <v>0</v>
      </c>
    </row>
    <row r="3014" spans="1:5" x14ac:dyDescent="0.25">
      <c r="A3014">
        <v>1</v>
      </c>
      <c r="B3014">
        <v>30</v>
      </c>
      <c r="C3014">
        <v>17</v>
      </c>
      <c r="D3014">
        <v>3</v>
      </c>
      <c r="E3014">
        <v>1</v>
      </c>
    </row>
    <row r="3015" spans="1:5" x14ac:dyDescent="0.25">
      <c r="A3015">
        <v>1</v>
      </c>
      <c r="B3015">
        <v>30</v>
      </c>
      <c r="C3015">
        <v>17</v>
      </c>
      <c r="D3015">
        <v>3</v>
      </c>
      <c r="E3015">
        <v>0</v>
      </c>
    </row>
    <row r="3016" spans="1:5" x14ac:dyDescent="0.25">
      <c r="A3016">
        <v>1</v>
      </c>
      <c r="B3016">
        <v>30</v>
      </c>
      <c r="C3016">
        <v>17</v>
      </c>
      <c r="D3016">
        <v>3</v>
      </c>
      <c r="E3016">
        <v>1</v>
      </c>
    </row>
    <row r="3017" spans="1:5" x14ac:dyDescent="0.25">
      <c r="A3017">
        <v>1</v>
      </c>
      <c r="B3017">
        <v>30</v>
      </c>
      <c r="C3017">
        <v>17</v>
      </c>
      <c r="D3017">
        <v>4</v>
      </c>
      <c r="E3017">
        <v>0</v>
      </c>
    </row>
    <row r="3018" spans="1:5" x14ac:dyDescent="0.25">
      <c r="A3018">
        <v>1</v>
      </c>
      <c r="B3018">
        <v>30</v>
      </c>
      <c r="C3018">
        <v>17</v>
      </c>
      <c r="D3018">
        <v>4</v>
      </c>
      <c r="E3018">
        <v>0</v>
      </c>
    </row>
    <row r="3019" spans="1:5" x14ac:dyDescent="0.25">
      <c r="A3019">
        <v>1</v>
      </c>
      <c r="B3019">
        <v>30</v>
      </c>
      <c r="C3019">
        <v>17</v>
      </c>
      <c r="D3019">
        <v>4</v>
      </c>
      <c r="E3019">
        <v>0</v>
      </c>
    </row>
    <row r="3020" spans="1:5" x14ac:dyDescent="0.25">
      <c r="A3020">
        <v>1</v>
      </c>
      <c r="B3020">
        <v>30</v>
      </c>
      <c r="C3020">
        <v>17</v>
      </c>
      <c r="D3020">
        <v>4</v>
      </c>
      <c r="E3020">
        <v>0</v>
      </c>
    </row>
    <row r="3021" spans="1:5" x14ac:dyDescent="0.25">
      <c r="A3021">
        <v>1</v>
      </c>
      <c r="B3021">
        <v>30</v>
      </c>
      <c r="C3021">
        <v>17</v>
      </c>
      <c r="D3021">
        <v>4</v>
      </c>
      <c r="E3021">
        <v>1</v>
      </c>
    </row>
    <row r="3022" spans="1:5" x14ac:dyDescent="0.25">
      <c r="A3022">
        <v>1</v>
      </c>
      <c r="B3022">
        <v>30</v>
      </c>
      <c r="C3022">
        <v>17</v>
      </c>
      <c r="D3022">
        <v>4</v>
      </c>
      <c r="E3022">
        <v>0</v>
      </c>
    </row>
    <row r="3023" spans="1:5" x14ac:dyDescent="0.25">
      <c r="A3023">
        <v>1</v>
      </c>
      <c r="B3023">
        <v>30</v>
      </c>
      <c r="C3023">
        <v>17</v>
      </c>
      <c r="D3023">
        <v>4</v>
      </c>
      <c r="E3023">
        <v>1</v>
      </c>
    </row>
    <row r="3024" spans="1:5" x14ac:dyDescent="0.25">
      <c r="A3024">
        <v>1</v>
      </c>
      <c r="B3024">
        <v>30</v>
      </c>
      <c r="C3024">
        <v>17</v>
      </c>
      <c r="D3024">
        <v>4</v>
      </c>
      <c r="E3024">
        <v>0</v>
      </c>
    </row>
    <row r="3025" spans="1:5" x14ac:dyDescent="0.25">
      <c r="A3025">
        <v>1</v>
      </c>
      <c r="B3025">
        <v>30</v>
      </c>
      <c r="C3025">
        <v>17</v>
      </c>
      <c r="D3025">
        <v>4</v>
      </c>
      <c r="E3025">
        <v>0</v>
      </c>
    </row>
    <row r="3026" spans="1:5" x14ac:dyDescent="0.25">
      <c r="A3026">
        <v>1</v>
      </c>
      <c r="B3026">
        <v>30</v>
      </c>
      <c r="C3026">
        <v>19</v>
      </c>
      <c r="D3026">
        <v>1</v>
      </c>
      <c r="E3026">
        <v>0</v>
      </c>
    </row>
    <row r="3027" spans="1:5" x14ac:dyDescent="0.25">
      <c r="A3027">
        <v>1</v>
      </c>
      <c r="B3027">
        <v>30</v>
      </c>
      <c r="C3027">
        <v>19</v>
      </c>
      <c r="D3027">
        <v>1</v>
      </c>
      <c r="E3027">
        <v>0</v>
      </c>
    </row>
    <row r="3028" spans="1:5" x14ac:dyDescent="0.25">
      <c r="A3028">
        <v>1</v>
      </c>
      <c r="B3028">
        <v>30</v>
      </c>
      <c r="C3028">
        <v>19</v>
      </c>
      <c r="D3028">
        <v>1</v>
      </c>
      <c r="E3028">
        <v>0</v>
      </c>
    </row>
    <row r="3029" spans="1:5" x14ac:dyDescent="0.25">
      <c r="A3029">
        <v>1</v>
      </c>
      <c r="B3029">
        <v>30</v>
      </c>
      <c r="C3029">
        <v>19</v>
      </c>
      <c r="D3029">
        <v>1</v>
      </c>
      <c r="E3029">
        <v>0</v>
      </c>
    </row>
    <row r="3030" spans="1:5" x14ac:dyDescent="0.25">
      <c r="A3030">
        <v>1</v>
      </c>
      <c r="B3030">
        <v>30</v>
      </c>
      <c r="C3030">
        <v>19</v>
      </c>
      <c r="D3030">
        <v>1</v>
      </c>
      <c r="E3030">
        <v>0</v>
      </c>
    </row>
    <row r="3031" spans="1:5" x14ac:dyDescent="0.25">
      <c r="A3031">
        <v>1</v>
      </c>
      <c r="B3031">
        <v>30</v>
      </c>
      <c r="C3031">
        <v>19</v>
      </c>
      <c r="D3031">
        <v>1</v>
      </c>
      <c r="E3031">
        <v>0</v>
      </c>
    </row>
    <row r="3032" spans="1:5" x14ac:dyDescent="0.25">
      <c r="A3032">
        <v>1</v>
      </c>
      <c r="B3032">
        <v>30</v>
      </c>
      <c r="C3032">
        <v>19</v>
      </c>
      <c r="D3032">
        <v>1</v>
      </c>
      <c r="E3032">
        <v>1</v>
      </c>
    </row>
    <row r="3033" spans="1:5" x14ac:dyDescent="0.25">
      <c r="A3033">
        <v>1</v>
      </c>
      <c r="B3033">
        <v>30</v>
      </c>
      <c r="C3033">
        <v>19</v>
      </c>
      <c r="D3033">
        <v>1</v>
      </c>
      <c r="E3033">
        <v>0</v>
      </c>
    </row>
    <row r="3034" spans="1:5" x14ac:dyDescent="0.25">
      <c r="A3034">
        <v>1</v>
      </c>
      <c r="B3034">
        <v>30</v>
      </c>
      <c r="C3034">
        <v>19</v>
      </c>
      <c r="D3034">
        <v>2</v>
      </c>
      <c r="E3034">
        <v>0</v>
      </c>
    </row>
    <row r="3035" spans="1:5" x14ac:dyDescent="0.25">
      <c r="A3035">
        <v>1</v>
      </c>
      <c r="B3035">
        <v>30</v>
      </c>
      <c r="C3035">
        <v>19</v>
      </c>
      <c r="D3035">
        <v>2</v>
      </c>
      <c r="E3035">
        <v>0</v>
      </c>
    </row>
    <row r="3036" spans="1:5" x14ac:dyDescent="0.25">
      <c r="A3036">
        <v>1</v>
      </c>
      <c r="B3036">
        <v>30</v>
      </c>
      <c r="C3036">
        <v>19</v>
      </c>
      <c r="D3036">
        <v>2</v>
      </c>
      <c r="E3036">
        <v>1</v>
      </c>
    </row>
    <row r="3037" spans="1:5" x14ac:dyDescent="0.25">
      <c r="A3037">
        <v>1</v>
      </c>
      <c r="B3037">
        <v>30</v>
      </c>
      <c r="C3037">
        <v>19</v>
      </c>
      <c r="D3037">
        <v>2</v>
      </c>
      <c r="E3037">
        <v>0</v>
      </c>
    </row>
    <row r="3038" spans="1:5" x14ac:dyDescent="0.25">
      <c r="A3038">
        <v>1</v>
      </c>
      <c r="B3038">
        <v>30</v>
      </c>
      <c r="C3038">
        <v>19</v>
      </c>
      <c r="D3038">
        <v>2</v>
      </c>
      <c r="E3038">
        <v>0</v>
      </c>
    </row>
    <row r="3039" spans="1:5" x14ac:dyDescent="0.25">
      <c r="A3039">
        <v>1</v>
      </c>
      <c r="B3039">
        <v>30</v>
      </c>
      <c r="C3039">
        <v>19</v>
      </c>
      <c r="D3039">
        <v>2</v>
      </c>
      <c r="E3039">
        <v>0</v>
      </c>
    </row>
    <row r="3040" spans="1:5" x14ac:dyDescent="0.25">
      <c r="A3040">
        <v>1</v>
      </c>
      <c r="B3040">
        <v>30</v>
      </c>
      <c r="C3040">
        <v>19</v>
      </c>
      <c r="D3040">
        <v>2</v>
      </c>
      <c r="E3040">
        <v>1</v>
      </c>
    </row>
    <row r="3041" spans="1:5" x14ac:dyDescent="0.25">
      <c r="A3041">
        <v>1</v>
      </c>
      <c r="B3041">
        <v>30</v>
      </c>
      <c r="C3041">
        <v>19</v>
      </c>
      <c r="D3041">
        <v>2</v>
      </c>
      <c r="E3041">
        <v>0</v>
      </c>
    </row>
    <row r="3042" spans="1:5" x14ac:dyDescent="0.25">
      <c r="A3042">
        <v>1</v>
      </c>
      <c r="B3042">
        <v>30</v>
      </c>
      <c r="C3042">
        <v>19</v>
      </c>
      <c r="D3042">
        <v>3</v>
      </c>
      <c r="E3042">
        <v>0</v>
      </c>
    </row>
    <row r="3043" spans="1:5" x14ac:dyDescent="0.25">
      <c r="A3043">
        <v>1</v>
      </c>
      <c r="B3043">
        <v>30</v>
      </c>
      <c r="C3043">
        <v>19</v>
      </c>
      <c r="D3043">
        <v>3</v>
      </c>
      <c r="E3043">
        <v>0</v>
      </c>
    </row>
    <row r="3044" spans="1:5" x14ac:dyDescent="0.25">
      <c r="A3044">
        <v>1</v>
      </c>
      <c r="B3044">
        <v>30</v>
      </c>
      <c r="C3044">
        <v>19</v>
      </c>
      <c r="D3044">
        <v>3</v>
      </c>
      <c r="E3044">
        <v>0</v>
      </c>
    </row>
    <row r="3045" spans="1:5" x14ac:dyDescent="0.25">
      <c r="A3045">
        <v>1</v>
      </c>
      <c r="B3045">
        <v>30</v>
      </c>
      <c r="C3045">
        <v>19</v>
      </c>
      <c r="D3045">
        <v>3</v>
      </c>
      <c r="E3045">
        <v>0</v>
      </c>
    </row>
    <row r="3046" spans="1:5" x14ac:dyDescent="0.25">
      <c r="A3046">
        <v>1</v>
      </c>
      <c r="B3046">
        <v>30</v>
      </c>
      <c r="C3046">
        <v>19</v>
      </c>
      <c r="D3046">
        <v>3</v>
      </c>
      <c r="E3046">
        <v>0</v>
      </c>
    </row>
    <row r="3047" spans="1:5" x14ac:dyDescent="0.25">
      <c r="A3047">
        <v>1</v>
      </c>
      <c r="B3047">
        <v>30</v>
      </c>
      <c r="C3047">
        <v>19</v>
      </c>
      <c r="D3047">
        <v>3</v>
      </c>
      <c r="E3047">
        <v>0</v>
      </c>
    </row>
    <row r="3048" spans="1:5" x14ac:dyDescent="0.25">
      <c r="A3048">
        <v>1</v>
      </c>
      <c r="B3048">
        <v>30</v>
      </c>
      <c r="C3048">
        <v>19</v>
      </c>
      <c r="D3048">
        <v>3</v>
      </c>
      <c r="E3048">
        <v>1</v>
      </c>
    </row>
    <row r="3049" spans="1:5" x14ac:dyDescent="0.25">
      <c r="A3049">
        <v>0</v>
      </c>
      <c r="B3049">
        <v>32</v>
      </c>
      <c r="C3049">
        <v>4</v>
      </c>
      <c r="D3049">
        <v>1</v>
      </c>
      <c r="E3049">
        <v>0</v>
      </c>
    </row>
    <row r="3050" spans="1:5" x14ac:dyDescent="0.25">
      <c r="A3050">
        <v>0</v>
      </c>
      <c r="B3050">
        <v>32</v>
      </c>
      <c r="C3050">
        <v>4</v>
      </c>
      <c r="D3050">
        <v>1</v>
      </c>
      <c r="E3050">
        <v>0</v>
      </c>
    </row>
    <row r="3051" spans="1:5" x14ac:dyDescent="0.25">
      <c r="A3051">
        <v>0</v>
      </c>
      <c r="B3051">
        <v>32</v>
      </c>
      <c r="C3051">
        <v>4</v>
      </c>
      <c r="D3051">
        <v>1</v>
      </c>
      <c r="E3051">
        <v>0</v>
      </c>
    </row>
    <row r="3052" spans="1:5" x14ac:dyDescent="0.25">
      <c r="A3052">
        <v>0</v>
      </c>
      <c r="B3052">
        <v>32</v>
      </c>
      <c r="C3052">
        <v>4</v>
      </c>
      <c r="D3052">
        <v>1</v>
      </c>
      <c r="E3052">
        <v>0</v>
      </c>
    </row>
    <row r="3053" spans="1:5" x14ac:dyDescent="0.25">
      <c r="A3053">
        <v>0</v>
      </c>
      <c r="B3053">
        <v>32</v>
      </c>
      <c r="C3053">
        <v>4</v>
      </c>
      <c r="D3053">
        <v>1</v>
      </c>
      <c r="E3053">
        <v>0</v>
      </c>
    </row>
    <row r="3054" spans="1:5" x14ac:dyDescent="0.25">
      <c r="A3054">
        <v>0</v>
      </c>
      <c r="B3054">
        <v>32</v>
      </c>
      <c r="C3054">
        <v>4</v>
      </c>
      <c r="D3054">
        <v>1</v>
      </c>
      <c r="E3054">
        <v>0</v>
      </c>
    </row>
    <row r="3055" spans="1:5" x14ac:dyDescent="0.25">
      <c r="A3055">
        <v>0</v>
      </c>
      <c r="B3055">
        <v>32</v>
      </c>
      <c r="C3055">
        <v>4</v>
      </c>
      <c r="D3055">
        <v>1</v>
      </c>
      <c r="E3055">
        <v>0</v>
      </c>
    </row>
    <row r="3056" spans="1:5" x14ac:dyDescent="0.25">
      <c r="A3056">
        <v>0</v>
      </c>
      <c r="B3056">
        <v>32</v>
      </c>
      <c r="C3056">
        <v>4</v>
      </c>
      <c r="D3056">
        <v>1</v>
      </c>
      <c r="E3056">
        <v>0</v>
      </c>
    </row>
    <row r="3057" spans="1:5" x14ac:dyDescent="0.25">
      <c r="A3057">
        <v>0</v>
      </c>
      <c r="B3057">
        <v>32</v>
      </c>
      <c r="C3057">
        <v>4</v>
      </c>
      <c r="D3057">
        <v>1</v>
      </c>
      <c r="E3057">
        <v>0</v>
      </c>
    </row>
    <row r="3058" spans="1:5" x14ac:dyDescent="0.25">
      <c r="A3058">
        <v>0</v>
      </c>
      <c r="B3058">
        <v>32</v>
      </c>
      <c r="C3058">
        <v>4</v>
      </c>
      <c r="D3058">
        <v>2</v>
      </c>
      <c r="E3058">
        <v>0</v>
      </c>
    </row>
    <row r="3059" spans="1:5" x14ac:dyDescent="0.25">
      <c r="A3059">
        <v>0</v>
      </c>
      <c r="B3059">
        <v>32</v>
      </c>
      <c r="C3059">
        <v>4</v>
      </c>
      <c r="D3059">
        <v>2</v>
      </c>
      <c r="E3059">
        <v>0</v>
      </c>
    </row>
    <row r="3060" spans="1:5" x14ac:dyDescent="0.25">
      <c r="A3060">
        <v>0</v>
      </c>
      <c r="B3060">
        <v>32</v>
      </c>
      <c r="C3060">
        <v>4</v>
      </c>
      <c r="D3060">
        <v>2</v>
      </c>
      <c r="E3060">
        <v>0</v>
      </c>
    </row>
    <row r="3061" spans="1:5" x14ac:dyDescent="0.25">
      <c r="A3061">
        <v>0</v>
      </c>
      <c r="B3061">
        <v>32</v>
      </c>
      <c r="C3061">
        <v>4</v>
      </c>
      <c r="D3061">
        <v>2</v>
      </c>
      <c r="E3061">
        <v>0</v>
      </c>
    </row>
    <row r="3062" spans="1:5" x14ac:dyDescent="0.25">
      <c r="A3062">
        <v>0</v>
      </c>
      <c r="B3062">
        <v>32</v>
      </c>
      <c r="C3062">
        <v>4</v>
      </c>
      <c r="D3062">
        <v>2</v>
      </c>
      <c r="E3062">
        <v>0</v>
      </c>
    </row>
    <row r="3063" spans="1:5" x14ac:dyDescent="0.25">
      <c r="A3063">
        <v>0</v>
      </c>
      <c r="B3063">
        <v>32</v>
      </c>
      <c r="C3063">
        <v>4</v>
      </c>
      <c r="D3063">
        <v>2</v>
      </c>
      <c r="E3063">
        <v>0</v>
      </c>
    </row>
    <row r="3064" spans="1:5" x14ac:dyDescent="0.25">
      <c r="A3064">
        <v>0</v>
      </c>
      <c r="B3064">
        <v>32</v>
      </c>
      <c r="C3064">
        <v>4</v>
      </c>
      <c r="D3064">
        <v>2</v>
      </c>
      <c r="E3064">
        <v>0</v>
      </c>
    </row>
    <row r="3065" spans="1:5" x14ac:dyDescent="0.25">
      <c r="A3065">
        <v>0</v>
      </c>
      <c r="B3065">
        <v>32</v>
      </c>
      <c r="C3065">
        <v>4</v>
      </c>
      <c r="D3065">
        <v>2</v>
      </c>
      <c r="E3065">
        <v>0</v>
      </c>
    </row>
    <row r="3066" spans="1:5" x14ac:dyDescent="0.25">
      <c r="A3066">
        <v>0</v>
      </c>
      <c r="B3066">
        <v>32</v>
      </c>
      <c r="C3066">
        <v>4</v>
      </c>
      <c r="D3066">
        <v>2</v>
      </c>
      <c r="E3066">
        <v>0</v>
      </c>
    </row>
    <row r="3067" spans="1:5" x14ac:dyDescent="0.25">
      <c r="A3067">
        <v>0</v>
      </c>
      <c r="B3067">
        <v>32</v>
      </c>
      <c r="C3067">
        <v>4</v>
      </c>
      <c r="D3067">
        <v>2</v>
      </c>
      <c r="E3067">
        <v>0</v>
      </c>
    </row>
    <row r="3068" spans="1:5" x14ac:dyDescent="0.25">
      <c r="A3068">
        <v>0</v>
      </c>
      <c r="B3068">
        <v>32</v>
      </c>
      <c r="C3068">
        <v>4</v>
      </c>
      <c r="D3068">
        <v>2</v>
      </c>
      <c r="E3068">
        <v>0</v>
      </c>
    </row>
    <row r="3069" spans="1:5" x14ac:dyDescent="0.25">
      <c r="A3069">
        <v>0</v>
      </c>
      <c r="B3069">
        <v>32</v>
      </c>
      <c r="C3069">
        <v>4</v>
      </c>
      <c r="D3069">
        <v>3</v>
      </c>
      <c r="E3069">
        <v>0</v>
      </c>
    </row>
    <row r="3070" spans="1:5" x14ac:dyDescent="0.25">
      <c r="A3070">
        <v>0</v>
      </c>
      <c r="B3070">
        <v>32</v>
      </c>
      <c r="C3070">
        <v>4</v>
      </c>
      <c r="D3070">
        <v>3</v>
      </c>
      <c r="E3070">
        <v>0</v>
      </c>
    </row>
    <row r="3071" spans="1:5" x14ac:dyDescent="0.25">
      <c r="A3071">
        <v>0</v>
      </c>
      <c r="B3071">
        <v>32</v>
      </c>
      <c r="C3071">
        <v>4</v>
      </c>
      <c r="D3071">
        <v>3</v>
      </c>
      <c r="E3071">
        <v>0</v>
      </c>
    </row>
    <row r="3072" spans="1:5" x14ac:dyDescent="0.25">
      <c r="A3072">
        <v>0</v>
      </c>
      <c r="B3072">
        <v>32</v>
      </c>
      <c r="C3072">
        <v>4</v>
      </c>
      <c r="D3072">
        <v>3</v>
      </c>
      <c r="E3072">
        <v>0</v>
      </c>
    </row>
    <row r="3073" spans="1:5" x14ac:dyDescent="0.25">
      <c r="A3073">
        <v>0</v>
      </c>
      <c r="B3073">
        <v>32</v>
      </c>
      <c r="C3073">
        <v>4</v>
      </c>
      <c r="D3073">
        <v>3</v>
      </c>
      <c r="E3073">
        <v>0</v>
      </c>
    </row>
    <row r="3074" spans="1:5" x14ac:dyDescent="0.25">
      <c r="A3074">
        <v>0</v>
      </c>
      <c r="B3074">
        <v>32</v>
      </c>
      <c r="C3074">
        <v>4</v>
      </c>
      <c r="D3074">
        <v>3</v>
      </c>
      <c r="E3074">
        <v>0</v>
      </c>
    </row>
    <row r="3075" spans="1:5" x14ac:dyDescent="0.25">
      <c r="A3075">
        <v>0</v>
      </c>
      <c r="B3075">
        <v>32</v>
      </c>
      <c r="C3075">
        <v>4</v>
      </c>
      <c r="D3075">
        <v>3</v>
      </c>
      <c r="E3075">
        <v>0</v>
      </c>
    </row>
    <row r="3076" spans="1:5" x14ac:dyDescent="0.25">
      <c r="A3076">
        <v>0</v>
      </c>
      <c r="B3076">
        <v>32</v>
      </c>
      <c r="C3076">
        <v>4</v>
      </c>
      <c r="D3076">
        <v>3</v>
      </c>
      <c r="E3076">
        <v>0</v>
      </c>
    </row>
    <row r="3077" spans="1:5" x14ac:dyDescent="0.25">
      <c r="A3077">
        <v>0</v>
      </c>
      <c r="B3077">
        <v>32</v>
      </c>
      <c r="C3077">
        <v>4</v>
      </c>
      <c r="D3077">
        <v>4</v>
      </c>
      <c r="E3077">
        <v>0</v>
      </c>
    </row>
    <row r="3078" spans="1:5" x14ac:dyDescent="0.25">
      <c r="A3078">
        <v>0</v>
      </c>
      <c r="B3078">
        <v>32</v>
      </c>
      <c r="C3078">
        <v>4</v>
      </c>
      <c r="D3078">
        <v>4</v>
      </c>
      <c r="E3078">
        <v>0</v>
      </c>
    </row>
    <row r="3079" spans="1:5" x14ac:dyDescent="0.25">
      <c r="A3079">
        <v>0</v>
      </c>
      <c r="B3079">
        <v>32</v>
      </c>
      <c r="C3079">
        <v>4</v>
      </c>
      <c r="D3079">
        <v>4</v>
      </c>
      <c r="E3079">
        <v>0</v>
      </c>
    </row>
    <row r="3080" spans="1:5" x14ac:dyDescent="0.25">
      <c r="A3080">
        <v>0</v>
      </c>
      <c r="B3080">
        <v>32</v>
      </c>
      <c r="C3080">
        <v>4</v>
      </c>
      <c r="D3080">
        <v>4</v>
      </c>
      <c r="E3080">
        <v>0</v>
      </c>
    </row>
    <row r="3081" spans="1:5" x14ac:dyDescent="0.25">
      <c r="A3081">
        <v>0</v>
      </c>
      <c r="B3081">
        <v>32</v>
      </c>
      <c r="C3081">
        <v>4</v>
      </c>
      <c r="D3081">
        <v>4</v>
      </c>
      <c r="E3081">
        <v>0</v>
      </c>
    </row>
    <row r="3082" spans="1:5" x14ac:dyDescent="0.25">
      <c r="A3082">
        <v>0</v>
      </c>
      <c r="B3082">
        <v>32</v>
      </c>
      <c r="C3082">
        <v>4</v>
      </c>
      <c r="D3082">
        <v>4</v>
      </c>
      <c r="E3082">
        <v>0</v>
      </c>
    </row>
    <row r="3083" spans="1:5" x14ac:dyDescent="0.25">
      <c r="A3083">
        <v>0</v>
      </c>
      <c r="B3083">
        <v>32</v>
      </c>
      <c r="C3083">
        <v>4</v>
      </c>
      <c r="D3083">
        <v>4</v>
      </c>
      <c r="E3083">
        <v>0</v>
      </c>
    </row>
    <row r="3084" spans="1:5" x14ac:dyDescent="0.25">
      <c r="A3084">
        <v>0</v>
      </c>
      <c r="B3084">
        <v>32</v>
      </c>
      <c r="C3084">
        <v>4</v>
      </c>
      <c r="D3084">
        <v>4</v>
      </c>
      <c r="E3084">
        <v>0</v>
      </c>
    </row>
    <row r="3085" spans="1:5" x14ac:dyDescent="0.25">
      <c r="A3085">
        <v>0</v>
      </c>
      <c r="B3085">
        <v>32</v>
      </c>
      <c r="C3085">
        <v>5</v>
      </c>
      <c r="D3085">
        <v>1</v>
      </c>
      <c r="E3085">
        <v>0</v>
      </c>
    </row>
    <row r="3086" spans="1:5" x14ac:dyDescent="0.25">
      <c r="A3086">
        <v>0</v>
      </c>
      <c r="B3086">
        <v>32</v>
      </c>
      <c r="C3086">
        <v>5</v>
      </c>
      <c r="D3086">
        <v>1</v>
      </c>
      <c r="E3086">
        <v>0</v>
      </c>
    </row>
    <row r="3087" spans="1:5" x14ac:dyDescent="0.25">
      <c r="A3087">
        <v>0</v>
      </c>
      <c r="B3087">
        <v>32</v>
      </c>
      <c r="C3087">
        <v>5</v>
      </c>
      <c r="D3087">
        <v>1</v>
      </c>
      <c r="E3087">
        <v>0</v>
      </c>
    </row>
    <row r="3088" spans="1:5" x14ac:dyDescent="0.25">
      <c r="A3088">
        <v>0</v>
      </c>
      <c r="B3088">
        <v>32</v>
      </c>
      <c r="C3088">
        <v>5</v>
      </c>
      <c r="D3088">
        <v>1</v>
      </c>
      <c r="E3088">
        <v>0</v>
      </c>
    </row>
    <row r="3089" spans="1:5" x14ac:dyDescent="0.25">
      <c r="A3089">
        <v>0</v>
      </c>
      <c r="B3089">
        <v>32</v>
      </c>
      <c r="C3089">
        <v>5</v>
      </c>
      <c r="D3089">
        <v>1</v>
      </c>
      <c r="E3089">
        <v>0</v>
      </c>
    </row>
    <row r="3090" spans="1:5" x14ac:dyDescent="0.25">
      <c r="A3090">
        <v>0</v>
      </c>
      <c r="B3090">
        <v>32</v>
      </c>
      <c r="C3090">
        <v>5</v>
      </c>
      <c r="D3090">
        <v>1</v>
      </c>
      <c r="E3090">
        <v>0</v>
      </c>
    </row>
    <row r="3091" spans="1:5" x14ac:dyDescent="0.25">
      <c r="A3091">
        <v>0</v>
      </c>
      <c r="B3091">
        <v>32</v>
      </c>
      <c r="C3091">
        <v>5</v>
      </c>
      <c r="D3091">
        <v>1</v>
      </c>
      <c r="E3091">
        <v>0</v>
      </c>
    </row>
    <row r="3092" spans="1:5" x14ac:dyDescent="0.25">
      <c r="A3092">
        <v>0</v>
      </c>
      <c r="B3092">
        <v>32</v>
      </c>
      <c r="C3092">
        <v>5</v>
      </c>
      <c r="D3092">
        <v>1</v>
      </c>
      <c r="E3092">
        <v>0</v>
      </c>
    </row>
    <row r="3093" spans="1:5" x14ac:dyDescent="0.25">
      <c r="A3093">
        <v>0</v>
      </c>
      <c r="B3093">
        <v>32</v>
      </c>
      <c r="C3093">
        <v>5</v>
      </c>
      <c r="D3093">
        <v>2</v>
      </c>
      <c r="E3093">
        <v>0</v>
      </c>
    </row>
    <row r="3094" spans="1:5" x14ac:dyDescent="0.25">
      <c r="A3094">
        <v>0</v>
      </c>
      <c r="B3094">
        <v>32</v>
      </c>
      <c r="C3094">
        <v>5</v>
      </c>
      <c r="D3094">
        <v>2</v>
      </c>
      <c r="E3094">
        <v>0</v>
      </c>
    </row>
    <row r="3095" spans="1:5" x14ac:dyDescent="0.25">
      <c r="A3095">
        <v>0</v>
      </c>
      <c r="B3095">
        <v>32</v>
      </c>
      <c r="C3095">
        <v>5</v>
      </c>
      <c r="D3095">
        <v>2</v>
      </c>
      <c r="E3095">
        <v>0</v>
      </c>
    </row>
    <row r="3096" spans="1:5" x14ac:dyDescent="0.25">
      <c r="A3096">
        <v>0</v>
      </c>
      <c r="B3096">
        <v>32</v>
      </c>
      <c r="C3096">
        <v>5</v>
      </c>
      <c r="D3096">
        <v>2</v>
      </c>
      <c r="E3096">
        <v>0</v>
      </c>
    </row>
    <row r="3097" spans="1:5" x14ac:dyDescent="0.25">
      <c r="A3097">
        <v>0</v>
      </c>
      <c r="B3097">
        <v>32</v>
      </c>
      <c r="C3097">
        <v>5</v>
      </c>
      <c r="D3097">
        <v>2</v>
      </c>
      <c r="E3097">
        <v>0</v>
      </c>
    </row>
    <row r="3098" spans="1:5" x14ac:dyDescent="0.25">
      <c r="A3098">
        <v>0</v>
      </c>
      <c r="B3098">
        <v>32</v>
      </c>
      <c r="C3098">
        <v>5</v>
      </c>
      <c r="D3098">
        <v>2</v>
      </c>
      <c r="E3098">
        <v>0</v>
      </c>
    </row>
    <row r="3099" spans="1:5" x14ac:dyDescent="0.25">
      <c r="A3099">
        <v>0</v>
      </c>
      <c r="B3099">
        <v>32</v>
      </c>
      <c r="C3099">
        <v>5</v>
      </c>
      <c r="D3099">
        <v>2</v>
      </c>
      <c r="E3099">
        <v>0</v>
      </c>
    </row>
    <row r="3100" spans="1:5" x14ac:dyDescent="0.25">
      <c r="A3100">
        <v>0</v>
      </c>
      <c r="B3100">
        <v>32</v>
      </c>
      <c r="C3100">
        <v>5</v>
      </c>
      <c r="D3100">
        <v>2</v>
      </c>
      <c r="E3100">
        <v>0</v>
      </c>
    </row>
    <row r="3101" spans="1:5" x14ac:dyDescent="0.25">
      <c r="A3101">
        <v>0</v>
      </c>
      <c r="B3101">
        <v>32</v>
      </c>
      <c r="C3101">
        <v>5</v>
      </c>
      <c r="D3101">
        <v>2</v>
      </c>
      <c r="E3101">
        <v>0</v>
      </c>
    </row>
    <row r="3102" spans="1:5" x14ac:dyDescent="0.25">
      <c r="A3102">
        <v>0</v>
      </c>
      <c r="B3102">
        <v>32</v>
      </c>
      <c r="C3102">
        <v>5</v>
      </c>
      <c r="D3102">
        <v>3</v>
      </c>
      <c r="E3102">
        <v>0</v>
      </c>
    </row>
    <row r="3103" spans="1:5" x14ac:dyDescent="0.25">
      <c r="A3103">
        <v>0</v>
      </c>
      <c r="B3103">
        <v>32</v>
      </c>
      <c r="C3103">
        <v>5</v>
      </c>
      <c r="D3103">
        <v>3</v>
      </c>
      <c r="E3103">
        <v>0</v>
      </c>
    </row>
    <row r="3104" spans="1:5" x14ac:dyDescent="0.25">
      <c r="A3104">
        <v>0</v>
      </c>
      <c r="B3104">
        <v>32</v>
      </c>
      <c r="C3104">
        <v>5</v>
      </c>
      <c r="D3104">
        <v>3</v>
      </c>
      <c r="E3104">
        <v>0</v>
      </c>
    </row>
    <row r="3105" spans="1:5" x14ac:dyDescent="0.25">
      <c r="A3105">
        <v>0</v>
      </c>
      <c r="B3105">
        <v>32</v>
      </c>
      <c r="C3105">
        <v>5</v>
      </c>
      <c r="D3105">
        <v>3</v>
      </c>
      <c r="E3105">
        <v>0</v>
      </c>
    </row>
    <row r="3106" spans="1:5" x14ac:dyDescent="0.25">
      <c r="A3106">
        <v>0</v>
      </c>
      <c r="B3106">
        <v>32</v>
      </c>
      <c r="C3106">
        <v>5</v>
      </c>
      <c r="D3106">
        <v>3</v>
      </c>
      <c r="E3106">
        <v>0</v>
      </c>
    </row>
    <row r="3107" spans="1:5" x14ac:dyDescent="0.25">
      <c r="A3107">
        <v>0</v>
      </c>
      <c r="B3107">
        <v>32</v>
      </c>
      <c r="C3107">
        <v>5</v>
      </c>
      <c r="D3107">
        <v>3</v>
      </c>
      <c r="E3107">
        <v>0</v>
      </c>
    </row>
    <row r="3108" spans="1:5" x14ac:dyDescent="0.25">
      <c r="A3108">
        <v>0</v>
      </c>
      <c r="B3108">
        <v>32</v>
      </c>
      <c r="C3108">
        <v>5</v>
      </c>
      <c r="D3108">
        <v>3</v>
      </c>
      <c r="E3108">
        <v>0</v>
      </c>
    </row>
    <row r="3109" spans="1:5" x14ac:dyDescent="0.25">
      <c r="A3109">
        <v>0</v>
      </c>
      <c r="B3109">
        <v>32</v>
      </c>
      <c r="C3109">
        <v>5</v>
      </c>
      <c r="D3109">
        <v>3</v>
      </c>
      <c r="E3109">
        <v>0</v>
      </c>
    </row>
    <row r="3110" spans="1:5" x14ac:dyDescent="0.25">
      <c r="A3110">
        <v>0</v>
      </c>
      <c r="B3110">
        <v>32</v>
      </c>
      <c r="C3110">
        <v>5</v>
      </c>
      <c r="D3110">
        <v>4</v>
      </c>
      <c r="E3110">
        <v>0</v>
      </c>
    </row>
    <row r="3111" spans="1:5" x14ac:dyDescent="0.25">
      <c r="A3111">
        <v>0</v>
      </c>
      <c r="B3111">
        <v>32</v>
      </c>
      <c r="C3111">
        <v>5</v>
      </c>
      <c r="D3111">
        <v>4</v>
      </c>
      <c r="E3111">
        <v>0</v>
      </c>
    </row>
    <row r="3112" spans="1:5" x14ac:dyDescent="0.25">
      <c r="A3112">
        <v>0</v>
      </c>
      <c r="B3112">
        <v>32</v>
      </c>
      <c r="C3112">
        <v>5</v>
      </c>
      <c r="D3112">
        <v>4</v>
      </c>
      <c r="E3112">
        <v>0</v>
      </c>
    </row>
    <row r="3113" spans="1:5" x14ac:dyDescent="0.25">
      <c r="A3113">
        <v>0</v>
      </c>
      <c r="B3113">
        <v>32</v>
      </c>
      <c r="C3113">
        <v>5</v>
      </c>
      <c r="D3113">
        <v>4</v>
      </c>
      <c r="E3113">
        <v>0</v>
      </c>
    </row>
    <row r="3114" spans="1:5" x14ac:dyDescent="0.25">
      <c r="A3114">
        <v>0</v>
      </c>
      <c r="B3114">
        <v>32</v>
      </c>
      <c r="C3114">
        <v>5</v>
      </c>
      <c r="D3114">
        <v>4</v>
      </c>
      <c r="E3114">
        <v>0</v>
      </c>
    </row>
    <row r="3115" spans="1:5" x14ac:dyDescent="0.25">
      <c r="A3115">
        <v>0</v>
      </c>
      <c r="B3115">
        <v>32</v>
      </c>
      <c r="C3115">
        <v>5</v>
      </c>
      <c r="D3115">
        <v>4</v>
      </c>
      <c r="E3115">
        <v>0</v>
      </c>
    </row>
    <row r="3116" spans="1:5" x14ac:dyDescent="0.25">
      <c r="A3116">
        <v>0</v>
      </c>
      <c r="B3116">
        <v>32</v>
      </c>
      <c r="C3116">
        <v>6</v>
      </c>
      <c r="D3116">
        <v>1</v>
      </c>
      <c r="E3116">
        <v>0</v>
      </c>
    </row>
    <row r="3117" spans="1:5" x14ac:dyDescent="0.25">
      <c r="A3117">
        <v>0</v>
      </c>
      <c r="B3117">
        <v>32</v>
      </c>
      <c r="C3117">
        <v>6</v>
      </c>
      <c r="D3117">
        <v>1</v>
      </c>
      <c r="E3117">
        <v>0</v>
      </c>
    </row>
    <row r="3118" spans="1:5" x14ac:dyDescent="0.25">
      <c r="A3118">
        <v>0</v>
      </c>
      <c r="B3118">
        <v>32</v>
      </c>
      <c r="C3118">
        <v>6</v>
      </c>
      <c r="D3118">
        <v>1</v>
      </c>
      <c r="E3118">
        <v>0</v>
      </c>
    </row>
    <row r="3119" spans="1:5" x14ac:dyDescent="0.25">
      <c r="A3119">
        <v>0</v>
      </c>
      <c r="B3119">
        <v>32</v>
      </c>
      <c r="C3119">
        <v>6</v>
      </c>
      <c r="D3119">
        <v>1</v>
      </c>
      <c r="E3119">
        <v>0</v>
      </c>
    </row>
    <row r="3120" spans="1:5" x14ac:dyDescent="0.25">
      <c r="A3120">
        <v>0</v>
      </c>
      <c r="B3120">
        <v>32</v>
      </c>
      <c r="C3120">
        <v>6</v>
      </c>
      <c r="D3120">
        <v>1</v>
      </c>
      <c r="E3120">
        <v>0</v>
      </c>
    </row>
    <row r="3121" spans="1:5" x14ac:dyDescent="0.25">
      <c r="A3121">
        <v>0</v>
      </c>
      <c r="B3121">
        <v>32</v>
      </c>
      <c r="C3121">
        <v>6</v>
      </c>
      <c r="D3121">
        <v>1</v>
      </c>
      <c r="E3121">
        <v>0</v>
      </c>
    </row>
    <row r="3122" spans="1:5" x14ac:dyDescent="0.25">
      <c r="A3122">
        <v>0</v>
      </c>
      <c r="B3122">
        <v>32</v>
      </c>
      <c r="C3122">
        <v>6</v>
      </c>
      <c r="D3122">
        <v>1</v>
      </c>
      <c r="E3122">
        <v>0</v>
      </c>
    </row>
    <row r="3123" spans="1:5" x14ac:dyDescent="0.25">
      <c r="A3123">
        <v>0</v>
      </c>
      <c r="B3123">
        <v>32</v>
      </c>
      <c r="C3123">
        <v>6</v>
      </c>
      <c r="D3123">
        <v>1</v>
      </c>
      <c r="E3123">
        <v>0</v>
      </c>
    </row>
    <row r="3124" spans="1:5" x14ac:dyDescent="0.25">
      <c r="A3124">
        <v>0</v>
      </c>
      <c r="B3124">
        <v>32</v>
      </c>
      <c r="C3124">
        <v>6</v>
      </c>
      <c r="D3124">
        <v>2</v>
      </c>
      <c r="E3124">
        <v>0</v>
      </c>
    </row>
    <row r="3125" spans="1:5" x14ac:dyDescent="0.25">
      <c r="A3125">
        <v>0</v>
      </c>
      <c r="B3125">
        <v>32</v>
      </c>
      <c r="C3125">
        <v>6</v>
      </c>
      <c r="D3125">
        <v>2</v>
      </c>
      <c r="E3125">
        <v>0</v>
      </c>
    </row>
    <row r="3126" spans="1:5" x14ac:dyDescent="0.25">
      <c r="A3126">
        <v>0</v>
      </c>
      <c r="B3126">
        <v>32</v>
      </c>
      <c r="C3126">
        <v>6</v>
      </c>
      <c r="D3126">
        <v>2</v>
      </c>
      <c r="E3126">
        <v>0</v>
      </c>
    </row>
    <row r="3127" spans="1:5" x14ac:dyDescent="0.25">
      <c r="A3127">
        <v>0</v>
      </c>
      <c r="B3127">
        <v>32</v>
      </c>
      <c r="C3127">
        <v>6</v>
      </c>
      <c r="D3127">
        <v>2</v>
      </c>
      <c r="E3127">
        <v>0</v>
      </c>
    </row>
    <row r="3128" spans="1:5" x14ac:dyDescent="0.25">
      <c r="A3128">
        <v>0</v>
      </c>
      <c r="B3128">
        <v>32</v>
      </c>
      <c r="C3128">
        <v>6</v>
      </c>
      <c r="D3128">
        <v>2</v>
      </c>
      <c r="E3128">
        <v>0</v>
      </c>
    </row>
    <row r="3129" spans="1:5" x14ac:dyDescent="0.25">
      <c r="A3129">
        <v>0</v>
      </c>
      <c r="B3129">
        <v>32</v>
      </c>
      <c r="C3129">
        <v>6</v>
      </c>
      <c r="D3129">
        <v>2</v>
      </c>
      <c r="E3129">
        <v>0</v>
      </c>
    </row>
    <row r="3130" spans="1:5" x14ac:dyDescent="0.25">
      <c r="A3130">
        <v>0</v>
      </c>
      <c r="B3130">
        <v>32</v>
      </c>
      <c r="C3130">
        <v>6</v>
      </c>
      <c r="D3130">
        <v>2</v>
      </c>
      <c r="E3130">
        <v>0</v>
      </c>
    </row>
    <row r="3131" spans="1:5" x14ac:dyDescent="0.25">
      <c r="A3131">
        <v>0</v>
      </c>
      <c r="B3131">
        <v>32</v>
      </c>
      <c r="C3131">
        <v>6</v>
      </c>
      <c r="D3131">
        <v>2</v>
      </c>
      <c r="E3131">
        <v>0</v>
      </c>
    </row>
    <row r="3132" spans="1:5" x14ac:dyDescent="0.25">
      <c r="A3132">
        <v>0</v>
      </c>
      <c r="B3132">
        <v>32</v>
      </c>
      <c r="C3132">
        <v>6</v>
      </c>
      <c r="D3132">
        <v>3</v>
      </c>
      <c r="E3132">
        <v>0</v>
      </c>
    </row>
    <row r="3133" spans="1:5" x14ac:dyDescent="0.25">
      <c r="A3133">
        <v>0</v>
      </c>
      <c r="B3133">
        <v>32</v>
      </c>
      <c r="C3133">
        <v>6</v>
      </c>
      <c r="D3133">
        <v>3</v>
      </c>
      <c r="E3133">
        <v>0</v>
      </c>
    </row>
    <row r="3134" spans="1:5" x14ac:dyDescent="0.25">
      <c r="A3134">
        <v>0</v>
      </c>
      <c r="B3134">
        <v>32</v>
      </c>
      <c r="C3134">
        <v>6</v>
      </c>
      <c r="D3134">
        <v>3</v>
      </c>
      <c r="E3134">
        <v>0</v>
      </c>
    </row>
    <row r="3135" spans="1:5" x14ac:dyDescent="0.25">
      <c r="A3135">
        <v>0</v>
      </c>
      <c r="B3135">
        <v>32</v>
      </c>
      <c r="C3135">
        <v>6</v>
      </c>
      <c r="D3135">
        <v>3</v>
      </c>
      <c r="E3135">
        <v>0</v>
      </c>
    </row>
    <row r="3136" spans="1:5" x14ac:dyDescent="0.25">
      <c r="A3136">
        <v>0</v>
      </c>
      <c r="B3136">
        <v>32</v>
      </c>
      <c r="C3136">
        <v>6</v>
      </c>
      <c r="D3136">
        <v>3</v>
      </c>
      <c r="E3136">
        <v>0</v>
      </c>
    </row>
    <row r="3137" spans="1:5" x14ac:dyDescent="0.25">
      <c r="A3137">
        <v>0</v>
      </c>
      <c r="B3137">
        <v>32</v>
      </c>
      <c r="C3137">
        <v>6</v>
      </c>
      <c r="D3137">
        <v>3</v>
      </c>
      <c r="E3137">
        <v>0</v>
      </c>
    </row>
    <row r="3138" spans="1:5" x14ac:dyDescent="0.25">
      <c r="A3138">
        <v>0</v>
      </c>
      <c r="B3138">
        <v>32</v>
      </c>
      <c r="C3138">
        <v>6</v>
      </c>
      <c r="D3138">
        <v>3</v>
      </c>
      <c r="E3138">
        <v>0</v>
      </c>
    </row>
    <row r="3139" spans="1:5" x14ac:dyDescent="0.25">
      <c r="A3139">
        <v>0</v>
      </c>
      <c r="B3139">
        <v>32</v>
      </c>
      <c r="C3139">
        <v>6</v>
      </c>
      <c r="D3139">
        <v>3</v>
      </c>
      <c r="E3139">
        <v>0</v>
      </c>
    </row>
    <row r="3140" spans="1:5" x14ac:dyDescent="0.25">
      <c r="A3140">
        <v>0</v>
      </c>
      <c r="B3140">
        <v>32</v>
      </c>
      <c r="C3140">
        <v>6</v>
      </c>
      <c r="D3140">
        <v>3</v>
      </c>
      <c r="E3140">
        <v>0</v>
      </c>
    </row>
    <row r="3141" spans="1:5" x14ac:dyDescent="0.25">
      <c r="A3141">
        <v>0</v>
      </c>
      <c r="B3141">
        <v>32</v>
      </c>
      <c r="C3141">
        <v>6</v>
      </c>
      <c r="D3141">
        <v>4</v>
      </c>
      <c r="E3141">
        <v>0</v>
      </c>
    </row>
    <row r="3142" spans="1:5" x14ac:dyDescent="0.25">
      <c r="A3142">
        <v>0</v>
      </c>
      <c r="B3142">
        <v>32</v>
      </c>
      <c r="C3142">
        <v>6</v>
      </c>
      <c r="D3142">
        <v>4</v>
      </c>
      <c r="E3142">
        <v>0</v>
      </c>
    </row>
    <row r="3143" spans="1:5" x14ac:dyDescent="0.25">
      <c r="A3143">
        <v>0</v>
      </c>
      <c r="B3143">
        <v>32</v>
      </c>
      <c r="C3143">
        <v>6</v>
      </c>
      <c r="D3143">
        <v>4</v>
      </c>
      <c r="E3143">
        <v>0</v>
      </c>
    </row>
    <row r="3144" spans="1:5" x14ac:dyDescent="0.25">
      <c r="A3144">
        <v>0</v>
      </c>
      <c r="B3144">
        <v>32</v>
      </c>
      <c r="C3144">
        <v>6</v>
      </c>
      <c r="D3144">
        <v>4</v>
      </c>
      <c r="E3144">
        <v>0</v>
      </c>
    </row>
    <row r="3145" spans="1:5" x14ac:dyDescent="0.25">
      <c r="A3145">
        <v>0</v>
      </c>
      <c r="B3145">
        <v>32</v>
      </c>
      <c r="C3145">
        <v>6</v>
      </c>
      <c r="D3145">
        <v>4</v>
      </c>
      <c r="E3145">
        <v>0</v>
      </c>
    </row>
    <row r="3146" spans="1:5" x14ac:dyDescent="0.25">
      <c r="A3146">
        <v>0</v>
      </c>
      <c r="B3146">
        <v>32</v>
      </c>
      <c r="C3146">
        <v>6</v>
      </c>
      <c r="D3146">
        <v>4</v>
      </c>
      <c r="E3146">
        <v>0</v>
      </c>
    </row>
    <row r="3147" spans="1:5" x14ac:dyDescent="0.25">
      <c r="A3147">
        <v>0</v>
      </c>
      <c r="B3147">
        <v>32</v>
      </c>
      <c r="C3147">
        <v>6</v>
      </c>
      <c r="D3147">
        <v>4</v>
      </c>
      <c r="E3147">
        <v>0</v>
      </c>
    </row>
    <row r="3148" spans="1:5" x14ac:dyDescent="0.25">
      <c r="A3148">
        <v>1</v>
      </c>
      <c r="B3148">
        <v>32</v>
      </c>
      <c r="C3148">
        <v>6</v>
      </c>
      <c r="D3148">
        <v>1</v>
      </c>
      <c r="E3148">
        <v>0</v>
      </c>
    </row>
    <row r="3149" spans="1:5" x14ac:dyDescent="0.25">
      <c r="A3149">
        <v>1</v>
      </c>
      <c r="B3149">
        <v>32</v>
      </c>
      <c r="C3149">
        <v>6</v>
      </c>
      <c r="D3149">
        <v>1</v>
      </c>
      <c r="E3149">
        <v>0</v>
      </c>
    </row>
    <row r="3150" spans="1:5" x14ac:dyDescent="0.25">
      <c r="A3150">
        <v>1</v>
      </c>
      <c r="B3150">
        <v>32</v>
      </c>
      <c r="C3150">
        <v>6</v>
      </c>
      <c r="D3150">
        <v>1</v>
      </c>
      <c r="E3150">
        <v>0</v>
      </c>
    </row>
    <row r="3151" spans="1:5" x14ac:dyDescent="0.25">
      <c r="A3151">
        <v>1</v>
      </c>
      <c r="B3151">
        <v>32</v>
      </c>
      <c r="C3151">
        <v>6</v>
      </c>
      <c r="D3151">
        <v>1</v>
      </c>
      <c r="E3151">
        <v>0</v>
      </c>
    </row>
    <row r="3152" spans="1:5" x14ac:dyDescent="0.25">
      <c r="A3152">
        <v>1</v>
      </c>
      <c r="B3152">
        <v>32</v>
      </c>
      <c r="C3152">
        <v>6</v>
      </c>
      <c r="D3152">
        <v>1</v>
      </c>
      <c r="E3152">
        <v>0</v>
      </c>
    </row>
    <row r="3153" spans="1:5" x14ac:dyDescent="0.25">
      <c r="A3153">
        <v>1</v>
      </c>
      <c r="B3153">
        <v>32</v>
      </c>
      <c r="C3153">
        <v>6</v>
      </c>
      <c r="D3153">
        <v>1</v>
      </c>
      <c r="E3153">
        <v>0</v>
      </c>
    </row>
    <row r="3154" spans="1:5" x14ac:dyDescent="0.25">
      <c r="A3154">
        <v>1</v>
      </c>
      <c r="B3154">
        <v>32</v>
      </c>
      <c r="C3154">
        <v>6</v>
      </c>
      <c r="D3154">
        <v>1</v>
      </c>
      <c r="E3154">
        <v>0</v>
      </c>
    </row>
    <row r="3155" spans="1:5" x14ac:dyDescent="0.25">
      <c r="A3155">
        <v>1</v>
      </c>
      <c r="B3155">
        <v>32</v>
      </c>
      <c r="C3155">
        <v>6</v>
      </c>
      <c r="D3155">
        <v>1</v>
      </c>
      <c r="E3155">
        <v>0</v>
      </c>
    </row>
    <row r="3156" spans="1:5" x14ac:dyDescent="0.25">
      <c r="A3156">
        <v>1</v>
      </c>
      <c r="B3156">
        <v>32</v>
      </c>
      <c r="C3156">
        <v>6</v>
      </c>
      <c r="D3156">
        <v>1</v>
      </c>
      <c r="E3156">
        <v>0</v>
      </c>
    </row>
    <row r="3157" spans="1:5" x14ac:dyDescent="0.25">
      <c r="A3157">
        <v>1</v>
      </c>
      <c r="B3157">
        <v>32</v>
      </c>
      <c r="C3157">
        <v>6</v>
      </c>
      <c r="D3157">
        <v>2</v>
      </c>
      <c r="E3157">
        <v>0</v>
      </c>
    </row>
    <row r="3158" spans="1:5" x14ac:dyDescent="0.25">
      <c r="A3158">
        <v>1</v>
      </c>
      <c r="B3158">
        <v>32</v>
      </c>
      <c r="C3158">
        <v>6</v>
      </c>
      <c r="D3158">
        <v>2</v>
      </c>
      <c r="E3158">
        <v>0</v>
      </c>
    </row>
    <row r="3159" spans="1:5" x14ac:dyDescent="0.25">
      <c r="A3159">
        <v>1</v>
      </c>
      <c r="B3159">
        <v>32</v>
      </c>
      <c r="C3159">
        <v>6</v>
      </c>
      <c r="D3159">
        <v>2</v>
      </c>
      <c r="E3159">
        <v>0</v>
      </c>
    </row>
    <row r="3160" spans="1:5" x14ac:dyDescent="0.25">
      <c r="A3160">
        <v>1</v>
      </c>
      <c r="B3160">
        <v>32</v>
      </c>
      <c r="C3160">
        <v>6</v>
      </c>
      <c r="D3160">
        <v>2</v>
      </c>
      <c r="E3160">
        <v>0</v>
      </c>
    </row>
    <row r="3161" spans="1:5" x14ac:dyDescent="0.25">
      <c r="A3161">
        <v>1</v>
      </c>
      <c r="B3161">
        <v>32</v>
      </c>
      <c r="C3161">
        <v>6</v>
      </c>
      <c r="D3161">
        <v>2</v>
      </c>
      <c r="E3161">
        <v>0</v>
      </c>
    </row>
    <row r="3162" spans="1:5" x14ac:dyDescent="0.25">
      <c r="A3162">
        <v>1</v>
      </c>
      <c r="B3162">
        <v>32</v>
      </c>
      <c r="C3162">
        <v>6</v>
      </c>
      <c r="D3162">
        <v>2</v>
      </c>
      <c r="E3162">
        <v>0</v>
      </c>
    </row>
    <row r="3163" spans="1:5" x14ac:dyDescent="0.25">
      <c r="A3163">
        <v>1</v>
      </c>
      <c r="B3163">
        <v>32</v>
      </c>
      <c r="C3163">
        <v>6</v>
      </c>
      <c r="D3163">
        <v>2</v>
      </c>
      <c r="E3163">
        <v>0</v>
      </c>
    </row>
    <row r="3164" spans="1:5" x14ac:dyDescent="0.25">
      <c r="A3164">
        <v>1</v>
      </c>
      <c r="B3164">
        <v>32</v>
      </c>
      <c r="C3164">
        <v>6</v>
      </c>
      <c r="D3164">
        <v>2</v>
      </c>
      <c r="E3164">
        <v>0</v>
      </c>
    </row>
    <row r="3165" spans="1:5" x14ac:dyDescent="0.25">
      <c r="A3165">
        <v>1</v>
      </c>
      <c r="B3165">
        <v>32</v>
      </c>
      <c r="C3165">
        <v>6</v>
      </c>
      <c r="D3165">
        <v>3</v>
      </c>
      <c r="E3165">
        <v>0</v>
      </c>
    </row>
    <row r="3166" spans="1:5" x14ac:dyDescent="0.25">
      <c r="A3166">
        <v>1</v>
      </c>
      <c r="B3166">
        <v>32</v>
      </c>
      <c r="C3166">
        <v>6</v>
      </c>
      <c r="D3166">
        <v>3</v>
      </c>
      <c r="E3166">
        <v>0</v>
      </c>
    </row>
    <row r="3167" spans="1:5" x14ac:dyDescent="0.25">
      <c r="A3167">
        <v>1</v>
      </c>
      <c r="B3167">
        <v>32</v>
      </c>
      <c r="C3167">
        <v>6</v>
      </c>
      <c r="D3167">
        <v>3</v>
      </c>
      <c r="E3167">
        <v>0</v>
      </c>
    </row>
    <row r="3168" spans="1:5" x14ac:dyDescent="0.25">
      <c r="A3168">
        <v>1</v>
      </c>
      <c r="B3168">
        <v>32</v>
      </c>
      <c r="C3168">
        <v>6</v>
      </c>
      <c r="D3168">
        <v>3</v>
      </c>
      <c r="E3168">
        <v>0</v>
      </c>
    </row>
    <row r="3169" spans="1:5" x14ac:dyDescent="0.25">
      <c r="A3169">
        <v>1</v>
      </c>
      <c r="B3169">
        <v>32</v>
      </c>
      <c r="C3169">
        <v>6</v>
      </c>
      <c r="D3169">
        <v>3</v>
      </c>
      <c r="E3169">
        <v>0</v>
      </c>
    </row>
    <row r="3170" spans="1:5" x14ac:dyDescent="0.25">
      <c r="A3170">
        <v>1</v>
      </c>
      <c r="B3170">
        <v>32</v>
      </c>
      <c r="C3170">
        <v>6</v>
      </c>
      <c r="D3170">
        <v>3</v>
      </c>
      <c r="E3170">
        <v>0</v>
      </c>
    </row>
    <row r="3171" spans="1:5" x14ac:dyDescent="0.25">
      <c r="A3171">
        <v>1</v>
      </c>
      <c r="B3171">
        <v>32</v>
      </c>
      <c r="C3171">
        <v>6</v>
      </c>
      <c r="D3171">
        <v>3</v>
      </c>
      <c r="E3171">
        <v>0</v>
      </c>
    </row>
    <row r="3172" spans="1:5" x14ac:dyDescent="0.25">
      <c r="A3172">
        <v>1</v>
      </c>
      <c r="B3172">
        <v>32</v>
      </c>
      <c r="C3172">
        <v>6</v>
      </c>
      <c r="D3172">
        <v>3</v>
      </c>
      <c r="E3172">
        <v>0</v>
      </c>
    </row>
    <row r="3173" spans="1:5" x14ac:dyDescent="0.25">
      <c r="A3173">
        <v>1</v>
      </c>
      <c r="B3173">
        <v>32</v>
      </c>
      <c r="C3173">
        <v>6</v>
      </c>
      <c r="D3173">
        <v>4</v>
      </c>
      <c r="E3173">
        <v>0</v>
      </c>
    </row>
    <row r="3174" spans="1:5" x14ac:dyDescent="0.25">
      <c r="A3174">
        <v>1</v>
      </c>
      <c r="B3174">
        <v>32</v>
      </c>
      <c r="C3174">
        <v>6</v>
      </c>
      <c r="D3174">
        <v>4</v>
      </c>
      <c r="E3174">
        <v>0</v>
      </c>
    </row>
    <row r="3175" spans="1:5" x14ac:dyDescent="0.25">
      <c r="A3175">
        <v>1</v>
      </c>
      <c r="B3175">
        <v>32</v>
      </c>
      <c r="C3175">
        <v>6</v>
      </c>
      <c r="D3175">
        <v>4</v>
      </c>
      <c r="E3175">
        <v>0</v>
      </c>
    </row>
    <row r="3176" spans="1:5" x14ac:dyDescent="0.25">
      <c r="A3176">
        <v>1</v>
      </c>
      <c r="B3176">
        <v>32</v>
      </c>
      <c r="C3176">
        <v>6</v>
      </c>
      <c r="D3176">
        <v>4</v>
      </c>
      <c r="E3176">
        <v>0</v>
      </c>
    </row>
    <row r="3177" spans="1:5" x14ac:dyDescent="0.25">
      <c r="A3177">
        <v>1</v>
      </c>
      <c r="B3177">
        <v>32</v>
      </c>
      <c r="C3177">
        <v>6</v>
      </c>
      <c r="D3177">
        <v>4</v>
      </c>
      <c r="E3177">
        <v>0</v>
      </c>
    </row>
    <row r="3178" spans="1:5" x14ac:dyDescent="0.25">
      <c r="A3178">
        <v>1</v>
      </c>
      <c r="B3178">
        <v>32</v>
      </c>
      <c r="C3178">
        <v>6</v>
      </c>
      <c r="D3178">
        <v>4</v>
      </c>
      <c r="E3178">
        <v>0</v>
      </c>
    </row>
    <row r="3179" spans="1:5" x14ac:dyDescent="0.25">
      <c r="A3179">
        <v>1</v>
      </c>
      <c r="B3179">
        <v>32</v>
      </c>
      <c r="C3179">
        <v>6</v>
      </c>
      <c r="D3179">
        <v>4</v>
      </c>
      <c r="E3179">
        <v>0</v>
      </c>
    </row>
    <row r="3180" spans="1:5" x14ac:dyDescent="0.25">
      <c r="A3180">
        <v>1</v>
      </c>
      <c r="B3180">
        <v>32</v>
      </c>
      <c r="C3180">
        <v>6</v>
      </c>
      <c r="D3180">
        <v>4</v>
      </c>
      <c r="E3180">
        <v>0</v>
      </c>
    </row>
    <row r="3181" spans="1:5" x14ac:dyDescent="0.25">
      <c r="A3181">
        <v>1</v>
      </c>
      <c r="B3181">
        <v>32</v>
      </c>
      <c r="C3181">
        <v>6</v>
      </c>
      <c r="D3181">
        <v>4</v>
      </c>
      <c r="E3181">
        <v>0</v>
      </c>
    </row>
    <row r="3182" spans="1:5" x14ac:dyDescent="0.25">
      <c r="A3182">
        <v>0</v>
      </c>
      <c r="B3182">
        <v>32</v>
      </c>
      <c r="C3182">
        <v>7</v>
      </c>
      <c r="D3182">
        <v>1</v>
      </c>
      <c r="E3182">
        <v>0</v>
      </c>
    </row>
    <row r="3183" spans="1:5" x14ac:dyDescent="0.25">
      <c r="A3183">
        <v>0</v>
      </c>
      <c r="B3183">
        <v>32</v>
      </c>
      <c r="C3183">
        <v>7</v>
      </c>
      <c r="D3183">
        <v>1</v>
      </c>
      <c r="E3183">
        <v>0</v>
      </c>
    </row>
    <row r="3184" spans="1:5" x14ac:dyDescent="0.25">
      <c r="A3184">
        <v>0</v>
      </c>
      <c r="B3184">
        <v>32</v>
      </c>
      <c r="C3184">
        <v>7</v>
      </c>
      <c r="D3184">
        <v>1</v>
      </c>
      <c r="E3184">
        <v>0</v>
      </c>
    </row>
    <row r="3185" spans="1:5" x14ac:dyDescent="0.25">
      <c r="A3185">
        <v>0</v>
      </c>
      <c r="B3185">
        <v>32</v>
      </c>
      <c r="C3185">
        <v>7</v>
      </c>
      <c r="D3185">
        <v>1</v>
      </c>
      <c r="E3185">
        <v>0</v>
      </c>
    </row>
    <row r="3186" spans="1:5" x14ac:dyDescent="0.25">
      <c r="A3186">
        <v>0</v>
      </c>
      <c r="B3186">
        <v>32</v>
      </c>
      <c r="C3186">
        <v>7</v>
      </c>
      <c r="D3186">
        <v>1</v>
      </c>
      <c r="E3186">
        <v>0</v>
      </c>
    </row>
    <row r="3187" spans="1:5" x14ac:dyDescent="0.25">
      <c r="A3187">
        <v>0</v>
      </c>
      <c r="B3187">
        <v>32</v>
      </c>
      <c r="C3187">
        <v>7</v>
      </c>
      <c r="D3187">
        <v>1</v>
      </c>
      <c r="E3187">
        <v>0</v>
      </c>
    </row>
    <row r="3188" spans="1:5" x14ac:dyDescent="0.25">
      <c r="A3188">
        <v>0</v>
      </c>
      <c r="B3188">
        <v>32</v>
      </c>
      <c r="C3188">
        <v>7</v>
      </c>
      <c r="D3188">
        <v>1</v>
      </c>
      <c r="E3188">
        <v>0</v>
      </c>
    </row>
    <row r="3189" spans="1:5" x14ac:dyDescent="0.25">
      <c r="A3189">
        <v>0</v>
      </c>
      <c r="B3189">
        <v>32</v>
      </c>
      <c r="C3189">
        <v>7</v>
      </c>
      <c r="D3189">
        <v>1</v>
      </c>
      <c r="E3189">
        <v>0</v>
      </c>
    </row>
    <row r="3190" spans="1:5" x14ac:dyDescent="0.25">
      <c r="A3190">
        <v>0</v>
      </c>
      <c r="B3190">
        <v>32</v>
      </c>
      <c r="C3190">
        <v>7</v>
      </c>
      <c r="D3190">
        <v>2</v>
      </c>
      <c r="E3190">
        <v>0</v>
      </c>
    </row>
    <row r="3191" spans="1:5" x14ac:dyDescent="0.25">
      <c r="A3191">
        <v>0</v>
      </c>
      <c r="B3191">
        <v>32</v>
      </c>
      <c r="C3191">
        <v>7</v>
      </c>
      <c r="D3191">
        <v>2</v>
      </c>
      <c r="E3191">
        <v>0</v>
      </c>
    </row>
    <row r="3192" spans="1:5" x14ac:dyDescent="0.25">
      <c r="A3192">
        <v>0</v>
      </c>
      <c r="B3192">
        <v>32</v>
      </c>
      <c r="C3192">
        <v>7</v>
      </c>
      <c r="D3192">
        <v>2</v>
      </c>
      <c r="E3192">
        <v>0</v>
      </c>
    </row>
    <row r="3193" spans="1:5" x14ac:dyDescent="0.25">
      <c r="A3193">
        <v>0</v>
      </c>
      <c r="B3193">
        <v>32</v>
      </c>
      <c r="C3193">
        <v>7</v>
      </c>
      <c r="D3193">
        <v>2</v>
      </c>
      <c r="E3193">
        <v>1</v>
      </c>
    </row>
    <row r="3194" spans="1:5" x14ac:dyDescent="0.25">
      <c r="A3194">
        <v>0</v>
      </c>
      <c r="B3194">
        <v>32</v>
      </c>
      <c r="C3194">
        <v>7</v>
      </c>
      <c r="D3194">
        <v>2</v>
      </c>
      <c r="E3194">
        <v>0</v>
      </c>
    </row>
    <row r="3195" spans="1:5" x14ac:dyDescent="0.25">
      <c r="A3195">
        <v>0</v>
      </c>
      <c r="B3195">
        <v>32</v>
      </c>
      <c r="C3195">
        <v>7</v>
      </c>
      <c r="D3195">
        <v>2</v>
      </c>
      <c r="E3195">
        <v>0</v>
      </c>
    </row>
    <row r="3196" spans="1:5" x14ac:dyDescent="0.25">
      <c r="A3196">
        <v>0</v>
      </c>
      <c r="B3196">
        <v>32</v>
      </c>
      <c r="C3196">
        <v>7</v>
      </c>
      <c r="D3196">
        <v>2</v>
      </c>
      <c r="E3196">
        <v>0</v>
      </c>
    </row>
    <row r="3197" spans="1:5" x14ac:dyDescent="0.25">
      <c r="A3197">
        <v>0</v>
      </c>
      <c r="B3197">
        <v>32</v>
      </c>
      <c r="C3197">
        <v>7</v>
      </c>
      <c r="D3197">
        <v>2</v>
      </c>
      <c r="E3197">
        <v>0</v>
      </c>
    </row>
    <row r="3198" spans="1:5" x14ac:dyDescent="0.25">
      <c r="A3198">
        <v>0</v>
      </c>
      <c r="B3198">
        <v>32</v>
      </c>
      <c r="C3198">
        <v>7</v>
      </c>
      <c r="D3198">
        <v>3</v>
      </c>
      <c r="E3198">
        <v>0</v>
      </c>
    </row>
    <row r="3199" spans="1:5" x14ac:dyDescent="0.25">
      <c r="A3199">
        <v>0</v>
      </c>
      <c r="B3199">
        <v>32</v>
      </c>
      <c r="C3199">
        <v>7</v>
      </c>
      <c r="D3199">
        <v>3</v>
      </c>
      <c r="E3199">
        <v>0</v>
      </c>
    </row>
    <row r="3200" spans="1:5" x14ac:dyDescent="0.25">
      <c r="A3200">
        <v>0</v>
      </c>
      <c r="B3200">
        <v>32</v>
      </c>
      <c r="C3200">
        <v>7</v>
      </c>
      <c r="D3200">
        <v>3</v>
      </c>
      <c r="E3200">
        <v>0</v>
      </c>
    </row>
    <row r="3201" spans="1:5" x14ac:dyDescent="0.25">
      <c r="A3201">
        <v>0</v>
      </c>
      <c r="B3201">
        <v>32</v>
      </c>
      <c r="C3201">
        <v>7</v>
      </c>
      <c r="D3201">
        <v>3</v>
      </c>
      <c r="E3201">
        <v>0</v>
      </c>
    </row>
    <row r="3202" spans="1:5" x14ac:dyDescent="0.25">
      <c r="A3202">
        <v>0</v>
      </c>
      <c r="B3202">
        <v>32</v>
      </c>
      <c r="C3202">
        <v>7</v>
      </c>
      <c r="D3202">
        <v>3</v>
      </c>
      <c r="E3202">
        <v>0</v>
      </c>
    </row>
    <row r="3203" spans="1:5" x14ac:dyDescent="0.25">
      <c r="A3203">
        <v>0</v>
      </c>
      <c r="B3203">
        <v>32</v>
      </c>
      <c r="C3203">
        <v>7</v>
      </c>
      <c r="D3203">
        <v>3</v>
      </c>
      <c r="E3203">
        <v>0</v>
      </c>
    </row>
    <row r="3204" spans="1:5" x14ac:dyDescent="0.25">
      <c r="A3204">
        <v>0</v>
      </c>
      <c r="B3204">
        <v>32</v>
      </c>
      <c r="C3204">
        <v>7</v>
      </c>
      <c r="D3204">
        <v>3</v>
      </c>
      <c r="E3204">
        <v>0</v>
      </c>
    </row>
    <row r="3205" spans="1:5" x14ac:dyDescent="0.25">
      <c r="A3205">
        <v>0</v>
      </c>
      <c r="B3205">
        <v>32</v>
      </c>
      <c r="C3205">
        <v>7</v>
      </c>
      <c r="D3205">
        <v>3</v>
      </c>
      <c r="E3205">
        <v>1</v>
      </c>
    </row>
    <row r="3206" spans="1:5" x14ac:dyDescent="0.25">
      <c r="A3206">
        <v>0</v>
      </c>
      <c r="B3206">
        <v>32</v>
      </c>
      <c r="C3206">
        <v>7</v>
      </c>
      <c r="D3206">
        <v>4</v>
      </c>
      <c r="E3206">
        <v>0</v>
      </c>
    </row>
    <row r="3207" spans="1:5" x14ac:dyDescent="0.25">
      <c r="A3207">
        <v>0</v>
      </c>
      <c r="B3207">
        <v>32</v>
      </c>
      <c r="C3207">
        <v>7</v>
      </c>
      <c r="D3207">
        <v>4</v>
      </c>
      <c r="E3207">
        <v>0</v>
      </c>
    </row>
    <row r="3208" spans="1:5" x14ac:dyDescent="0.25">
      <c r="A3208">
        <v>0</v>
      </c>
      <c r="B3208">
        <v>32</v>
      </c>
      <c r="C3208">
        <v>7</v>
      </c>
      <c r="D3208">
        <v>4</v>
      </c>
      <c r="E3208">
        <v>0</v>
      </c>
    </row>
    <row r="3209" spans="1:5" x14ac:dyDescent="0.25">
      <c r="A3209">
        <v>0</v>
      </c>
      <c r="B3209">
        <v>32</v>
      </c>
      <c r="C3209">
        <v>7</v>
      </c>
      <c r="D3209">
        <v>4</v>
      </c>
      <c r="E3209">
        <v>0</v>
      </c>
    </row>
    <row r="3210" spans="1:5" x14ac:dyDescent="0.25">
      <c r="A3210">
        <v>0</v>
      </c>
      <c r="B3210">
        <v>32</v>
      </c>
      <c r="C3210">
        <v>7</v>
      </c>
      <c r="D3210">
        <v>4</v>
      </c>
      <c r="E3210">
        <v>0</v>
      </c>
    </row>
    <row r="3211" spans="1:5" x14ac:dyDescent="0.25">
      <c r="A3211">
        <v>0</v>
      </c>
      <c r="B3211">
        <v>32</v>
      </c>
      <c r="C3211">
        <v>7</v>
      </c>
      <c r="D3211">
        <v>4</v>
      </c>
      <c r="E3211">
        <v>1</v>
      </c>
    </row>
    <row r="3212" spans="1:5" x14ac:dyDescent="0.25">
      <c r="A3212">
        <v>0</v>
      </c>
      <c r="B3212">
        <v>32</v>
      </c>
      <c r="C3212">
        <v>7</v>
      </c>
      <c r="D3212">
        <v>4</v>
      </c>
      <c r="E3212">
        <v>0</v>
      </c>
    </row>
    <row r="3213" spans="1:5" x14ac:dyDescent="0.25">
      <c r="A3213">
        <v>0</v>
      </c>
      <c r="B3213">
        <v>32</v>
      </c>
      <c r="C3213">
        <v>7</v>
      </c>
      <c r="D3213">
        <v>4</v>
      </c>
      <c r="E3213">
        <v>0</v>
      </c>
    </row>
    <row r="3214" spans="1:5" x14ac:dyDescent="0.25">
      <c r="A3214">
        <v>1</v>
      </c>
      <c r="B3214">
        <v>32</v>
      </c>
      <c r="C3214">
        <v>7</v>
      </c>
      <c r="D3214">
        <v>1</v>
      </c>
      <c r="E3214">
        <v>0</v>
      </c>
    </row>
    <row r="3215" spans="1:5" x14ac:dyDescent="0.25">
      <c r="A3215">
        <v>1</v>
      </c>
      <c r="B3215">
        <v>32</v>
      </c>
      <c r="C3215">
        <v>7</v>
      </c>
      <c r="D3215">
        <v>1</v>
      </c>
      <c r="E3215">
        <v>0</v>
      </c>
    </row>
    <row r="3216" spans="1:5" x14ac:dyDescent="0.25">
      <c r="A3216">
        <v>1</v>
      </c>
      <c r="B3216">
        <v>32</v>
      </c>
      <c r="C3216">
        <v>7</v>
      </c>
      <c r="D3216">
        <v>1</v>
      </c>
      <c r="E3216">
        <v>0</v>
      </c>
    </row>
    <row r="3217" spans="1:5" x14ac:dyDescent="0.25">
      <c r="A3217">
        <v>1</v>
      </c>
      <c r="B3217">
        <v>32</v>
      </c>
      <c r="C3217">
        <v>7</v>
      </c>
      <c r="D3217">
        <v>1</v>
      </c>
      <c r="E3217">
        <v>0</v>
      </c>
    </row>
    <row r="3218" spans="1:5" x14ac:dyDescent="0.25">
      <c r="A3218">
        <v>1</v>
      </c>
      <c r="B3218">
        <v>32</v>
      </c>
      <c r="C3218">
        <v>7</v>
      </c>
      <c r="D3218">
        <v>1</v>
      </c>
      <c r="E3218">
        <v>0</v>
      </c>
    </row>
    <row r="3219" spans="1:5" x14ac:dyDescent="0.25">
      <c r="A3219">
        <v>1</v>
      </c>
      <c r="B3219">
        <v>32</v>
      </c>
      <c r="C3219">
        <v>7</v>
      </c>
      <c r="D3219">
        <v>1</v>
      </c>
      <c r="E3219">
        <v>0</v>
      </c>
    </row>
    <row r="3220" spans="1:5" x14ac:dyDescent="0.25">
      <c r="A3220">
        <v>1</v>
      </c>
      <c r="B3220">
        <v>32</v>
      </c>
      <c r="C3220">
        <v>7</v>
      </c>
      <c r="D3220">
        <v>1</v>
      </c>
      <c r="E3220">
        <v>0</v>
      </c>
    </row>
    <row r="3221" spans="1:5" x14ac:dyDescent="0.25">
      <c r="A3221">
        <v>1</v>
      </c>
      <c r="B3221">
        <v>32</v>
      </c>
      <c r="C3221">
        <v>7</v>
      </c>
      <c r="D3221">
        <v>1</v>
      </c>
      <c r="E3221">
        <v>0</v>
      </c>
    </row>
    <row r="3222" spans="1:5" x14ac:dyDescent="0.25">
      <c r="A3222">
        <v>1</v>
      </c>
      <c r="B3222">
        <v>32</v>
      </c>
      <c r="C3222">
        <v>7</v>
      </c>
      <c r="D3222">
        <v>2</v>
      </c>
      <c r="E3222">
        <v>0</v>
      </c>
    </row>
    <row r="3223" spans="1:5" x14ac:dyDescent="0.25">
      <c r="A3223">
        <v>1</v>
      </c>
      <c r="B3223">
        <v>32</v>
      </c>
      <c r="C3223">
        <v>7</v>
      </c>
      <c r="D3223">
        <v>2</v>
      </c>
      <c r="E3223">
        <v>0</v>
      </c>
    </row>
    <row r="3224" spans="1:5" x14ac:dyDescent="0.25">
      <c r="A3224">
        <v>1</v>
      </c>
      <c r="B3224">
        <v>32</v>
      </c>
      <c r="C3224">
        <v>7</v>
      </c>
      <c r="D3224">
        <v>2</v>
      </c>
      <c r="E3224">
        <v>0</v>
      </c>
    </row>
    <row r="3225" spans="1:5" x14ac:dyDescent="0.25">
      <c r="A3225">
        <v>1</v>
      </c>
      <c r="B3225">
        <v>32</v>
      </c>
      <c r="C3225">
        <v>7</v>
      </c>
      <c r="D3225">
        <v>2</v>
      </c>
      <c r="E3225">
        <v>0</v>
      </c>
    </row>
    <row r="3226" spans="1:5" x14ac:dyDescent="0.25">
      <c r="A3226">
        <v>1</v>
      </c>
      <c r="B3226">
        <v>32</v>
      </c>
      <c r="C3226">
        <v>7</v>
      </c>
      <c r="D3226">
        <v>2</v>
      </c>
      <c r="E3226">
        <v>0</v>
      </c>
    </row>
    <row r="3227" spans="1:5" x14ac:dyDescent="0.25">
      <c r="A3227">
        <v>1</v>
      </c>
      <c r="B3227">
        <v>32</v>
      </c>
      <c r="C3227">
        <v>7</v>
      </c>
      <c r="D3227">
        <v>2</v>
      </c>
      <c r="E3227">
        <v>0</v>
      </c>
    </row>
    <row r="3228" spans="1:5" x14ac:dyDescent="0.25">
      <c r="A3228">
        <v>1</v>
      </c>
      <c r="B3228">
        <v>32</v>
      </c>
      <c r="C3228">
        <v>7</v>
      </c>
      <c r="D3228">
        <v>2</v>
      </c>
      <c r="E3228">
        <v>0</v>
      </c>
    </row>
    <row r="3229" spans="1:5" x14ac:dyDescent="0.25">
      <c r="A3229">
        <v>1</v>
      </c>
      <c r="B3229">
        <v>32</v>
      </c>
      <c r="C3229">
        <v>7</v>
      </c>
      <c r="D3229">
        <v>2</v>
      </c>
      <c r="E3229">
        <v>0</v>
      </c>
    </row>
    <row r="3230" spans="1:5" x14ac:dyDescent="0.25">
      <c r="A3230">
        <v>1</v>
      </c>
      <c r="B3230">
        <v>32</v>
      </c>
      <c r="C3230">
        <v>7</v>
      </c>
      <c r="D3230">
        <v>3</v>
      </c>
      <c r="E3230">
        <v>0</v>
      </c>
    </row>
    <row r="3231" spans="1:5" x14ac:dyDescent="0.25">
      <c r="A3231">
        <v>1</v>
      </c>
      <c r="B3231">
        <v>32</v>
      </c>
      <c r="C3231">
        <v>7</v>
      </c>
      <c r="D3231">
        <v>3</v>
      </c>
      <c r="E3231">
        <v>0</v>
      </c>
    </row>
    <row r="3232" spans="1:5" x14ac:dyDescent="0.25">
      <c r="A3232">
        <v>1</v>
      </c>
      <c r="B3232">
        <v>32</v>
      </c>
      <c r="C3232">
        <v>7</v>
      </c>
      <c r="D3232">
        <v>3</v>
      </c>
      <c r="E3232">
        <v>0</v>
      </c>
    </row>
    <row r="3233" spans="1:5" x14ac:dyDescent="0.25">
      <c r="A3233">
        <v>1</v>
      </c>
      <c r="B3233">
        <v>32</v>
      </c>
      <c r="C3233">
        <v>7</v>
      </c>
      <c r="D3233">
        <v>3</v>
      </c>
      <c r="E3233">
        <v>0</v>
      </c>
    </row>
    <row r="3234" spans="1:5" x14ac:dyDescent="0.25">
      <c r="A3234">
        <v>1</v>
      </c>
      <c r="B3234">
        <v>32</v>
      </c>
      <c r="C3234">
        <v>7</v>
      </c>
      <c r="D3234">
        <v>3</v>
      </c>
      <c r="E3234">
        <v>0</v>
      </c>
    </row>
    <row r="3235" spans="1:5" x14ac:dyDescent="0.25">
      <c r="A3235">
        <v>1</v>
      </c>
      <c r="B3235">
        <v>32</v>
      </c>
      <c r="C3235">
        <v>7</v>
      </c>
      <c r="D3235">
        <v>3</v>
      </c>
      <c r="E3235">
        <v>1</v>
      </c>
    </row>
    <row r="3236" spans="1:5" x14ac:dyDescent="0.25">
      <c r="A3236">
        <v>1</v>
      </c>
      <c r="B3236">
        <v>32</v>
      </c>
      <c r="C3236">
        <v>7</v>
      </c>
      <c r="D3236">
        <v>3</v>
      </c>
      <c r="E3236">
        <v>0</v>
      </c>
    </row>
    <row r="3237" spans="1:5" x14ac:dyDescent="0.25">
      <c r="A3237">
        <v>1</v>
      </c>
      <c r="B3237">
        <v>32</v>
      </c>
      <c r="C3237">
        <v>7</v>
      </c>
      <c r="D3237">
        <v>3</v>
      </c>
      <c r="E3237">
        <v>0</v>
      </c>
    </row>
    <row r="3238" spans="1:5" x14ac:dyDescent="0.25">
      <c r="A3238">
        <v>1</v>
      </c>
      <c r="B3238">
        <v>32</v>
      </c>
      <c r="C3238">
        <v>7</v>
      </c>
      <c r="D3238">
        <v>4</v>
      </c>
      <c r="E3238">
        <v>0</v>
      </c>
    </row>
    <row r="3239" spans="1:5" x14ac:dyDescent="0.25">
      <c r="A3239">
        <v>1</v>
      </c>
      <c r="B3239">
        <v>32</v>
      </c>
      <c r="C3239">
        <v>7</v>
      </c>
      <c r="D3239">
        <v>4</v>
      </c>
      <c r="E3239">
        <v>0</v>
      </c>
    </row>
    <row r="3240" spans="1:5" x14ac:dyDescent="0.25">
      <c r="A3240">
        <v>1</v>
      </c>
      <c r="B3240">
        <v>32</v>
      </c>
      <c r="C3240">
        <v>7</v>
      </c>
      <c r="D3240">
        <v>4</v>
      </c>
      <c r="E3240">
        <v>0</v>
      </c>
    </row>
    <row r="3241" spans="1:5" x14ac:dyDescent="0.25">
      <c r="A3241">
        <v>1</v>
      </c>
      <c r="B3241">
        <v>32</v>
      </c>
      <c r="C3241">
        <v>7</v>
      </c>
      <c r="D3241">
        <v>4</v>
      </c>
      <c r="E3241">
        <v>0</v>
      </c>
    </row>
    <row r="3242" spans="1:5" x14ac:dyDescent="0.25">
      <c r="A3242">
        <v>1</v>
      </c>
      <c r="B3242">
        <v>32</v>
      </c>
      <c r="C3242">
        <v>7</v>
      </c>
      <c r="D3242">
        <v>4</v>
      </c>
      <c r="E3242">
        <v>0</v>
      </c>
    </row>
    <row r="3243" spans="1:5" x14ac:dyDescent="0.25">
      <c r="A3243">
        <v>1</v>
      </c>
      <c r="B3243">
        <v>32</v>
      </c>
      <c r="C3243">
        <v>7</v>
      </c>
      <c r="D3243">
        <v>4</v>
      </c>
      <c r="E3243">
        <v>0</v>
      </c>
    </row>
    <row r="3244" spans="1:5" x14ac:dyDescent="0.25">
      <c r="A3244">
        <v>1</v>
      </c>
      <c r="B3244">
        <v>32</v>
      </c>
      <c r="C3244">
        <v>7</v>
      </c>
      <c r="D3244">
        <v>4</v>
      </c>
      <c r="E3244">
        <v>0</v>
      </c>
    </row>
    <row r="3245" spans="1:5" x14ac:dyDescent="0.25">
      <c r="A3245">
        <v>1</v>
      </c>
      <c r="B3245">
        <v>32</v>
      </c>
      <c r="C3245">
        <v>7</v>
      </c>
      <c r="D3245">
        <v>4</v>
      </c>
      <c r="E3245">
        <v>0</v>
      </c>
    </row>
    <row r="3246" spans="1:5" x14ac:dyDescent="0.25">
      <c r="A3246">
        <v>0</v>
      </c>
      <c r="B3246">
        <v>32</v>
      </c>
      <c r="C3246">
        <v>8</v>
      </c>
      <c r="D3246">
        <v>1</v>
      </c>
      <c r="E3246">
        <v>1</v>
      </c>
    </row>
    <row r="3247" spans="1:5" x14ac:dyDescent="0.25">
      <c r="A3247">
        <v>0</v>
      </c>
      <c r="B3247">
        <v>32</v>
      </c>
      <c r="C3247">
        <v>8</v>
      </c>
      <c r="D3247">
        <v>1</v>
      </c>
      <c r="E3247">
        <v>0</v>
      </c>
    </row>
    <row r="3248" spans="1:5" x14ac:dyDescent="0.25">
      <c r="A3248">
        <v>0</v>
      </c>
      <c r="B3248">
        <v>32</v>
      </c>
      <c r="C3248">
        <v>8</v>
      </c>
      <c r="D3248">
        <v>1</v>
      </c>
      <c r="E3248">
        <v>1</v>
      </c>
    </row>
    <row r="3249" spans="1:5" x14ac:dyDescent="0.25">
      <c r="A3249">
        <v>0</v>
      </c>
      <c r="B3249">
        <v>32</v>
      </c>
      <c r="C3249">
        <v>8</v>
      </c>
      <c r="D3249">
        <v>1</v>
      </c>
      <c r="E3249">
        <v>0</v>
      </c>
    </row>
    <row r="3250" spans="1:5" x14ac:dyDescent="0.25">
      <c r="A3250">
        <v>0</v>
      </c>
      <c r="B3250">
        <v>32</v>
      </c>
      <c r="C3250">
        <v>8</v>
      </c>
      <c r="D3250">
        <v>1</v>
      </c>
      <c r="E3250">
        <v>0</v>
      </c>
    </row>
    <row r="3251" spans="1:5" x14ac:dyDescent="0.25">
      <c r="A3251">
        <v>0</v>
      </c>
      <c r="B3251">
        <v>32</v>
      </c>
      <c r="C3251">
        <v>8</v>
      </c>
      <c r="D3251">
        <v>1</v>
      </c>
      <c r="E3251">
        <v>0</v>
      </c>
    </row>
    <row r="3252" spans="1:5" x14ac:dyDescent="0.25">
      <c r="A3252">
        <v>0</v>
      </c>
      <c r="B3252">
        <v>32</v>
      </c>
      <c r="C3252">
        <v>8</v>
      </c>
      <c r="D3252">
        <v>1</v>
      </c>
      <c r="E3252">
        <v>0</v>
      </c>
    </row>
    <row r="3253" spans="1:5" x14ac:dyDescent="0.25">
      <c r="A3253">
        <v>0</v>
      </c>
      <c r="B3253">
        <v>32</v>
      </c>
      <c r="C3253">
        <v>8</v>
      </c>
      <c r="D3253">
        <v>1</v>
      </c>
      <c r="E3253">
        <v>0</v>
      </c>
    </row>
    <row r="3254" spans="1:5" x14ac:dyDescent="0.25">
      <c r="A3254">
        <v>0</v>
      </c>
      <c r="B3254">
        <v>32</v>
      </c>
      <c r="C3254">
        <v>8</v>
      </c>
      <c r="D3254">
        <v>2</v>
      </c>
      <c r="E3254">
        <v>0</v>
      </c>
    </row>
    <row r="3255" spans="1:5" x14ac:dyDescent="0.25">
      <c r="A3255">
        <v>0</v>
      </c>
      <c r="B3255">
        <v>32</v>
      </c>
      <c r="C3255">
        <v>8</v>
      </c>
      <c r="D3255">
        <v>2</v>
      </c>
      <c r="E3255">
        <v>1</v>
      </c>
    </row>
    <row r="3256" spans="1:5" x14ac:dyDescent="0.25">
      <c r="A3256">
        <v>0</v>
      </c>
      <c r="B3256">
        <v>32</v>
      </c>
      <c r="C3256">
        <v>8</v>
      </c>
      <c r="D3256">
        <v>2</v>
      </c>
      <c r="E3256">
        <v>0</v>
      </c>
    </row>
    <row r="3257" spans="1:5" x14ac:dyDescent="0.25">
      <c r="A3257">
        <v>0</v>
      </c>
      <c r="B3257">
        <v>32</v>
      </c>
      <c r="C3257">
        <v>8</v>
      </c>
      <c r="D3257">
        <v>2</v>
      </c>
      <c r="E3257">
        <v>0</v>
      </c>
    </row>
    <row r="3258" spans="1:5" x14ac:dyDescent="0.25">
      <c r="A3258">
        <v>0</v>
      </c>
      <c r="B3258">
        <v>32</v>
      </c>
      <c r="C3258">
        <v>8</v>
      </c>
      <c r="D3258">
        <v>2</v>
      </c>
      <c r="E3258">
        <v>0</v>
      </c>
    </row>
    <row r="3259" spans="1:5" x14ac:dyDescent="0.25">
      <c r="A3259">
        <v>0</v>
      </c>
      <c r="B3259">
        <v>32</v>
      </c>
      <c r="C3259">
        <v>8</v>
      </c>
      <c r="D3259">
        <v>2</v>
      </c>
      <c r="E3259">
        <v>1</v>
      </c>
    </row>
    <row r="3260" spans="1:5" x14ac:dyDescent="0.25">
      <c r="A3260">
        <v>0</v>
      </c>
      <c r="B3260">
        <v>32</v>
      </c>
      <c r="C3260">
        <v>8</v>
      </c>
      <c r="D3260">
        <v>2</v>
      </c>
      <c r="E3260">
        <v>1</v>
      </c>
    </row>
    <row r="3261" spans="1:5" x14ac:dyDescent="0.25">
      <c r="A3261">
        <v>0</v>
      </c>
      <c r="B3261">
        <v>32</v>
      </c>
      <c r="C3261">
        <v>8</v>
      </c>
      <c r="D3261">
        <v>2</v>
      </c>
      <c r="E3261">
        <v>0</v>
      </c>
    </row>
    <row r="3262" spans="1:5" x14ac:dyDescent="0.25">
      <c r="A3262">
        <v>0</v>
      </c>
      <c r="B3262">
        <v>32</v>
      </c>
      <c r="C3262">
        <v>8</v>
      </c>
      <c r="D3262">
        <v>3</v>
      </c>
      <c r="E3262">
        <v>0</v>
      </c>
    </row>
    <row r="3263" spans="1:5" x14ac:dyDescent="0.25">
      <c r="A3263">
        <v>0</v>
      </c>
      <c r="B3263">
        <v>32</v>
      </c>
      <c r="C3263">
        <v>8</v>
      </c>
      <c r="D3263">
        <v>3</v>
      </c>
      <c r="E3263">
        <v>1</v>
      </c>
    </row>
    <row r="3264" spans="1:5" x14ac:dyDescent="0.25">
      <c r="A3264">
        <v>0</v>
      </c>
      <c r="B3264">
        <v>32</v>
      </c>
      <c r="C3264">
        <v>8</v>
      </c>
      <c r="D3264">
        <v>3</v>
      </c>
      <c r="E3264">
        <v>0</v>
      </c>
    </row>
    <row r="3265" spans="1:5" x14ac:dyDescent="0.25">
      <c r="A3265">
        <v>0</v>
      </c>
      <c r="B3265">
        <v>32</v>
      </c>
      <c r="C3265">
        <v>8</v>
      </c>
      <c r="D3265">
        <v>3</v>
      </c>
      <c r="E3265">
        <v>0</v>
      </c>
    </row>
    <row r="3266" spans="1:5" x14ac:dyDescent="0.25">
      <c r="A3266">
        <v>0</v>
      </c>
      <c r="B3266">
        <v>32</v>
      </c>
      <c r="C3266">
        <v>8</v>
      </c>
      <c r="D3266">
        <v>3</v>
      </c>
      <c r="E3266">
        <v>0</v>
      </c>
    </row>
    <row r="3267" spans="1:5" x14ac:dyDescent="0.25">
      <c r="A3267">
        <v>0</v>
      </c>
      <c r="B3267">
        <v>32</v>
      </c>
      <c r="C3267">
        <v>8</v>
      </c>
      <c r="D3267">
        <v>3</v>
      </c>
      <c r="E3267">
        <v>0</v>
      </c>
    </row>
    <row r="3268" spans="1:5" x14ac:dyDescent="0.25">
      <c r="A3268">
        <v>0</v>
      </c>
      <c r="B3268">
        <v>32</v>
      </c>
      <c r="C3268">
        <v>8</v>
      </c>
      <c r="D3268">
        <v>3</v>
      </c>
      <c r="E3268">
        <v>0</v>
      </c>
    </row>
    <row r="3269" spans="1:5" x14ac:dyDescent="0.25">
      <c r="A3269">
        <v>0</v>
      </c>
      <c r="B3269">
        <v>32</v>
      </c>
      <c r="C3269">
        <v>8</v>
      </c>
      <c r="D3269">
        <v>3</v>
      </c>
      <c r="E3269">
        <v>0</v>
      </c>
    </row>
    <row r="3270" spans="1:5" x14ac:dyDescent="0.25">
      <c r="A3270">
        <v>0</v>
      </c>
      <c r="B3270">
        <v>32</v>
      </c>
      <c r="C3270">
        <v>8</v>
      </c>
      <c r="D3270">
        <v>4</v>
      </c>
      <c r="E3270">
        <v>0</v>
      </c>
    </row>
    <row r="3271" spans="1:5" x14ac:dyDescent="0.25">
      <c r="A3271">
        <v>0</v>
      </c>
      <c r="B3271">
        <v>32</v>
      </c>
      <c r="C3271">
        <v>8</v>
      </c>
      <c r="D3271">
        <v>4</v>
      </c>
      <c r="E3271">
        <v>0</v>
      </c>
    </row>
    <row r="3272" spans="1:5" x14ac:dyDescent="0.25">
      <c r="A3272">
        <v>0</v>
      </c>
      <c r="B3272">
        <v>32</v>
      </c>
      <c r="C3272">
        <v>8</v>
      </c>
      <c r="D3272">
        <v>4</v>
      </c>
      <c r="E3272">
        <v>1</v>
      </c>
    </row>
    <row r="3273" spans="1:5" x14ac:dyDescent="0.25">
      <c r="A3273">
        <v>0</v>
      </c>
      <c r="B3273">
        <v>32</v>
      </c>
      <c r="C3273">
        <v>8</v>
      </c>
      <c r="D3273">
        <v>4</v>
      </c>
      <c r="E3273">
        <v>0</v>
      </c>
    </row>
    <row r="3274" spans="1:5" x14ac:dyDescent="0.25">
      <c r="A3274">
        <v>0</v>
      </c>
      <c r="B3274">
        <v>32</v>
      </c>
      <c r="C3274">
        <v>8</v>
      </c>
      <c r="D3274">
        <v>4</v>
      </c>
      <c r="E3274">
        <v>0</v>
      </c>
    </row>
    <row r="3275" spans="1:5" x14ac:dyDescent="0.25">
      <c r="A3275">
        <v>0</v>
      </c>
      <c r="B3275">
        <v>32</v>
      </c>
      <c r="C3275">
        <v>8</v>
      </c>
      <c r="D3275">
        <v>4</v>
      </c>
      <c r="E3275">
        <v>0</v>
      </c>
    </row>
    <row r="3276" spans="1:5" x14ac:dyDescent="0.25">
      <c r="A3276">
        <v>0</v>
      </c>
      <c r="B3276">
        <v>32</v>
      </c>
      <c r="C3276">
        <v>8</v>
      </c>
      <c r="D3276">
        <v>4</v>
      </c>
      <c r="E3276">
        <v>0</v>
      </c>
    </row>
    <row r="3277" spans="1:5" x14ac:dyDescent="0.25">
      <c r="A3277">
        <v>0</v>
      </c>
      <c r="B3277">
        <v>32</v>
      </c>
      <c r="C3277">
        <v>8</v>
      </c>
      <c r="D3277">
        <v>4</v>
      </c>
      <c r="E3277">
        <v>1</v>
      </c>
    </row>
    <row r="3278" spans="1:5" x14ac:dyDescent="0.25">
      <c r="A3278">
        <v>1</v>
      </c>
      <c r="B3278">
        <v>32</v>
      </c>
      <c r="C3278">
        <v>8</v>
      </c>
      <c r="D3278">
        <v>1</v>
      </c>
      <c r="E3278">
        <v>0</v>
      </c>
    </row>
    <row r="3279" spans="1:5" x14ac:dyDescent="0.25">
      <c r="A3279">
        <v>1</v>
      </c>
      <c r="B3279">
        <v>32</v>
      </c>
      <c r="C3279">
        <v>8</v>
      </c>
      <c r="D3279">
        <v>1</v>
      </c>
      <c r="E3279">
        <v>1</v>
      </c>
    </row>
    <row r="3280" spans="1:5" x14ac:dyDescent="0.25">
      <c r="A3280">
        <v>1</v>
      </c>
      <c r="B3280">
        <v>32</v>
      </c>
      <c r="C3280">
        <v>8</v>
      </c>
      <c r="D3280">
        <v>1</v>
      </c>
      <c r="E3280">
        <v>1</v>
      </c>
    </row>
    <row r="3281" spans="1:5" x14ac:dyDescent="0.25">
      <c r="A3281">
        <v>1</v>
      </c>
      <c r="B3281">
        <v>32</v>
      </c>
      <c r="C3281">
        <v>8</v>
      </c>
      <c r="D3281">
        <v>1</v>
      </c>
      <c r="E3281">
        <v>0</v>
      </c>
    </row>
    <row r="3282" spans="1:5" x14ac:dyDescent="0.25">
      <c r="A3282">
        <v>1</v>
      </c>
      <c r="B3282">
        <v>32</v>
      </c>
      <c r="C3282">
        <v>8</v>
      </c>
      <c r="D3282">
        <v>1</v>
      </c>
      <c r="E3282">
        <v>0</v>
      </c>
    </row>
    <row r="3283" spans="1:5" x14ac:dyDescent="0.25">
      <c r="A3283">
        <v>1</v>
      </c>
      <c r="B3283">
        <v>32</v>
      </c>
      <c r="C3283">
        <v>8</v>
      </c>
      <c r="D3283">
        <v>1</v>
      </c>
      <c r="E3283">
        <v>0</v>
      </c>
    </row>
    <row r="3284" spans="1:5" x14ac:dyDescent="0.25">
      <c r="A3284">
        <v>1</v>
      </c>
      <c r="B3284">
        <v>32</v>
      </c>
      <c r="C3284">
        <v>8</v>
      </c>
      <c r="D3284">
        <v>1</v>
      </c>
      <c r="E3284">
        <v>1</v>
      </c>
    </row>
    <row r="3285" spans="1:5" x14ac:dyDescent="0.25">
      <c r="A3285">
        <v>1</v>
      </c>
      <c r="B3285">
        <v>32</v>
      </c>
      <c r="C3285">
        <v>8</v>
      </c>
      <c r="D3285">
        <v>1</v>
      </c>
      <c r="E3285">
        <v>0</v>
      </c>
    </row>
    <row r="3286" spans="1:5" x14ac:dyDescent="0.25">
      <c r="A3286">
        <v>1</v>
      </c>
      <c r="B3286">
        <v>32</v>
      </c>
      <c r="C3286">
        <v>8</v>
      </c>
      <c r="D3286">
        <v>2</v>
      </c>
      <c r="E3286">
        <v>0</v>
      </c>
    </row>
    <row r="3287" spans="1:5" x14ac:dyDescent="0.25">
      <c r="A3287">
        <v>1</v>
      </c>
      <c r="B3287">
        <v>32</v>
      </c>
      <c r="C3287">
        <v>8</v>
      </c>
      <c r="D3287">
        <v>2</v>
      </c>
      <c r="E3287">
        <v>0</v>
      </c>
    </row>
    <row r="3288" spans="1:5" x14ac:dyDescent="0.25">
      <c r="A3288">
        <v>1</v>
      </c>
      <c r="B3288">
        <v>32</v>
      </c>
      <c r="C3288">
        <v>8</v>
      </c>
      <c r="D3288">
        <v>2</v>
      </c>
      <c r="E3288">
        <v>1</v>
      </c>
    </row>
    <row r="3289" spans="1:5" x14ac:dyDescent="0.25">
      <c r="A3289">
        <v>1</v>
      </c>
      <c r="B3289">
        <v>32</v>
      </c>
      <c r="C3289">
        <v>8</v>
      </c>
      <c r="D3289">
        <v>2</v>
      </c>
      <c r="E3289">
        <v>0</v>
      </c>
    </row>
    <row r="3290" spans="1:5" x14ac:dyDescent="0.25">
      <c r="A3290">
        <v>1</v>
      </c>
      <c r="B3290">
        <v>32</v>
      </c>
      <c r="C3290">
        <v>8</v>
      </c>
      <c r="D3290">
        <v>2</v>
      </c>
      <c r="E3290">
        <v>0</v>
      </c>
    </row>
    <row r="3291" spans="1:5" x14ac:dyDescent="0.25">
      <c r="A3291">
        <v>1</v>
      </c>
      <c r="B3291">
        <v>32</v>
      </c>
      <c r="C3291">
        <v>8</v>
      </c>
      <c r="D3291">
        <v>2</v>
      </c>
      <c r="E3291">
        <v>0</v>
      </c>
    </row>
    <row r="3292" spans="1:5" x14ac:dyDescent="0.25">
      <c r="A3292">
        <v>1</v>
      </c>
      <c r="B3292">
        <v>32</v>
      </c>
      <c r="C3292">
        <v>8</v>
      </c>
      <c r="D3292">
        <v>2</v>
      </c>
      <c r="E3292">
        <v>0</v>
      </c>
    </row>
    <row r="3293" spans="1:5" x14ac:dyDescent="0.25">
      <c r="A3293">
        <v>1</v>
      </c>
      <c r="B3293">
        <v>32</v>
      </c>
      <c r="C3293">
        <v>8</v>
      </c>
      <c r="D3293">
        <v>2</v>
      </c>
      <c r="E3293">
        <v>1</v>
      </c>
    </row>
    <row r="3294" spans="1:5" x14ac:dyDescent="0.25">
      <c r="A3294">
        <v>1</v>
      </c>
      <c r="B3294">
        <v>32</v>
      </c>
      <c r="C3294">
        <v>8</v>
      </c>
      <c r="D3294">
        <v>2</v>
      </c>
      <c r="E3294">
        <v>1</v>
      </c>
    </row>
    <row r="3295" spans="1:5" x14ac:dyDescent="0.25">
      <c r="A3295">
        <v>1</v>
      </c>
      <c r="B3295">
        <v>32</v>
      </c>
      <c r="C3295">
        <v>8</v>
      </c>
      <c r="D3295">
        <v>3</v>
      </c>
      <c r="E3295">
        <v>0</v>
      </c>
    </row>
    <row r="3296" spans="1:5" x14ac:dyDescent="0.25">
      <c r="A3296">
        <v>1</v>
      </c>
      <c r="B3296">
        <v>32</v>
      </c>
      <c r="C3296">
        <v>8</v>
      </c>
      <c r="D3296">
        <v>3</v>
      </c>
      <c r="E3296">
        <v>0</v>
      </c>
    </row>
    <row r="3297" spans="1:5" x14ac:dyDescent="0.25">
      <c r="A3297">
        <v>1</v>
      </c>
      <c r="B3297">
        <v>32</v>
      </c>
      <c r="C3297">
        <v>8</v>
      </c>
      <c r="D3297">
        <v>3</v>
      </c>
      <c r="E3297">
        <v>0</v>
      </c>
    </row>
    <row r="3298" spans="1:5" x14ac:dyDescent="0.25">
      <c r="A3298">
        <v>1</v>
      </c>
      <c r="B3298">
        <v>32</v>
      </c>
      <c r="C3298">
        <v>8</v>
      </c>
      <c r="D3298">
        <v>3</v>
      </c>
      <c r="E3298">
        <v>1</v>
      </c>
    </row>
    <row r="3299" spans="1:5" x14ac:dyDescent="0.25">
      <c r="A3299">
        <v>1</v>
      </c>
      <c r="B3299">
        <v>32</v>
      </c>
      <c r="C3299">
        <v>8</v>
      </c>
      <c r="D3299">
        <v>3</v>
      </c>
      <c r="E3299">
        <v>0</v>
      </c>
    </row>
    <row r="3300" spans="1:5" x14ac:dyDescent="0.25">
      <c r="A3300">
        <v>1</v>
      </c>
      <c r="B3300">
        <v>32</v>
      </c>
      <c r="C3300">
        <v>8</v>
      </c>
      <c r="D3300">
        <v>3</v>
      </c>
      <c r="E3300">
        <v>0</v>
      </c>
    </row>
    <row r="3301" spans="1:5" x14ac:dyDescent="0.25">
      <c r="A3301">
        <v>1</v>
      </c>
      <c r="B3301">
        <v>32</v>
      </c>
      <c r="C3301">
        <v>8</v>
      </c>
      <c r="D3301">
        <v>3</v>
      </c>
      <c r="E3301">
        <v>1</v>
      </c>
    </row>
    <row r="3302" spans="1:5" x14ac:dyDescent="0.25">
      <c r="A3302">
        <v>1</v>
      </c>
      <c r="B3302">
        <v>32</v>
      </c>
      <c r="C3302">
        <v>8</v>
      </c>
      <c r="D3302">
        <v>3</v>
      </c>
      <c r="E3302">
        <v>0</v>
      </c>
    </row>
    <row r="3303" spans="1:5" x14ac:dyDescent="0.25">
      <c r="A3303">
        <v>1</v>
      </c>
      <c r="B3303">
        <v>32</v>
      </c>
      <c r="C3303">
        <v>8</v>
      </c>
      <c r="D3303">
        <v>4</v>
      </c>
      <c r="E3303">
        <v>0</v>
      </c>
    </row>
    <row r="3304" spans="1:5" x14ac:dyDescent="0.25">
      <c r="A3304">
        <v>1</v>
      </c>
      <c r="B3304">
        <v>32</v>
      </c>
      <c r="C3304">
        <v>8</v>
      </c>
      <c r="D3304">
        <v>4</v>
      </c>
      <c r="E3304">
        <v>0</v>
      </c>
    </row>
    <row r="3305" spans="1:5" x14ac:dyDescent="0.25">
      <c r="A3305">
        <v>1</v>
      </c>
      <c r="B3305">
        <v>32</v>
      </c>
      <c r="C3305">
        <v>8</v>
      </c>
      <c r="D3305">
        <v>4</v>
      </c>
      <c r="E3305">
        <v>0</v>
      </c>
    </row>
    <row r="3306" spans="1:5" x14ac:dyDescent="0.25">
      <c r="A3306">
        <v>1</v>
      </c>
      <c r="B3306">
        <v>32</v>
      </c>
      <c r="C3306">
        <v>8</v>
      </c>
      <c r="D3306">
        <v>4</v>
      </c>
      <c r="E3306">
        <v>1</v>
      </c>
    </row>
    <row r="3307" spans="1:5" x14ac:dyDescent="0.25">
      <c r="A3307">
        <v>1</v>
      </c>
      <c r="B3307">
        <v>32</v>
      </c>
      <c r="C3307">
        <v>8</v>
      </c>
      <c r="D3307">
        <v>4</v>
      </c>
      <c r="E3307">
        <v>0</v>
      </c>
    </row>
    <row r="3308" spans="1:5" x14ac:dyDescent="0.25">
      <c r="A3308">
        <v>1</v>
      </c>
      <c r="B3308">
        <v>32</v>
      </c>
      <c r="C3308">
        <v>8</v>
      </c>
      <c r="D3308">
        <v>4</v>
      </c>
      <c r="E3308">
        <v>1</v>
      </c>
    </row>
    <row r="3309" spans="1:5" x14ac:dyDescent="0.25">
      <c r="A3309">
        <v>1</v>
      </c>
      <c r="B3309">
        <v>32</v>
      </c>
      <c r="C3309">
        <v>8</v>
      </c>
      <c r="D3309">
        <v>4</v>
      </c>
      <c r="E3309">
        <v>1</v>
      </c>
    </row>
    <row r="3310" spans="1:5" x14ac:dyDescent="0.25">
      <c r="A3310">
        <v>1</v>
      </c>
      <c r="B3310">
        <v>32</v>
      </c>
      <c r="C3310">
        <v>8</v>
      </c>
      <c r="D3310">
        <v>4</v>
      </c>
      <c r="E3310">
        <v>0</v>
      </c>
    </row>
    <row r="3311" spans="1:5" x14ac:dyDescent="0.25">
      <c r="A3311">
        <v>1</v>
      </c>
      <c r="B3311">
        <v>32</v>
      </c>
      <c r="C3311">
        <v>8</v>
      </c>
      <c r="D3311">
        <v>4</v>
      </c>
      <c r="E3311">
        <v>0</v>
      </c>
    </row>
    <row r="3312" spans="1:5" x14ac:dyDescent="0.25">
      <c r="A3312">
        <v>0</v>
      </c>
      <c r="B3312">
        <v>32</v>
      </c>
      <c r="C3312">
        <v>9</v>
      </c>
      <c r="D3312">
        <v>1</v>
      </c>
      <c r="E3312">
        <v>0</v>
      </c>
    </row>
    <row r="3313" spans="1:5" x14ac:dyDescent="0.25">
      <c r="A3313">
        <v>0</v>
      </c>
      <c r="B3313">
        <v>32</v>
      </c>
      <c r="C3313">
        <v>9</v>
      </c>
      <c r="D3313">
        <v>1</v>
      </c>
      <c r="E3313">
        <v>1</v>
      </c>
    </row>
    <row r="3314" spans="1:5" x14ac:dyDescent="0.25">
      <c r="A3314">
        <v>0</v>
      </c>
      <c r="B3314">
        <v>32</v>
      </c>
      <c r="C3314">
        <v>9</v>
      </c>
      <c r="D3314">
        <v>1</v>
      </c>
      <c r="E3314">
        <v>0</v>
      </c>
    </row>
    <row r="3315" spans="1:5" x14ac:dyDescent="0.25">
      <c r="A3315">
        <v>0</v>
      </c>
      <c r="B3315">
        <v>32</v>
      </c>
      <c r="C3315">
        <v>9</v>
      </c>
      <c r="D3315">
        <v>1</v>
      </c>
      <c r="E3315">
        <v>1</v>
      </c>
    </row>
    <row r="3316" spans="1:5" x14ac:dyDescent="0.25">
      <c r="A3316">
        <v>0</v>
      </c>
      <c r="B3316">
        <v>32</v>
      </c>
      <c r="C3316">
        <v>9</v>
      </c>
      <c r="D3316">
        <v>1</v>
      </c>
      <c r="E3316">
        <v>1</v>
      </c>
    </row>
    <row r="3317" spans="1:5" x14ac:dyDescent="0.25">
      <c r="A3317">
        <v>0</v>
      </c>
      <c r="B3317">
        <v>32</v>
      </c>
      <c r="C3317">
        <v>9</v>
      </c>
      <c r="D3317">
        <v>1</v>
      </c>
      <c r="E3317">
        <v>0</v>
      </c>
    </row>
    <row r="3318" spans="1:5" x14ac:dyDescent="0.25">
      <c r="A3318">
        <v>0</v>
      </c>
      <c r="B3318">
        <v>32</v>
      </c>
      <c r="C3318">
        <v>9</v>
      </c>
      <c r="D3318">
        <v>2</v>
      </c>
      <c r="E3318">
        <v>0</v>
      </c>
    </row>
    <row r="3319" spans="1:5" x14ac:dyDescent="0.25">
      <c r="A3319">
        <v>0</v>
      </c>
      <c r="B3319">
        <v>32</v>
      </c>
      <c r="C3319">
        <v>9</v>
      </c>
      <c r="D3319">
        <v>2</v>
      </c>
      <c r="E3319">
        <v>1</v>
      </c>
    </row>
    <row r="3320" spans="1:5" x14ac:dyDescent="0.25">
      <c r="A3320">
        <v>0</v>
      </c>
      <c r="B3320">
        <v>32</v>
      </c>
      <c r="C3320">
        <v>9</v>
      </c>
      <c r="D3320">
        <v>2</v>
      </c>
      <c r="E3320">
        <v>0</v>
      </c>
    </row>
    <row r="3321" spans="1:5" x14ac:dyDescent="0.25">
      <c r="A3321">
        <v>0</v>
      </c>
      <c r="B3321">
        <v>32</v>
      </c>
      <c r="C3321">
        <v>9</v>
      </c>
      <c r="D3321">
        <v>2</v>
      </c>
      <c r="E3321">
        <v>1</v>
      </c>
    </row>
    <row r="3322" spans="1:5" x14ac:dyDescent="0.25">
      <c r="A3322">
        <v>0</v>
      </c>
      <c r="B3322">
        <v>32</v>
      </c>
      <c r="C3322">
        <v>9</v>
      </c>
      <c r="D3322">
        <v>2</v>
      </c>
      <c r="E3322">
        <v>1</v>
      </c>
    </row>
    <row r="3323" spans="1:5" x14ac:dyDescent="0.25">
      <c r="A3323">
        <v>0</v>
      </c>
      <c r="B3323">
        <v>32</v>
      </c>
      <c r="C3323">
        <v>9</v>
      </c>
      <c r="D3323">
        <v>2</v>
      </c>
      <c r="E3323">
        <v>0</v>
      </c>
    </row>
    <row r="3324" spans="1:5" x14ac:dyDescent="0.25">
      <c r="A3324">
        <v>0</v>
      </c>
      <c r="B3324">
        <v>32</v>
      </c>
      <c r="C3324">
        <v>9</v>
      </c>
      <c r="D3324">
        <v>2</v>
      </c>
      <c r="E3324">
        <v>0</v>
      </c>
    </row>
    <row r="3325" spans="1:5" x14ac:dyDescent="0.25">
      <c r="A3325">
        <v>0</v>
      </c>
      <c r="B3325">
        <v>32</v>
      </c>
      <c r="C3325">
        <v>9</v>
      </c>
      <c r="D3325">
        <v>2</v>
      </c>
      <c r="E3325">
        <v>1</v>
      </c>
    </row>
    <row r="3326" spans="1:5" x14ac:dyDescent="0.25">
      <c r="A3326">
        <v>0</v>
      </c>
      <c r="B3326">
        <v>32</v>
      </c>
      <c r="C3326">
        <v>9</v>
      </c>
      <c r="D3326">
        <v>3</v>
      </c>
      <c r="E3326">
        <v>0</v>
      </c>
    </row>
    <row r="3327" spans="1:5" x14ac:dyDescent="0.25">
      <c r="A3327">
        <v>0</v>
      </c>
      <c r="B3327">
        <v>32</v>
      </c>
      <c r="C3327">
        <v>9</v>
      </c>
      <c r="D3327">
        <v>3</v>
      </c>
      <c r="E3327">
        <v>1</v>
      </c>
    </row>
    <row r="3328" spans="1:5" x14ac:dyDescent="0.25">
      <c r="A3328">
        <v>0</v>
      </c>
      <c r="B3328">
        <v>32</v>
      </c>
      <c r="C3328">
        <v>9</v>
      </c>
      <c r="D3328">
        <v>3</v>
      </c>
      <c r="E3328">
        <v>1</v>
      </c>
    </row>
    <row r="3329" spans="1:5" x14ac:dyDescent="0.25">
      <c r="A3329">
        <v>0</v>
      </c>
      <c r="B3329">
        <v>32</v>
      </c>
      <c r="C3329">
        <v>9</v>
      </c>
      <c r="D3329">
        <v>3</v>
      </c>
      <c r="E3329">
        <v>0</v>
      </c>
    </row>
    <row r="3330" spans="1:5" x14ac:dyDescent="0.25">
      <c r="A3330">
        <v>0</v>
      </c>
      <c r="B3330">
        <v>32</v>
      </c>
      <c r="C3330">
        <v>9</v>
      </c>
      <c r="D3330">
        <v>3</v>
      </c>
      <c r="E3330">
        <v>0</v>
      </c>
    </row>
    <row r="3331" spans="1:5" x14ac:dyDescent="0.25">
      <c r="A3331">
        <v>0</v>
      </c>
      <c r="B3331">
        <v>32</v>
      </c>
      <c r="C3331">
        <v>9</v>
      </c>
      <c r="D3331">
        <v>3</v>
      </c>
      <c r="E3331">
        <v>1</v>
      </c>
    </row>
    <row r="3332" spans="1:5" x14ac:dyDescent="0.25">
      <c r="A3332">
        <v>0</v>
      </c>
      <c r="B3332">
        <v>32</v>
      </c>
      <c r="C3332">
        <v>9</v>
      </c>
      <c r="D3332">
        <v>3</v>
      </c>
      <c r="E3332">
        <v>0</v>
      </c>
    </row>
    <row r="3333" spans="1:5" x14ac:dyDescent="0.25">
      <c r="A3333">
        <v>0</v>
      </c>
      <c r="B3333">
        <v>32</v>
      </c>
      <c r="C3333">
        <v>9</v>
      </c>
      <c r="D3333">
        <v>4</v>
      </c>
      <c r="E3333">
        <v>1</v>
      </c>
    </row>
    <row r="3334" spans="1:5" x14ac:dyDescent="0.25">
      <c r="A3334">
        <v>0</v>
      </c>
      <c r="B3334">
        <v>32</v>
      </c>
      <c r="C3334">
        <v>9</v>
      </c>
      <c r="D3334">
        <v>4</v>
      </c>
      <c r="E3334">
        <v>0</v>
      </c>
    </row>
    <row r="3335" spans="1:5" x14ac:dyDescent="0.25">
      <c r="A3335">
        <v>0</v>
      </c>
      <c r="B3335">
        <v>32</v>
      </c>
      <c r="C3335">
        <v>9</v>
      </c>
      <c r="D3335">
        <v>4</v>
      </c>
      <c r="E3335">
        <v>1</v>
      </c>
    </row>
    <row r="3336" spans="1:5" x14ac:dyDescent="0.25">
      <c r="A3336">
        <v>0</v>
      </c>
      <c r="B3336">
        <v>32</v>
      </c>
      <c r="C3336">
        <v>9</v>
      </c>
      <c r="D3336">
        <v>4</v>
      </c>
      <c r="E3336">
        <v>0</v>
      </c>
    </row>
    <row r="3337" spans="1:5" x14ac:dyDescent="0.25">
      <c r="A3337">
        <v>0</v>
      </c>
      <c r="B3337">
        <v>32</v>
      </c>
      <c r="C3337">
        <v>9</v>
      </c>
      <c r="D3337">
        <v>4</v>
      </c>
      <c r="E3337">
        <v>0</v>
      </c>
    </row>
    <row r="3338" spans="1:5" x14ac:dyDescent="0.25">
      <c r="A3338">
        <v>0</v>
      </c>
      <c r="B3338">
        <v>32</v>
      </c>
      <c r="C3338">
        <v>9</v>
      </c>
      <c r="D3338">
        <v>4</v>
      </c>
      <c r="E3338">
        <v>0</v>
      </c>
    </row>
    <row r="3339" spans="1:5" x14ac:dyDescent="0.25">
      <c r="A3339">
        <v>0</v>
      </c>
      <c r="B3339">
        <v>32</v>
      </c>
      <c r="C3339">
        <v>9</v>
      </c>
      <c r="D3339">
        <v>4</v>
      </c>
      <c r="E3339">
        <v>1</v>
      </c>
    </row>
    <row r="3340" spans="1:5" x14ac:dyDescent="0.25">
      <c r="A3340">
        <v>0</v>
      </c>
      <c r="B3340">
        <v>32</v>
      </c>
      <c r="C3340">
        <v>9</v>
      </c>
      <c r="D3340">
        <v>4</v>
      </c>
      <c r="E3340">
        <v>0</v>
      </c>
    </row>
    <row r="3341" spans="1:5" x14ac:dyDescent="0.25">
      <c r="A3341">
        <v>0</v>
      </c>
      <c r="B3341">
        <v>32</v>
      </c>
      <c r="C3341">
        <v>9</v>
      </c>
      <c r="D3341">
        <v>4</v>
      </c>
      <c r="E3341">
        <v>1</v>
      </c>
    </row>
    <row r="3342" spans="1:5" x14ac:dyDescent="0.25">
      <c r="A3342">
        <v>1</v>
      </c>
      <c r="B3342">
        <v>32</v>
      </c>
      <c r="C3342">
        <v>9</v>
      </c>
      <c r="D3342">
        <v>1</v>
      </c>
      <c r="E3342">
        <v>0</v>
      </c>
    </row>
    <row r="3343" spans="1:5" x14ac:dyDescent="0.25">
      <c r="A3343">
        <v>1</v>
      </c>
      <c r="B3343">
        <v>32</v>
      </c>
      <c r="C3343">
        <v>9</v>
      </c>
      <c r="D3343">
        <v>1</v>
      </c>
      <c r="E3343">
        <v>1</v>
      </c>
    </row>
    <row r="3344" spans="1:5" x14ac:dyDescent="0.25">
      <c r="A3344">
        <v>1</v>
      </c>
      <c r="B3344">
        <v>32</v>
      </c>
      <c r="C3344">
        <v>9</v>
      </c>
      <c r="D3344">
        <v>1</v>
      </c>
      <c r="E3344">
        <v>1</v>
      </c>
    </row>
    <row r="3345" spans="1:5" x14ac:dyDescent="0.25">
      <c r="A3345">
        <v>1</v>
      </c>
      <c r="B3345">
        <v>32</v>
      </c>
      <c r="C3345">
        <v>9</v>
      </c>
      <c r="D3345">
        <v>1</v>
      </c>
      <c r="E3345">
        <v>0</v>
      </c>
    </row>
    <row r="3346" spans="1:5" x14ac:dyDescent="0.25">
      <c r="A3346">
        <v>1</v>
      </c>
      <c r="B3346">
        <v>32</v>
      </c>
      <c r="C3346">
        <v>9</v>
      </c>
      <c r="D3346">
        <v>1</v>
      </c>
      <c r="E3346">
        <v>1</v>
      </c>
    </row>
    <row r="3347" spans="1:5" x14ac:dyDescent="0.25">
      <c r="A3347">
        <v>1</v>
      </c>
      <c r="B3347">
        <v>32</v>
      </c>
      <c r="C3347">
        <v>9</v>
      </c>
      <c r="D3347">
        <v>1</v>
      </c>
      <c r="E3347">
        <v>0</v>
      </c>
    </row>
    <row r="3348" spans="1:5" x14ac:dyDescent="0.25">
      <c r="A3348">
        <v>1</v>
      </c>
      <c r="B3348">
        <v>32</v>
      </c>
      <c r="C3348">
        <v>9</v>
      </c>
      <c r="D3348">
        <v>1</v>
      </c>
      <c r="E3348">
        <v>0</v>
      </c>
    </row>
    <row r="3349" spans="1:5" x14ac:dyDescent="0.25">
      <c r="A3349">
        <v>1</v>
      </c>
      <c r="B3349">
        <v>32</v>
      </c>
      <c r="C3349">
        <v>9</v>
      </c>
      <c r="D3349">
        <v>1</v>
      </c>
      <c r="E3349">
        <v>1</v>
      </c>
    </row>
    <row r="3350" spans="1:5" x14ac:dyDescent="0.25">
      <c r="A3350">
        <v>1</v>
      </c>
      <c r="B3350">
        <v>32</v>
      </c>
      <c r="C3350">
        <v>9</v>
      </c>
      <c r="D3350">
        <v>2</v>
      </c>
      <c r="E3350">
        <v>0</v>
      </c>
    </row>
    <row r="3351" spans="1:5" x14ac:dyDescent="0.25">
      <c r="A3351">
        <v>1</v>
      </c>
      <c r="B3351">
        <v>32</v>
      </c>
      <c r="C3351">
        <v>9</v>
      </c>
      <c r="D3351">
        <v>2</v>
      </c>
      <c r="E3351">
        <v>1</v>
      </c>
    </row>
    <row r="3352" spans="1:5" x14ac:dyDescent="0.25">
      <c r="A3352">
        <v>1</v>
      </c>
      <c r="B3352">
        <v>32</v>
      </c>
      <c r="C3352">
        <v>9</v>
      </c>
      <c r="D3352">
        <v>2</v>
      </c>
      <c r="E3352">
        <v>0</v>
      </c>
    </row>
    <row r="3353" spans="1:5" x14ac:dyDescent="0.25">
      <c r="A3353">
        <v>1</v>
      </c>
      <c r="B3353">
        <v>32</v>
      </c>
      <c r="C3353">
        <v>9</v>
      </c>
      <c r="D3353">
        <v>2</v>
      </c>
      <c r="E3353">
        <v>1</v>
      </c>
    </row>
    <row r="3354" spans="1:5" x14ac:dyDescent="0.25">
      <c r="A3354">
        <v>1</v>
      </c>
      <c r="B3354">
        <v>32</v>
      </c>
      <c r="C3354">
        <v>9</v>
      </c>
      <c r="D3354">
        <v>2</v>
      </c>
      <c r="E3354">
        <v>0</v>
      </c>
    </row>
    <row r="3355" spans="1:5" x14ac:dyDescent="0.25">
      <c r="A3355">
        <v>1</v>
      </c>
      <c r="B3355">
        <v>32</v>
      </c>
      <c r="C3355">
        <v>9</v>
      </c>
      <c r="D3355">
        <v>2</v>
      </c>
      <c r="E3355">
        <v>1</v>
      </c>
    </row>
    <row r="3356" spans="1:5" x14ac:dyDescent="0.25">
      <c r="A3356">
        <v>1</v>
      </c>
      <c r="B3356">
        <v>32</v>
      </c>
      <c r="C3356">
        <v>9</v>
      </c>
      <c r="D3356">
        <v>2</v>
      </c>
      <c r="E3356">
        <v>0</v>
      </c>
    </row>
    <row r="3357" spans="1:5" x14ac:dyDescent="0.25">
      <c r="A3357">
        <v>1</v>
      </c>
      <c r="B3357">
        <v>32</v>
      </c>
      <c r="C3357">
        <v>9</v>
      </c>
      <c r="D3357">
        <v>2</v>
      </c>
      <c r="E3357">
        <v>0</v>
      </c>
    </row>
    <row r="3358" spans="1:5" x14ac:dyDescent="0.25">
      <c r="A3358">
        <v>1</v>
      </c>
      <c r="B3358">
        <v>32</v>
      </c>
      <c r="C3358">
        <v>9</v>
      </c>
      <c r="D3358">
        <v>2</v>
      </c>
      <c r="E3358">
        <v>1</v>
      </c>
    </row>
    <row r="3359" spans="1:5" x14ac:dyDescent="0.25">
      <c r="A3359">
        <v>1</v>
      </c>
      <c r="B3359">
        <v>32</v>
      </c>
      <c r="C3359">
        <v>9</v>
      </c>
      <c r="D3359">
        <v>3</v>
      </c>
      <c r="E3359">
        <v>0</v>
      </c>
    </row>
    <row r="3360" spans="1:5" x14ac:dyDescent="0.25">
      <c r="A3360">
        <v>1</v>
      </c>
      <c r="B3360">
        <v>32</v>
      </c>
      <c r="C3360">
        <v>9</v>
      </c>
      <c r="D3360">
        <v>3</v>
      </c>
      <c r="E3360">
        <v>1</v>
      </c>
    </row>
    <row r="3361" spans="1:5" x14ac:dyDescent="0.25">
      <c r="A3361">
        <v>1</v>
      </c>
      <c r="B3361">
        <v>32</v>
      </c>
      <c r="C3361">
        <v>9</v>
      </c>
      <c r="D3361">
        <v>3</v>
      </c>
      <c r="E3361">
        <v>0</v>
      </c>
    </row>
    <row r="3362" spans="1:5" x14ac:dyDescent="0.25">
      <c r="A3362">
        <v>1</v>
      </c>
      <c r="B3362">
        <v>32</v>
      </c>
      <c r="C3362">
        <v>9</v>
      </c>
      <c r="D3362">
        <v>3</v>
      </c>
      <c r="E3362">
        <v>1</v>
      </c>
    </row>
    <row r="3363" spans="1:5" x14ac:dyDescent="0.25">
      <c r="A3363">
        <v>1</v>
      </c>
      <c r="B3363">
        <v>32</v>
      </c>
      <c r="C3363">
        <v>9</v>
      </c>
      <c r="D3363">
        <v>3</v>
      </c>
      <c r="E3363">
        <v>1</v>
      </c>
    </row>
    <row r="3364" spans="1:5" x14ac:dyDescent="0.25">
      <c r="A3364">
        <v>1</v>
      </c>
      <c r="B3364">
        <v>32</v>
      </c>
      <c r="C3364">
        <v>9</v>
      </c>
      <c r="D3364">
        <v>3</v>
      </c>
      <c r="E3364">
        <v>0</v>
      </c>
    </row>
    <row r="3365" spans="1:5" x14ac:dyDescent="0.25">
      <c r="A3365">
        <v>1</v>
      </c>
      <c r="B3365">
        <v>32</v>
      </c>
      <c r="C3365">
        <v>9</v>
      </c>
      <c r="D3365">
        <v>3</v>
      </c>
      <c r="E3365">
        <v>0</v>
      </c>
    </row>
    <row r="3366" spans="1:5" x14ac:dyDescent="0.25">
      <c r="A3366">
        <v>1</v>
      </c>
      <c r="B3366">
        <v>32</v>
      </c>
      <c r="C3366">
        <v>9</v>
      </c>
      <c r="D3366">
        <v>3</v>
      </c>
      <c r="E3366">
        <v>1</v>
      </c>
    </row>
    <row r="3367" spans="1:5" x14ac:dyDescent="0.25">
      <c r="A3367">
        <v>1</v>
      </c>
      <c r="B3367">
        <v>32</v>
      </c>
      <c r="C3367">
        <v>9</v>
      </c>
      <c r="D3367">
        <v>4</v>
      </c>
      <c r="E3367">
        <v>0</v>
      </c>
    </row>
    <row r="3368" spans="1:5" x14ac:dyDescent="0.25">
      <c r="A3368">
        <v>1</v>
      </c>
      <c r="B3368">
        <v>32</v>
      </c>
      <c r="C3368">
        <v>9</v>
      </c>
      <c r="D3368">
        <v>4</v>
      </c>
      <c r="E3368">
        <v>1</v>
      </c>
    </row>
    <row r="3369" spans="1:5" x14ac:dyDescent="0.25">
      <c r="A3369">
        <v>1</v>
      </c>
      <c r="B3369">
        <v>32</v>
      </c>
      <c r="C3369">
        <v>9</v>
      </c>
      <c r="D3369">
        <v>4</v>
      </c>
      <c r="E3369">
        <v>0</v>
      </c>
    </row>
    <row r="3370" spans="1:5" x14ac:dyDescent="0.25">
      <c r="A3370">
        <v>1</v>
      </c>
      <c r="B3370">
        <v>32</v>
      </c>
      <c r="C3370">
        <v>9</v>
      </c>
      <c r="D3370">
        <v>4</v>
      </c>
      <c r="E3370">
        <v>0</v>
      </c>
    </row>
    <row r="3371" spans="1:5" x14ac:dyDescent="0.25">
      <c r="A3371">
        <v>1</v>
      </c>
      <c r="B3371">
        <v>32</v>
      </c>
      <c r="C3371">
        <v>9</v>
      </c>
      <c r="D3371">
        <v>4</v>
      </c>
      <c r="E3371">
        <v>1</v>
      </c>
    </row>
    <row r="3372" spans="1:5" x14ac:dyDescent="0.25">
      <c r="A3372">
        <v>1</v>
      </c>
      <c r="B3372">
        <v>32</v>
      </c>
      <c r="C3372">
        <v>9</v>
      </c>
      <c r="D3372">
        <v>4</v>
      </c>
      <c r="E3372">
        <v>1</v>
      </c>
    </row>
    <row r="3373" spans="1:5" x14ac:dyDescent="0.25">
      <c r="A3373">
        <v>1</v>
      </c>
      <c r="B3373">
        <v>32</v>
      </c>
      <c r="C3373">
        <v>9</v>
      </c>
      <c r="D3373">
        <v>4</v>
      </c>
      <c r="E3373">
        <v>1</v>
      </c>
    </row>
    <row r="3374" spans="1:5" x14ac:dyDescent="0.25">
      <c r="A3374">
        <v>1</v>
      </c>
      <c r="B3374">
        <v>32</v>
      </c>
      <c r="C3374">
        <v>9</v>
      </c>
      <c r="D3374">
        <v>4</v>
      </c>
      <c r="E3374">
        <v>0</v>
      </c>
    </row>
    <row r="3375" spans="1:5" x14ac:dyDescent="0.25">
      <c r="A3375">
        <v>0</v>
      </c>
      <c r="B3375">
        <v>32</v>
      </c>
      <c r="C3375">
        <v>10</v>
      </c>
      <c r="D3375">
        <v>1</v>
      </c>
      <c r="E3375">
        <v>0</v>
      </c>
    </row>
    <row r="3376" spans="1:5" x14ac:dyDescent="0.25">
      <c r="A3376">
        <v>0</v>
      </c>
      <c r="B3376">
        <v>32</v>
      </c>
      <c r="C3376">
        <v>10</v>
      </c>
      <c r="D3376">
        <v>1</v>
      </c>
      <c r="E3376">
        <v>0</v>
      </c>
    </row>
    <row r="3377" spans="1:5" x14ac:dyDescent="0.25">
      <c r="A3377">
        <v>0</v>
      </c>
      <c r="B3377">
        <v>32</v>
      </c>
      <c r="C3377">
        <v>10</v>
      </c>
      <c r="D3377">
        <v>1</v>
      </c>
      <c r="E3377">
        <v>1</v>
      </c>
    </row>
    <row r="3378" spans="1:5" x14ac:dyDescent="0.25">
      <c r="A3378">
        <v>0</v>
      </c>
      <c r="B3378">
        <v>32</v>
      </c>
      <c r="C3378">
        <v>10</v>
      </c>
      <c r="D3378">
        <v>1</v>
      </c>
      <c r="E3378">
        <v>1</v>
      </c>
    </row>
    <row r="3379" spans="1:5" x14ac:dyDescent="0.25">
      <c r="A3379">
        <v>0</v>
      </c>
      <c r="B3379">
        <v>32</v>
      </c>
      <c r="C3379">
        <v>10</v>
      </c>
      <c r="D3379">
        <v>1</v>
      </c>
      <c r="E3379">
        <v>1</v>
      </c>
    </row>
    <row r="3380" spans="1:5" x14ac:dyDescent="0.25">
      <c r="A3380">
        <v>0</v>
      </c>
      <c r="B3380">
        <v>32</v>
      </c>
      <c r="C3380">
        <v>10</v>
      </c>
      <c r="D3380">
        <v>1</v>
      </c>
      <c r="E3380">
        <v>0</v>
      </c>
    </row>
    <row r="3381" spans="1:5" x14ac:dyDescent="0.25">
      <c r="A3381">
        <v>0</v>
      </c>
      <c r="B3381">
        <v>32</v>
      </c>
      <c r="C3381">
        <v>10</v>
      </c>
      <c r="D3381">
        <v>1</v>
      </c>
      <c r="E3381">
        <v>0</v>
      </c>
    </row>
    <row r="3382" spans="1:5" x14ac:dyDescent="0.25">
      <c r="A3382">
        <v>0</v>
      </c>
      <c r="B3382">
        <v>32</v>
      </c>
      <c r="C3382">
        <v>10</v>
      </c>
      <c r="D3382">
        <v>1</v>
      </c>
      <c r="E3382">
        <v>1</v>
      </c>
    </row>
    <row r="3383" spans="1:5" x14ac:dyDescent="0.25">
      <c r="A3383">
        <v>0</v>
      </c>
      <c r="B3383">
        <v>32</v>
      </c>
      <c r="C3383">
        <v>10</v>
      </c>
      <c r="D3383">
        <v>2</v>
      </c>
      <c r="E3383">
        <v>0</v>
      </c>
    </row>
    <row r="3384" spans="1:5" x14ac:dyDescent="0.25">
      <c r="A3384">
        <v>0</v>
      </c>
      <c r="B3384">
        <v>32</v>
      </c>
      <c r="C3384">
        <v>10</v>
      </c>
      <c r="D3384">
        <v>2</v>
      </c>
      <c r="E3384">
        <v>1</v>
      </c>
    </row>
    <row r="3385" spans="1:5" x14ac:dyDescent="0.25">
      <c r="A3385">
        <v>0</v>
      </c>
      <c r="B3385">
        <v>32</v>
      </c>
      <c r="C3385">
        <v>10</v>
      </c>
      <c r="D3385">
        <v>2</v>
      </c>
      <c r="E3385">
        <v>0</v>
      </c>
    </row>
    <row r="3386" spans="1:5" x14ac:dyDescent="0.25">
      <c r="A3386">
        <v>0</v>
      </c>
      <c r="B3386">
        <v>32</v>
      </c>
      <c r="C3386">
        <v>10</v>
      </c>
      <c r="D3386">
        <v>2</v>
      </c>
      <c r="E3386">
        <v>1</v>
      </c>
    </row>
    <row r="3387" spans="1:5" x14ac:dyDescent="0.25">
      <c r="A3387">
        <v>0</v>
      </c>
      <c r="B3387">
        <v>32</v>
      </c>
      <c r="C3387">
        <v>10</v>
      </c>
      <c r="D3387">
        <v>2</v>
      </c>
      <c r="E3387">
        <v>1</v>
      </c>
    </row>
    <row r="3388" spans="1:5" x14ac:dyDescent="0.25">
      <c r="A3388">
        <v>0</v>
      </c>
      <c r="B3388">
        <v>32</v>
      </c>
      <c r="C3388">
        <v>10</v>
      </c>
      <c r="D3388">
        <v>2</v>
      </c>
      <c r="E3388">
        <v>0</v>
      </c>
    </row>
    <row r="3389" spans="1:5" x14ac:dyDescent="0.25">
      <c r="A3389">
        <v>0</v>
      </c>
      <c r="B3389">
        <v>32</v>
      </c>
      <c r="C3389">
        <v>10</v>
      </c>
      <c r="D3389">
        <v>2</v>
      </c>
      <c r="E3389">
        <v>0</v>
      </c>
    </row>
    <row r="3390" spans="1:5" x14ac:dyDescent="0.25">
      <c r="A3390">
        <v>0</v>
      </c>
      <c r="B3390">
        <v>32</v>
      </c>
      <c r="C3390">
        <v>10</v>
      </c>
      <c r="D3390">
        <v>2</v>
      </c>
      <c r="E3390">
        <v>0</v>
      </c>
    </row>
    <row r="3391" spans="1:5" x14ac:dyDescent="0.25">
      <c r="A3391">
        <v>0</v>
      </c>
      <c r="B3391">
        <v>32</v>
      </c>
      <c r="C3391">
        <v>10</v>
      </c>
      <c r="D3391">
        <v>3</v>
      </c>
      <c r="E3391">
        <v>0</v>
      </c>
    </row>
    <row r="3392" spans="1:5" x14ac:dyDescent="0.25">
      <c r="A3392">
        <v>0</v>
      </c>
      <c r="B3392">
        <v>32</v>
      </c>
      <c r="C3392">
        <v>10</v>
      </c>
      <c r="D3392">
        <v>3</v>
      </c>
      <c r="E3392">
        <v>1</v>
      </c>
    </row>
    <row r="3393" spans="1:5" x14ac:dyDescent="0.25">
      <c r="A3393">
        <v>0</v>
      </c>
      <c r="B3393">
        <v>32</v>
      </c>
      <c r="C3393">
        <v>10</v>
      </c>
      <c r="D3393">
        <v>3</v>
      </c>
      <c r="E3393">
        <v>0</v>
      </c>
    </row>
    <row r="3394" spans="1:5" x14ac:dyDescent="0.25">
      <c r="A3394">
        <v>0</v>
      </c>
      <c r="B3394">
        <v>32</v>
      </c>
      <c r="C3394">
        <v>10</v>
      </c>
      <c r="D3394">
        <v>3</v>
      </c>
      <c r="E3394">
        <v>1</v>
      </c>
    </row>
    <row r="3395" spans="1:5" x14ac:dyDescent="0.25">
      <c r="A3395">
        <v>0</v>
      </c>
      <c r="B3395">
        <v>32</v>
      </c>
      <c r="C3395">
        <v>10</v>
      </c>
      <c r="D3395">
        <v>3</v>
      </c>
      <c r="E3395">
        <v>1</v>
      </c>
    </row>
    <row r="3396" spans="1:5" x14ac:dyDescent="0.25">
      <c r="A3396">
        <v>0</v>
      </c>
      <c r="B3396">
        <v>32</v>
      </c>
      <c r="C3396">
        <v>10</v>
      </c>
      <c r="D3396">
        <v>3</v>
      </c>
      <c r="E3396">
        <v>0</v>
      </c>
    </row>
    <row r="3397" spans="1:5" x14ac:dyDescent="0.25">
      <c r="A3397">
        <v>0</v>
      </c>
      <c r="B3397">
        <v>32</v>
      </c>
      <c r="C3397">
        <v>10</v>
      </c>
      <c r="D3397">
        <v>3</v>
      </c>
      <c r="E3397">
        <v>0</v>
      </c>
    </row>
    <row r="3398" spans="1:5" x14ac:dyDescent="0.25">
      <c r="A3398">
        <v>0</v>
      </c>
      <c r="B3398">
        <v>32</v>
      </c>
      <c r="C3398">
        <v>10</v>
      </c>
      <c r="D3398">
        <v>3</v>
      </c>
      <c r="E3398">
        <v>0</v>
      </c>
    </row>
    <row r="3399" spans="1:5" x14ac:dyDescent="0.25">
      <c r="A3399">
        <v>0</v>
      </c>
      <c r="B3399">
        <v>32</v>
      </c>
      <c r="C3399">
        <v>10</v>
      </c>
      <c r="D3399">
        <v>3</v>
      </c>
      <c r="E3399">
        <v>1</v>
      </c>
    </row>
    <row r="3400" spans="1:5" x14ac:dyDescent="0.25">
      <c r="A3400">
        <v>0</v>
      </c>
      <c r="B3400">
        <v>32</v>
      </c>
      <c r="C3400">
        <v>10</v>
      </c>
      <c r="D3400">
        <v>4</v>
      </c>
      <c r="E3400">
        <v>0</v>
      </c>
    </row>
    <row r="3401" spans="1:5" x14ac:dyDescent="0.25">
      <c r="A3401">
        <v>0</v>
      </c>
      <c r="B3401">
        <v>32</v>
      </c>
      <c r="C3401">
        <v>10</v>
      </c>
      <c r="D3401">
        <v>4</v>
      </c>
      <c r="E3401">
        <v>1</v>
      </c>
    </row>
    <row r="3402" spans="1:5" x14ac:dyDescent="0.25">
      <c r="A3402">
        <v>0</v>
      </c>
      <c r="B3402">
        <v>32</v>
      </c>
      <c r="C3402">
        <v>10</v>
      </c>
      <c r="D3402">
        <v>4</v>
      </c>
      <c r="E3402">
        <v>0</v>
      </c>
    </row>
    <row r="3403" spans="1:5" x14ac:dyDescent="0.25">
      <c r="A3403">
        <v>0</v>
      </c>
      <c r="B3403">
        <v>32</v>
      </c>
      <c r="C3403">
        <v>10</v>
      </c>
      <c r="D3403">
        <v>4</v>
      </c>
      <c r="E3403">
        <v>1</v>
      </c>
    </row>
    <row r="3404" spans="1:5" x14ac:dyDescent="0.25">
      <c r="A3404">
        <v>0</v>
      </c>
      <c r="B3404">
        <v>32</v>
      </c>
      <c r="C3404">
        <v>10</v>
      </c>
      <c r="D3404">
        <v>4</v>
      </c>
      <c r="E3404">
        <v>0</v>
      </c>
    </row>
    <row r="3405" spans="1:5" x14ac:dyDescent="0.25">
      <c r="A3405">
        <v>0</v>
      </c>
      <c r="B3405">
        <v>32</v>
      </c>
      <c r="C3405">
        <v>10</v>
      </c>
      <c r="D3405">
        <v>4</v>
      </c>
      <c r="E3405">
        <v>0</v>
      </c>
    </row>
    <row r="3406" spans="1:5" x14ac:dyDescent="0.25">
      <c r="A3406">
        <v>0</v>
      </c>
      <c r="B3406">
        <v>32</v>
      </c>
      <c r="C3406">
        <v>10</v>
      </c>
      <c r="D3406">
        <v>4</v>
      </c>
      <c r="E3406">
        <v>0</v>
      </c>
    </row>
    <row r="3407" spans="1:5" x14ac:dyDescent="0.25">
      <c r="A3407">
        <v>1</v>
      </c>
      <c r="B3407">
        <v>32</v>
      </c>
      <c r="C3407">
        <v>10</v>
      </c>
      <c r="D3407">
        <v>1</v>
      </c>
      <c r="E3407">
        <v>0</v>
      </c>
    </row>
    <row r="3408" spans="1:5" x14ac:dyDescent="0.25">
      <c r="A3408">
        <v>1</v>
      </c>
      <c r="B3408">
        <v>32</v>
      </c>
      <c r="C3408">
        <v>10</v>
      </c>
      <c r="D3408">
        <v>1</v>
      </c>
      <c r="E3408">
        <v>1</v>
      </c>
    </row>
    <row r="3409" spans="1:5" x14ac:dyDescent="0.25">
      <c r="A3409">
        <v>1</v>
      </c>
      <c r="B3409">
        <v>32</v>
      </c>
      <c r="C3409">
        <v>10</v>
      </c>
      <c r="D3409">
        <v>1</v>
      </c>
      <c r="E3409">
        <v>0</v>
      </c>
    </row>
    <row r="3410" spans="1:5" x14ac:dyDescent="0.25">
      <c r="A3410">
        <v>1</v>
      </c>
      <c r="B3410">
        <v>32</v>
      </c>
      <c r="C3410">
        <v>10</v>
      </c>
      <c r="D3410">
        <v>1</v>
      </c>
      <c r="E3410">
        <v>0</v>
      </c>
    </row>
    <row r="3411" spans="1:5" x14ac:dyDescent="0.25">
      <c r="A3411">
        <v>1</v>
      </c>
      <c r="B3411">
        <v>32</v>
      </c>
      <c r="C3411">
        <v>10</v>
      </c>
      <c r="D3411">
        <v>1</v>
      </c>
      <c r="E3411">
        <v>0</v>
      </c>
    </row>
    <row r="3412" spans="1:5" x14ac:dyDescent="0.25">
      <c r="A3412">
        <v>1</v>
      </c>
      <c r="B3412">
        <v>32</v>
      </c>
      <c r="C3412">
        <v>10</v>
      </c>
      <c r="D3412">
        <v>1</v>
      </c>
      <c r="E3412">
        <v>1</v>
      </c>
    </row>
    <row r="3413" spans="1:5" x14ac:dyDescent="0.25">
      <c r="A3413">
        <v>1</v>
      </c>
      <c r="B3413">
        <v>32</v>
      </c>
      <c r="C3413">
        <v>10</v>
      </c>
      <c r="D3413">
        <v>1</v>
      </c>
      <c r="E3413">
        <v>1</v>
      </c>
    </row>
    <row r="3414" spans="1:5" x14ac:dyDescent="0.25">
      <c r="A3414">
        <v>1</v>
      </c>
      <c r="B3414">
        <v>32</v>
      </c>
      <c r="C3414">
        <v>10</v>
      </c>
      <c r="D3414">
        <v>1</v>
      </c>
      <c r="E3414">
        <v>0</v>
      </c>
    </row>
    <row r="3415" spans="1:5" x14ac:dyDescent="0.25">
      <c r="A3415">
        <v>1</v>
      </c>
      <c r="B3415">
        <v>32</v>
      </c>
      <c r="C3415">
        <v>10</v>
      </c>
      <c r="D3415">
        <v>2</v>
      </c>
      <c r="E3415">
        <v>0</v>
      </c>
    </row>
    <row r="3416" spans="1:5" x14ac:dyDescent="0.25">
      <c r="A3416">
        <v>1</v>
      </c>
      <c r="B3416">
        <v>32</v>
      </c>
      <c r="C3416">
        <v>10</v>
      </c>
      <c r="D3416">
        <v>2</v>
      </c>
      <c r="E3416">
        <v>1</v>
      </c>
    </row>
    <row r="3417" spans="1:5" x14ac:dyDescent="0.25">
      <c r="A3417">
        <v>1</v>
      </c>
      <c r="B3417">
        <v>32</v>
      </c>
      <c r="C3417">
        <v>10</v>
      </c>
      <c r="D3417">
        <v>2</v>
      </c>
      <c r="E3417">
        <v>1</v>
      </c>
    </row>
    <row r="3418" spans="1:5" x14ac:dyDescent="0.25">
      <c r="A3418">
        <v>1</v>
      </c>
      <c r="B3418">
        <v>32</v>
      </c>
      <c r="C3418">
        <v>10</v>
      </c>
      <c r="D3418">
        <v>2</v>
      </c>
      <c r="E3418">
        <v>0</v>
      </c>
    </row>
    <row r="3419" spans="1:5" x14ac:dyDescent="0.25">
      <c r="A3419">
        <v>1</v>
      </c>
      <c r="B3419">
        <v>32</v>
      </c>
      <c r="C3419">
        <v>10</v>
      </c>
      <c r="D3419">
        <v>2</v>
      </c>
      <c r="E3419">
        <v>0</v>
      </c>
    </row>
    <row r="3420" spans="1:5" x14ac:dyDescent="0.25">
      <c r="A3420">
        <v>1</v>
      </c>
      <c r="B3420">
        <v>32</v>
      </c>
      <c r="C3420">
        <v>10</v>
      </c>
      <c r="D3420">
        <v>2</v>
      </c>
      <c r="E3420">
        <v>0</v>
      </c>
    </row>
    <row r="3421" spans="1:5" x14ac:dyDescent="0.25">
      <c r="A3421">
        <v>1</v>
      </c>
      <c r="B3421">
        <v>32</v>
      </c>
      <c r="C3421">
        <v>10</v>
      </c>
      <c r="D3421">
        <v>2</v>
      </c>
      <c r="E3421">
        <v>1</v>
      </c>
    </row>
    <row r="3422" spans="1:5" x14ac:dyDescent="0.25">
      <c r="A3422">
        <v>1</v>
      </c>
      <c r="B3422">
        <v>32</v>
      </c>
      <c r="C3422">
        <v>10</v>
      </c>
      <c r="D3422">
        <v>2</v>
      </c>
      <c r="E3422">
        <v>0</v>
      </c>
    </row>
    <row r="3423" spans="1:5" x14ac:dyDescent="0.25">
      <c r="A3423">
        <v>1</v>
      </c>
      <c r="B3423">
        <v>32</v>
      </c>
      <c r="C3423">
        <v>10</v>
      </c>
      <c r="D3423">
        <v>3</v>
      </c>
      <c r="E3423">
        <v>0</v>
      </c>
    </row>
    <row r="3424" spans="1:5" x14ac:dyDescent="0.25">
      <c r="A3424">
        <v>1</v>
      </c>
      <c r="B3424">
        <v>32</v>
      </c>
      <c r="C3424">
        <v>10</v>
      </c>
      <c r="D3424">
        <v>3</v>
      </c>
      <c r="E3424">
        <v>1</v>
      </c>
    </row>
    <row r="3425" spans="1:5" x14ac:dyDescent="0.25">
      <c r="A3425">
        <v>1</v>
      </c>
      <c r="B3425">
        <v>32</v>
      </c>
      <c r="C3425">
        <v>10</v>
      </c>
      <c r="D3425">
        <v>3</v>
      </c>
      <c r="E3425">
        <v>0</v>
      </c>
    </row>
    <row r="3426" spans="1:5" x14ac:dyDescent="0.25">
      <c r="A3426">
        <v>1</v>
      </c>
      <c r="B3426">
        <v>32</v>
      </c>
      <c r="C3426">
        <v>10</v>
      </c>
      <c r="D3426">
        <v>3</v>
      </c>
      <c r="E3426">
        <v>1</v>
      </c>
    </row>
    <row r="3427" spans="1:5" x14ac:dyDescent="0.25">
      <c r="A3427">
        <v>1</v>
      </c>
      <c r="B3427">
        <v>32</v>
      </c>
      <c r="C3427">
        <v>10</v>
      </c>
      <c r="D3427">
        <v>3</v>
      </c>
      <c r="E3427">
        <v>0</v>
      </c>
    </row>
    <row r="3428" spans="1:5" x14ac:dyDescent="0.25">
      <c r="A3428">
        <v>1</v>
      </c>
      <c r="B3428">
        <v>32</v>
      </c>
      <c r="C3428">
        <v>10</v>
      </c>
      <c r="D3428">
        <v>3</v>
      </c>
      <c r="E3428">
        <v>1</v>
      </c>
    </row>
    <row r="3429" spans="1:5" x14ac:dyDescent="0.25">
      <c r="A3429">
        <v>1</v>
      </c>
      <c r="B3429">
        <v>32</v>
      </c>
      <c r="C3429">
        <v>10</v>
      </c>
      <c r="D3429">
        <v>3</v>
      </c>
      <c r="E3429">
        <v>0</v>
      </c>
    </row>
    <row r="3430" spans="1:5" x14ac:dyDescent="0.25">
      <c r="A3430">
        <v>1</v>
      </c>
      <c r="B3430">
        <v>32</v>
      </c>
      <c r="C3430">
        <v>10</v>
      </c>
      <c r="D3430">
        <v>3</v>
      </c>
      <c r="E3430">
        <v>1</v>
      </c>
    </row>
    <row r="3431" spans="1:5" x14ac:dyDescent="0.25">
      <c r="A3431">
        <v>1</v>
      </c>
      <c r="B3431">
        <v>32</v>
      </c>
      <c r="C3431">
        <v>10</v>
      </c>
      <c r="D3431">
        <v>4</v>
      </c>
      <c r="E3431">
        <v>0</v>
      </c>
    </row>
    <row r="3432" spans="1:5" x14ac:dyDescent="0.25">
      <c r="A3432">
        <v>1</v>
      </c>
      <c r="B3432">
        <v>32</v>
      </c>
      <c r="C3432">
        <v>10</v>
      </c>
      <c r="D3432">
        <v>4</v>
      </c>
      <c r="E3432">
        <v>1</v>
      </c>
    </row>
    <row r="3433" spans="1:5" x14ac:dyDescent="0.25">
      <c r="A3433">
        <v>1</v>
      </c>
      <c r="B3433">
        <v>32</v>
      </c>
      <c r="C3433">
        <v>10</v>
      </c>
      <c r="D3433">
        <v>4</v>
      </c>
      <c r="E3433">
        <v>0</v>
      </c>
    </row>
    <row r="3434" spans="1:5" x14ac:dyDescent="0.25">
      <c r="A3434">
        <v>1</v>
      </c>
      <c r="B3434">
        <v>32</v>
      </c>
      <c r="C3434">
        <v>10</v>
      </c>
      <c r="D3434">
        <v>4</v>
      </c>
      <c r="E3434">
        <v>0</v>
      </c>
    </row>
    <row r="3435" spans="1:5" x14ac:dyDescent="0.25">
      <c r="A3435">
        <v>1</v>
      </c>
      <c r="B3435">
        <v>32</v>
      </c>
      <c r="C3435">
        <v>10</v>
      </c>
      <c r="D3435">
        <v>4</v>
      </c>
      <c r="E3435">
        <v>1</v>
      </c>
    </row>
    <row r="3436" spans="1:5" x14ac:dyDescent="0.25">
      <c r="A3436">
        <v>1</v>
      </c>
      <c r="B3436">
        <v>32</v>
      </c>
      <c r="C3436">
        <v>10</v>
      </c>
      <c r="D3436">
        <v>4</v>
      </c>
      <c r="E3436">
        <v>0</v>
      </c>
    </row>
    <row r="3437" spans="1:5" x14ac:dyDescent="0.25">
      <c r="A3437">
        <v>1</v>
      </c>
      <c r="B3437">
        <v>32</v>
      </c>
      <c r="C3437">
        <v>10</v>
      </c>
      <c r="D3437">
        <v>4</v>
      </c>
      <c r="E3437">
        <v>0</v>
      </c>
    </row>
    <row r="3438" spans="1:5" x14ac:dyDescent="0.25">
      <c r="A3438">
        <v>0</v>
      </c>
      <c r="B3438">
        <v>32</v>
      </c>
      <c r="C3438">
        <v>11</v>
      </c>
      <c r="D3438">
        <v>1</v>
      </c>
      <c r="E3438">
        <v>0</v>
      </c>
    </row>
    <row r="3439" spans="1:5" x14ac:dyDescent="0.25">
      <c r="A3439">
        <v>0</v>
      </c>
      <c r="B3439">
        <v>32</v>
      </c>
      <c r="C3439">
        <v>11</v>
      </c>
      <c r="D3439">
        <v>1</v>
      </c>
      <c r="E3439">
        <v>1</v>
      </c>
    </row>
    <row r="3440" spans="1:5" x14ac:dyDescent="0.25">
      <c r="A3440">
        <v>0</v>
      </c>
      <c r="B3440">
        <v>32</v>
      </c>
      <c r="C3440">
        <v>11</v>
      </c>
      <c r="D3440">
        <v>1</v>
      </c>
      <c r="E3440">
        <v>0</v>
      </c>
    </row>
    <row r="3441" spans="1:5" x14ac:dyDescent="0.25">
      <c r="A3441">
        <v>0</v>
      </c>
      <c r="B3441">
        <v>32</v>
      </c>
      <c r="C3441">
        <v>11</v>
      </c>
      <c r="D3441">
        <v>1</v>
      </c>
      <c r="E3441">
        <v>0</v>
      </c>
    </row>
    <row r="3442" spans="1:5" x14ac:dyDescent="0.25">
      <c r="A3442">
        <v>0</v>
      </c>
      <c r="B3442">
        <v>32</v>
      </c>
      <c r="C3442">
        <v>11</v>
      </c>
      <c r="D3442">
        <v>1</v>
      </c>
      <c r="E3442">
        <v>1</v>
      </c>
    </row>
    <row r="3443" spans="1:5" x14ac:dyDescent="0.25">
      <c r="A3443">
        <v>0</v>
      </c>
      <c r="B3443">
        <v>32</v>
      </c>
      <c r="C3443">
        <v>11</v>
      </c>
      <c r="D3443">
        <v>1</v>
      </c>
      <c r="E3443">
        <v>0</v>
      </c>
    </row>
    <row r="3444" spans="1:5" x14ac:dyDescent="0.25">
      <c r="A3444">
        <v>0</v>
      </c>
      <c r="B3444">
        <v>32</v>
      </c>
      <c r="C3444">
        <v>11</v>
      </c>
      <c r="D3444">
        <v>1</v>
      </c>
      <c r="E3444">
        <v>1</v>
      </c>
    </row>
    <row r="3445" spans="1:5" x14ac:dyDescent="0.25">
      <c r="A3445">
        <v>0</v>
      </c>
      <c r="B3445">
        <v>32</v>
      </c>
      <c r="C3445">
        <v>11</v>
      </c>
      <c r="D3445">
        <v>1</v>
      </c>
      <c r="E3445">
        <v>0</v>
      </c>
    </row>
    <row r="3446" spans="1:5" x14ac:dyDescent="0.25">
      <c r="A3446">
        <v>0</v>
      </c>
      <c r="B3446">
        <v>32</v>
      </c>
      <c r="C3446">
        <v>11</v>
      </c>
      <c r="D3446">
        <v>1</v>
      </c>
      <c r="E3446">
        <v>0</v>
      </c>
    </row>
    <row r="3447" spans="1:5" x14ac:dyDescent="0.25">
      <c r="A3447">
        <v>0</v>
      </c>
      <c r="B3447">
        <v>32</v>
      </c>
      <c r="C3447">
        <v>11</v>
      </c>
      <c r="D3447">
        <v>2</v>
      </c>
      <c r="E3447">
        <v>0</v>
      </c>
    </row>
    <row r="3448" spans="1:5" x14ac:dyDescent="0.25">
      <c r="A3448">
        <v>0</v>
      </c>
      <c r="B3448">
        <v>32</v>
      </c>
      <c r="C3448">
        <v>11</v>
      </c>
      <c r="D3448">
        <v>2</v>
      </c>
      <c r="E3448">
        <v>0</v>
      </c>
    </row>
    <row r="3449" spans="1:5" x14ac:dyDescent="0.25">
      <c r="A3449">
        <v>0</v>
      </c>
      <c r="B3449">
        <v>32</v>
      </c>
      <c r="C3449">
        <v>11</v>
      </c>
      <c r="D3449">
        <v>2</v>
      </c>
      <c r="E3449">
        <v>0</v>
      </c>
    </row>
    <row r="3450" spans="1:5" x14ac:dyDescent="0.25">
      <c r="A3450">
        <v>0</v>
      </c>
      <c r="B3450">
        <v>32</v>
      </c>
      <c r="C3450">
        <v>11</v>
      </c>
      <c r="D3450">
        <v>2</v>
      </c>
      <c r="E3450">
        <v>1</v>
      </c>
    </row>
    <row r="3451" spans="1:5" x14ac:dyDescent="0.25">
      <c r="A3451">
        <v>0</v>
      </c>
      <c r="B3451">
        <v>32</v>
      </c>
      <c r="C3451">
        <v>11</v>
      </c>
      <c r="D3451">
        <v>2</v>
      </c>
      <c r="E3451">
        <v>1</v>
      </c>
    </row>
    <row r="3452" spans="1:5" x14ac:dyDescent="0.25">
      <c r="A3452">
        <v>0</v>
      </c>
      <c r="B3452">
        <v>32</v>
      </c>
      <c r="C3452">
        <v>11</v>
      </c>
      <c r="D3452">
        <v>2</v>
      </c>
      <c r="E3452">
        <v>0</v>
      </c>
    </row>
    <row r="3453" spans="1:5" x14ac:dyDescent="0.25">
      <c r="A3453">
        <v>0</v>
      </c>
      <c r="B3453">
        <v>32</v>
      </c>
      <c r="C3453">
        <v>11</v>
      </c>
      <c r="D3453">
        <v>2</v>
      </c>
      <c r="E3453">
        <v>0</v>
      </c>
    </row>
    <row r="3454" spans="1:5" x14ac:dyDescent="0.25">
      <c r="A3454">
        <v>0</v>
      </c>
      <c r="B3454">
        <v>32</v>
      </c>
      <c r="C3454">
        <v>11</v>
      </c>
      <c r="D3454">
        <v>2</v>
      </c>
      <c r="E3454">
        <v>0</v>
      </c>
    </row>
    <row r="3455" spans="1:5" x14ac:dyDescent="0.25">
      <c r="A3455">
        <v>0</v>
      </c>
      <c r="B3455">
        <v>32</v>
      </c>
      <c r="C3455">
        <v>11</v>
      </c>
      <c r="D3455">
        <v>3</v>
      </c>
      <c r="E3455">
        <v>1</v>
      </c>
    </row>
    <row r="3456" spans="1:5" x14ac:dyDescent="0.25">
      <c r="A3456">
        <v>0</v>
      </c>
      <c r="B3456">
        <v>32</v>
      </c>
      <c r="C3456">
        <v>11</v>
      </c>
      <c r="D3456">
        <v>3</v>
      </c>
      <c r="E3456">
        <v>0</v>
      </c>
    </row>
    <row r="3457" spans="1:5" x14ac:dyDescent="0.25">
      <c r="A3457">
        <v>0</v>
      </c>
      <c r="B3457">
        <v>32</v>
      </c>
      <c r="C3457">
        <v>11</v>
      </c>
      <c r="D3457">
        <v>3</v>
      </c>
      <c r="E3457">
        <v>1</v>
      </c>
    </row>
    <row r="3458" spans="1:5" x14ac:dyDescent="0.25">
      <c r="A3458">
        <v>0</v>
      </c>
      <c r="B3458">
        <v>32</v>
      </c>
      <c r="C3458">
        <v>11</v>
      </c>
      <c r="D3458">
        <v>3</v>
      </c>
      <c r="E3458">
        <v>0</v>
      </c>
    </row>
    <row r="3459" spans="1:5" x14ac:dyDescent="0.25">
      <c r="A3459">
        <v>0</v>
      </c>
      <c r="B3459">
        <v>32</v>
      </c>
      <c r="C3459">
        <v>11</v>
      </c>
      <c r="D3459">
        <v>3</v>
      </c>
      <c r="E3459">
        <v>0</v>
      </c>
    </row>
    <row r="3460" spans="1:5" x14ac:dyDescent="0.25">
      <c r="A3460">
        <v>0</v>
      </c>
      <c r="B3460">
        <v>32</v>
      </c>
      <c r="C3460">
        <v>11</v>
      </c>
      <c r="D3460">
        <v>3</v>
      </c>
      <c r="E3460">
        <v>0</v>
      </c>
    </row>
    <row r="3461" spans="1:5" x14ac:dyDescent="0.25">
      <c r="A3461">
        <v>0</v>
      </c>
      <c r="B3461">
        <v>32</v>
      </c>
      <c r="C3461">
        <v>11</v>
      </c>
      <c r="D3461">
        <v>3</v>
      </c>
      <c r="E3461">
        <v>0</v>
      </c>
    </row>
    <row r="3462" spans="1:5" x14ac:dyDescent="0.25">
      <c r="A3462">
        <v>0</v>
      </c>
      <c r="B3462">
        <v>32</v>
      </c>
      <c r="C3462">
        <v>11</v>
      </c>
      <c r="D3462">
        <v>3</v>
      </c>
      <c r="E3462">
        <v>1</v>
      </c>
    </row>
    <row r="3463" spans="1:5" x14ac:dyDescent="0.25">
      <c r="A3463">
        <v>1</v>
      </c>
      <c r="B3463">
        <v>32</v>
      </c>
      <c r="C3463">
        <v>11</v>
      </c>
      <c r="D3463">
        <v>1</v>
      </c>
      <c r="E3463">
        <v>0</v>
      </c>
    </row>
    <row r="3464" spans="1:5" x14ac:dyDescent="0.25">
      <c r="A3464">
        <v>1</v>
      </c>
      <c r="B3464">
        <v>32</v>
      </c>
      <c r="C3464">
        <v>11</v>
      </c>
      <c r="D3464">
        <v>1</v>
      </c>
      <c r="E3464">
        <v>0</v>
      </c>
    </row>
    <row r="3465" spans="1:5" x14ac:dyDescent="0.25">
      <c r="A3465">
        <v>1</v>
      </c>
      <c r="B3465">
        <v>32</v>
      </c>
      <c r="C3465">
        <v>11</v>
      </c>
      <c r="D3465">
        <v>1</v>
      </c>
      <c r="E3465">
        <v>0</v>
      </c>
    </row>
    <row r="3466" spans="1:5" x14ac:dyDescent="0.25">
      <c r="A3466">
        <v>1</v>
      </c>
      <c r="B3466">
        <v>32</v>
      </c>
      <c r="C3466">
        <v>11</v>
      </c>
      <c r="D3466">
        <v>1</v>
      </c>
      <c r="E3466">
        <v>1</v>
      </c>
    </row>
    <row r="3467" spans="1:5" x14ac:dyDescent="0.25">
      <c r="A3467">
        <v>1</v>
      </c>
      <c r="B3467">
        <v>32</v>
      </c>
      <c r="C3467">
        <v>11</v>
      </c>
      <c r="D3467">
        <v>1</v>
      </c>
      <c r="E3467">
        <v>0</v>
      </c>
    </row>
    <row r="3468" spans="1:5" x14ac:dyDescent="0.25">
      <c r="A3468">
        <v>1</v>
      </c>
      <c r="B3468">
        <v>32</v>
      </c>
      <c r="C3468">
        <v>11</v>
      </c>
      <c r="D3468">
        <v>1</v>
      </c>
      <c r="E3468">
        <v>1</v>
      </c>
    </row>
    <row r="3469" spans="1:5" x14ac:dyDescent="0.25">
      <c r="A3469">
        <v>1</v>
      </c>
      <c r="B3469">
        <v>32</v>
      </c>
      <c r="C3469">
        <v>11</v>
      </c>
      <c r="D3469">
        <v>1</v>
      </c>
      <c r="E3469">
        <v>1</v>
      </c>
    </row>
    <row r="3470" spans="1:5" x14ac:dyDescent="0.25">
      <c r="A3470">
        <v>1</v>
      </c>
      <c r="B3470">
        <v>32</v>
      </c>
      <c r="C3470">
        <v>11</v>
      </c>
      <c r="D3470">
        <v>1</v>
      </c>
      <c r="E3470">
        <v>0</v>
      </c>
    </row>
    <row r="3471" spans="1:5" x14ac:dyDescent="0.25">
      <c r="A3471">
        <v>1</v>
      </c>
      <c r="B3471">
        <v>32</v>
      </c>
      <c r="C3471">
        <v>11</v>
      </c>
      <c r="D3471">
        <v>2</v>
      </c>
      <c r="E3471">
        <v>1</v>
      </c>
    </row>
    <row r="3472" spans="1:5" x14ac:dyDescent="0.25">
      <c r="A3472">
        <v>1</v>
      </c>
      <c r="B3472">
        <v>32</v>
      </c>
      <c r="C3472">
        <v>11</v>
      </c>
      <c r="D3472">
        <v>2</v>
      </c>
      <c r="E3472">
        <v>0</v>
      </c>
    </row>
    <row r="3473" spans="1:5" x14ac:dyDescent="0.25">
      <c r="A3473">
        <v>1</v>
      </c>
      <c r="B3473">
        <v>32</v>
      </c>
      <c r="C3473">
        <v>11</v>
      </c>
      <c r="D3473">
        <v>2</v>
      </c>
      <c r="E3473">
        <v>1</v>
      </c>
    </row>
    <row r="3474" spans="1:5" x14ac:dyDescent="0.25">
      <c r="A3474">
        <v>1</v>
      </c>
      <c r="B3474">
        <v>32</v>
      </c>
      <c r="C3474">
        <v>11</v>
      </c>
      <c r="D3474">
        <v>2</v>
      </c>
      <c r="E3474">
        <v>0</v>
      </c>
    </row>
    <row r="3475" spans="1:5" x14ac:dyDescent="0.25">
      <c r="A3475">
        <v>1</v>
      </c>
      <c r="B3475">
        <v>32</v>
      </c>
      <c r="C3475">
        <v>11</v>
      </c>
      <c r="D3475">
        <v>2</v>
      </c>
      <c r="E3475">
        <v>1</v>
      </c>
    </row>
    <row r="3476" spans="1:5" x14ac:dyDescent="0.25">
      <c r="A3476">
        <v>1</v>
      </c>
      <c r="B3476">
        <v>32</v>
      </c>
      <c r="C3476">
        <v>11</v>
      </c>
      <c r="D3476">
        <v>2</v>
      </c>
      <c r="E3476">
        <v>0</v>
      </c>
    </row>
    <row r="3477" spans="1:5" x14ac:dyDescent="0.25">
      <c r="A3477">
        <v>1</v>
      </c>
      <c r="B3477">
        <v>32</v>
      </c>
      <c r="C3477">
        <v>11</v>
      </c>
      <c r="D3477">
        <v>2</v>
      </c>
      <c r="E3477">
        <v>0</v>
      </c>
    </row>
    <row r="3478" spans="1:5" x14ac:dyDescent="0.25">
      <c r="A3478">
        <v>1</v>
      </c>
      <c r="B3478">
        <v>32</v>
      </c>
      <c r="C3478">
        <v>11</v>
      </c>
      <c r="D3478">
        <v>2</v>
      </c>
      <c r="E3478">
        <v>1</v>
      </c>
    </row>
    <row r="3479" spans="1:5" x14ac:dyDescent="0.25">
      <c r="A3479">
        <v>1</v>
      </c>
      <c r="B3479">
        <v>32</v>
      </c>
      <c r="C3479">
        <v>11</v>
      </c>
      <c r="D3479">
        <v>2</v>
      </c>
      <c r="E3479">
        <v>0</v>
      </c>
    </row>
    <row r="3480" spans="1:5" x14ac:dyDescent="0.25">
      <c r="A3480">
        <v>1</v>
      </c>
      <c r="B3480">
        <v>32</v>
      </c>
      <c r="C3480">
        <v>11</v>
      </c>
      <c r="D3480">
        <v>3</v>
      </c>
      <c r="E3480">
        <v>0</v>
      </c>
    </row>
    <row r="3481" spans="1:5" x14ac:dyDescent="0.25">
      <c r="A3481">
        <v>1</v>
      </c>
      <c r="B3481">
        <v>32</v>
      </c>
      <c r="C3481">
        <v>11</v>
      </c>
      <c r="D3481">
        <v>3</v>
      </c>
      <c r="E3481">
        <v>1</v>
      </c>
    </row>
    <row r="3482" spans="1:5" x14ac:dyDescent="0.25">
      <c r="A3482">
        <v>1</v>
      </c>
      <c r="B3482">
        <v>32</v>
      </c>
      <c r="C3482">
        <v>11</v>
      </c>
      <c r="D3482">
        <v>3</v>
      </c>
      <c r="E3482">
        <v>0</v>
      </c>
    </row>
    <row r="3483" spans="1:5" x14ac:dyDescent="0.25">
      <c r="A3483">
        <v>1</v>
      </c>
      <c r="B3483">
        <v>32</v>
      </c>
      <c r="C3483">
        <v>11</v>
      </c>
      <c r="D3483">
        <v>3</v>
      </c>
      <c r="E3483">
        <v>0</v>
      </c>
    </row>
    <row r="3484" spans="1:5" x14ac:dyDescent="0.25">
      <c r="A3484">
        <v>1</v>
      </c>
      <c r="B3484">
        <v>32</v>
      </c>
      <c r="C3484">
        <v>11</v>
      </c>
      <c r="D3484">
        <v>3</v>
      </c>
      <c r="E3484">
        <v>0</v>
      </c>
    </row>
    <row r="3485" spans="1:5" x14ac:dyDescent="0.25">
      <c r="A3485">
        <v>1</v>
      </c>
      <c r="B3485">
        <v>32</v>
      </c>
      <c r="C3485">
        <v>11</v>
      </c>
      <c r="D3485">
        <v>3</v>
      </c>
      <c r="E3485">
        <v>1</v>
      </c>
    </row>
    <row r="3486" spans="1:5" x14ac:dyDescent="0.25">
      <c r="A3486">
        <v>1</v>
      </c>
      <c r="B3486">
        <v>32</v>
      </c>
      <c r="C3486">
        <v>11</v>
      </c>
      <c r="D3486">
        <v>3</v>
      </c>
      <c r="E3486">
        <v>1</v>
      </c>
    </row>
    <row r="3487" spans="1:5" x14ac:dyDescent="0.25">
      <c r="A3487">
        <v>1</v>
      </c>
      <c r="B3487">
        <v>32</v>
      </c>
      <c r="C3487">
        <v>11</v>
      </c>
      <c r="D3487">
        <v>3</v>
      </c>
      <c r="E3487">
        <v>0</v>
      </c>
    </row>
    <row r="3488" spans="1:5" x14ac:dyDescent="0.25">
      <c r="A3488">
        <v>1</v>
      </c>
      <c r="B3488">
        <v>32</v>
      </c>
      <c r="C3488">
        <v>11</v>
      </c>
      <c r="D3488">
        <v>4</v>
      </c>
      <c r="E3488">
        <v>0</v>
      </c>
    </row>
    <row r="3489" spans="1:5" x14ac:dyDescent="0.25">
      <c r="A3489">
        <v>1</v>
      </c>
      <c r="B3489">
        <v>32</v>
      </c>
      <c r="C3489">
        <v>11</v>
      </c>
      <c r="D3489">
        <v>4</v>
      </c>
      <c r="E3489">
        <v>0</v>
      </c>
    </row>
    <row r="3490" spans="1:5" x14ac:dyDescent="0.25">
      <c r="A3490">
        <v>1</v>
      </c>
      <c r="B3490">
        <v>32</v>
      </c>
      <c r="C3490">
        <v>11</v>
      </c>
      <c r="D3490">
        <v>4</v>
      </c>
      <c r="E3490">
        <v>0</v>
      </c>
    </row>
    <row r="3491" spans="1:5" x14ac:dyDescent="0.25">
      <c r="A3491">
        <v>1</v>
      </c>
      <c r="B3491">
        <v>32</v>
      </c>
      <c r="C3491">
        <v>11</v>
      </c>
      <c r="D3491">
        <v>4</v>
      </c>
      <c r="E3491">
        <v>1</v>
      </c>
    </row>
    <row r="3492" spans="1:5" x14ac:dyDescent="0.25">
      <c r="A3492">
        <v>1</v>
      </c>
      <c r="B3492">
        <v>32</v>
      </c>
      <c r="C3492">
        <v>11</v>
      </c>
      <c r="D3492">
        <v>4</v>
      </c>
      <c r="E3492">
        <v>0</v>
      </c>
    </row>
    <row r="3493" spans="1:5" x14ac:dyDescent="0.25">
      <c r="A3493">
        <v>1</v>
      </c>
      <c r="B3493">
        <v>32</v>
      </c>
      <c r="C3493">
        <v>11</v>
      </c>
      <c r="D3493">
        <v>4</v>
      </c>
      <c r="E3493">
        <v>0</v>
      </c>
    </row>
    <row r="3494" spans="1:5" x14ac:dyDescent="0.25">
      <c r="A3494">
        <v>1</v>
      </c>
      <c r="B3494">
        <v>32</v>
      </c>
      <c r="C3494">
        <v>11</v>
      </c>
      <c r="D3494">
        <v>4</v>
      </c>
      <c r="E3494">
        <v>1</v>
      </c>
    </row>
    <row r="3495" spans="1:5" x14ac:dyDescent="0.25">
      <c r="A3495">
        <v>0</v>
      </c>
      <c r="B3495">
        <v>32</v>
      </c>
      <c r="C3495">
        <v>12</v>
      </c>
      <c r="D3495">
        <v>1</v>
      </c>
      <c r="E3495">
        <v>0</v>
      </c>
    </row>
    <row r="3496" spans="1:5" x14ac:dyDescent="0.25">
      <c r="A3496">
        <v>0</v>
      </c>
      <c r="B3496">
        <v>32</v>
      </c>
      <c r="C3496">
        <v>12</v>
      </c>
      <c r="D3496">
        <v>1</v>
      </c>
      <c r="E3496">
        <v>0</v>
      </c>
    </row>
    <row r="3497" spans="1:5" x14ac:dyDescent="0.25">
      <c r="A3497">
        <v>0</v>
      </c>
      <c r="B3497">
        <v>32</v>
      </c>
      <c r="C3497">
        <v>12</v>
      </c>
      <c r="D3497">
        <v>1</v>
      </c>
      <c r="E3497">
        <v>1</v>
      </c>
    </row>
    <row r="3498" spans="1:5" x14ac:dyDescent="0.25">
      <c r="A3498">
        <v>0</v>
      </c>
      <c r="B3498">
        <v>32</v>
      </c>
      <c r="C3498">
        <v>12</v>
      </c>
      <c r="D3498">
        <v>1</v>
      </c>
      <c r="E3498">
        <v>1</v>
      </c>
    </row>
    <row r="3499" spans="1:5" x14ac:dyDescent="0.25">
      <c r="A3499">
        <v>0</v>
      </c>
      <c r="B3499">
        <v>32</v>
      </c>
      <c r="C3499">
        <v>12</v>
      </c>
      <c r="D3499">
        <v>1</v>
      </c>
      <c r="E3499">
        <v>0</v>
      </c>
    </row>
    <row r="3500" spans="1:5" x14ac:dyDescent="0.25">
      <c r="A3500">
        <v>0</v>
      </c>
      <c r="B3500">
        <v>32</v>
      </c>
      <c r="C3500">
        <v>12</v>
      </c>
      <c r="D3500">
        <v>1</v>
      </c>
      <c r="E3500">
        <v>1</v>
      </c>
    </row>
    <row r="3501" spans="1:5" x14ac:dyDescent="0.25">
      <c r="A3501">
        <v>0</v>
      </c>
      <c r="B3501">
        <v>32</v>
      </c>
      <c r="C3501">
        <v>12</v>
      </c>
      <c r="D3501">
        <v>1</v>
      </c>
      <c r="E3501">
        <v>0</v>
      </c>
    </row>
    <row r="3502" spans="1:5" x14ac:dyDescent="0.25">
      <c r="A3502">
        <v>0</v>
      </c>
      <c r="B3502">
        <v>32</v>
      </c>
      <c r="C3502">
        <v>12</v>
      </c>
      <c r="D3502">
        <v>1</v>
      </c>
      <c r="E3502">
        <v>0</v>
      </c>
    </row>
    <row r="3503" spans="1:5" x14ac:dyDescent="0.25">
      <c r="A3503">
        <v>0</v>
      </c>
      <c r="B3503">
        <v>32</v>
      </c>
      <c r="C3503">
        <v>12</v>
      </c>
      <c r="D3503">
        <v>2</v>
      </c>
      <c r="E3503">
        <v>0</v>
      </c>
    </row>
    <row r="3504" spans="1:5" x14ac:dyDescent="0.25">
      <c r="A3504">
        <v>0</v>
      </c>
      <c r="B3504">
        <v>32</v>
      </c>
      <c r="C3504">
        <v>12</v>
      </c>
      <c r="D3504">
        <v>2</v>
      </c>
      <c r="E3504">
        <v>1</v>
      </c>
    </row>
    <row r="3505" spans="1:5" x14ac:dyDescent="0.25">
      <c r="A3505">
        <v>0</v>
      </c>
      <c r="B3505">
        <v>32</v>
      </c>
      <c r="C3505">
        <v>12</v>
      </c>
      <c r="D3505">
        <v>2</v>
      </c>
      <c r="E3505">
        <v>1</v>
      </c>
    </row>
    <row r="3506" spans="1:5" x14ac:dyDescent="0.25">
      <c r="A3506">
        <v>0</v>
      </c>
      <c r="B3506">
        <v>32</v>
      </c>
      <c r="C3506">
        <v>12</v>
      </c>
      <c r="D3506">
        <v>2</v>
      </c>
      <c r="E3506">
        <v>0</v>
      </c>
    </row>
    <row r="3507" spans="1:5" x14ac:dyDescent="0.25">
      <c r="A3507">
        <v>0</v>
      </c>
      <c r="B3507">
        <v>32</v>
      </c>
      <c r="C3507">
        <v>12</v>
      </c>
      <c r="D3507">
        <v>2</v>
      </c>
      <c r="E3507">
        <v>1</v>
      </c>
    </row>
    <row r="3508" spans="1:5" x14ac:dyDescent="0.25">
      <c r="A3508">
        <v>0</v>
      </c>
      <c r="B3508">
        <v>32</v>
      </c>
      <c r="C3508">
        <v>12</v>
      </c>
      <c r="D3508">
        <v>2</v>
      </c>
      <c r="E3508">
        <v>1</v>
      </c>
    </row>
    <row r="3509" spans="1:5" x14ac:dyDescent="0.25">
      <c r="A3509">
        <v>0</v>
      </c>
      <c r="B3509">
        <v>32</v>
      </c>
      <c r="C3509">
        <v>12</v>
      </c>
      <c r="D3509">
        <v>2</v>
      </c>
      <c r="E3509">
        <v>0</v>
      </c>
    </row>
    <row r="3510" spans="1:5" x14ac:dyDescent="0.25">
      <c r="A3510">
        <v>0</v>
      </c>
      <c r="B3510">
        <v>32</v>
      </c>
      <c r="C3510">
        <v>12</v>
      </c>
      <c r="D3510">
        <v>2</v>
      </c>
      <c r="E3510">
        <v>0</v>
      </c>
    </row>
    <row r="3511" spans="1:5" x14ac:dyDescent="0.25">
      <c r="A3511">
        <v>0</v>
      </c>
      <c r="B3511">
        <v>32</v>
      </c>
      <c r="C3511">
        <v>12</v>
      </c>
      <c r="D3511">
        <v>3</v>
      </c>
      <c r="E3511">
        <v>0</v>
      </c>
    </row>
    <row r="3512" spans="1:5" x14ac:dyDescent="0.25">
      <c r="A3512">
        <v>0</v>
      </c>
      <c r="B3512">
        <v>32</v>
      </c>
      <c r="C3512">
        <v>12</v>
      </c>
      <c r="D3512">
        <v>3</v>
      </c>
      <c r="E3512">
        <v>0</v>
      </c>
    </row>
    <row r="3513" spans="1:5" x14ac:dyDescent="0.25">
      <c r="A3513">
        <v>0</v>
      </c>
      <c r="B3513">
        <v>32</v>
      </c>
      <c r="C3513">
        <v>12</v>
      </c>
      <c r="D3513">
        <v>3</v>
      </c>
      <c r="E3513">
        <v>1</v>
      </c>
    </row>
    <row r="3514" spans="1:5" x14ac:dyDescent="0.25">
      <c r="A3514">
        <v>0</v>
      </c>
      <c r="B3514">
        <v>32</v>
      </c>
      <c r="C3514">
        <v>12</v>
      </c>
      <c r="D3514">
        <v>3</v>
      </c>
      <c r="E3514">
        <v>1</v>
      </c>
    </row>
    <row r="3515" spans="1:5" x14ac:dyDescent="0.25">
      <c r="A3515">
        <v>0</v>
      </c>
      <c r="B3515">
        <v>32</v>
      </c>
      <c r="C3515">
        <v>12</v>
      </c>
      <c r="D3515">
        <v>3</v>
      </c>
      <c r="E3515">
        <v>1</v>
      </c>
    </row>
    <row r="3516" spans="1:5" x14ac:dyDescent="0.25">
      <c r="A3516">
        <v>0</v>
      </c>
      <c r="B3516">
        <v>32</v>
      </c>
      <c r="C3516">
        <v>12</v>
      </c>
      <c r="D3516">
        <v>3</v>
      </c>
      <c r="E3516">
        <v>0</v>
      </c>
    </row>
    <row r="3517" spans="1:5" x14ac:dyDescent="0.25">
      <c r="A3517">
        <v>0</v>
      </c>
      <c r="B3517">
        <v>32</v>
      </c>
      <c r="C3517">
        <v>12</v>
      </c>
      <c r="D3517">
        <v>3</v>
      </c>
      <c r="E3517">
        <v>0</v>
      </c>
    </row>
    <row r="3518" spans="1:5" x14ac:dyDescent="0.25">
      <c r="A3518">
        <v>0</v>
      </c>
      <c r="B3518">
        <v>32</v>
      </c>
      <c r="C3518">
        <v>12</v>
      </c>
      <c r="D3518">
        <v>3</v>
      </c>
      <c r="E3518">
        <v>0</v>
      </c>
    </row>
    <row r="3519" spans="1:5" x14ac:dyDescent="0.25">
      <c r="A3519">
        <v>1</v>
      </c>
      <c r="B3519">
        <v>32</v>
      </c>
      <c r="C3519">
        <v>12</v>
      </c>
      <c r="D3519">
        <v>1</v>
      </c>
      <c r="E3519">
        <v>0</v>
      </c>
    </row>
    <row r="3520" spans="1:5" x14ac:dyDescent="0.25">
      <c r="A3520">
        <v>1</v>
      </c>
      <c r="B3520">
        <v>32</v>
      </c>
      <c r="C3520">
        <v>12</v>
      </c>
      <c r="D3520">
        <v>1</v>
      </c>
      <c r="E3520">
        <v>0</v>
      </c>
    </row>
    <row r="3521" spans="1:5" x14ac:dyDescent="0.25">
      <c r="A3521">
        <v>1</v>
      </c>
      <c r="B3521">
        <v>32</v>
      </c>
      <c r="C3521">
        <v>12</v>
      </c>
      <c r="D3521">
        <v>1</v>
      </c>
      <c r="E3521">
        <v>1</v>
      </c>
    </row>
    <row r="3522" spans="1:5" x14ac:dyDescent="0.25">
      <c r="A3522">
        <v>1</v>
      </c>
      <c r="B3522">
        <v>32</v>
      </c>
      <c r="C3522">
        <v>12</v>
      </c>
      <c r="D3522">
        <v>1</v>
      </c>
      <c r="E3522">
        <v>0</v>
      </c>
    </row>
    <row r="3523" spans="1:5" x14ac:dyDescent="0.25">
      <c r="A3523">
        <v>1</v>
      </c>
      <c r="B3523">
        <v>32</v>
      </c>
      <c r="C3523">
        <v>12</v>
      </c>
      <c r="D3523">
        <v>1</v>
      </c>
      <c r="E3523">
        <v>0</v>
      </c>
    </row>
    <row r="3524" spans="1:5" x14ac:dyDescent="0.25">
      <c r="A3524">
        <v>1</v>
      </c>
      <c r="B3524">
        <v>32</v>
      </c>
      <c r="C3524">
        <v>12</v>
      </c>
      <c r="D3524">
        <v>1</v>
      </c>
      <c r="E3524">
        <v>1</v>
      </c>
    </row>
    <row r="3525" spans="1:5" x14ac:dyDescent="0.25">
      <c r="A3525">
        <v>1</v>
      </c>
      <c r="B3525">
        <v>32</v>
      </c>
      <c r="C3525">
        <v>12</v>
      </c>
      <c r="D3525">
        <v>1</v>
      </c>
      <c r="E3525">
        <v>0</v>
      </c>
    </row>
    <row r="3526" spans="1:5" x14ac:dyDescent="0.25">
      <c r="A3526">
        <v>1</v>
      </c>
      <c r="B3526">
        <v>32</v>
      </c>
      <c r="C3526">
        <v>12</v>
      </c>
      <c r="D3526">
        <v>1</v>
      </c>
      <c r="E3526">
        <v>0</v>
      </c>
    </row>
    <row r="3527" spans="1:5" x14ac:dyDescent="0.25">
      <c r="A3527">
        <v>1</v>
      </c>
      <c r="B3527">
        <v>32</v>
      </c>
      <c r="C3527">
        <v>12</v>
      </c>
      <c r="D3527">
        <v>2</v>
      </c>
      <c r="E3527">
        <v>0</v>
      </c>
    </row>
    <row r="3528" spans="1:5" x14ac:dyDescent="0.25">
      <c r="A3528">
        <v>1</v>
      </c>
      <c r="B3528">
        <v>32</v>
      </c>
      <c r="C3528">
        <v>12</v>
      </c>
      <c r="D3528">
        <v>2</v>
      </c>
      <c r="E3528">
        <v>0</v>
      </c>
    </row>
    <row r="3529" spans="1:5" x14ac:dyDescent="0.25">
      <c r="A3529">
        <v>1</v>
      </c>
      <c r="B3529">
        <v>32</v>
      </c>
      <c r="C3529">
        <v>12</v>
      </c>
      <c r="D3529">
        <v>2</v>
      </c>
      <c r="E3529">
        <v>0</v>
      </c>
    </row>
    <row r="3530" spans="1:5" x14ac:dyDescent="0.25">
      <c r="A3530">
        <v>1</v>
      </c>
      <c r="B3530">
        <v>32</v>
      </c>
      <c r="C3530">
        <v>12</v>
      </c>
      <c r="D3530">
        <v>2</v>
      </c>
      <c r="E3530">
        <v>0</v>
      </c>
    </row>
    <row r="3531" spans="1:5" x14ac:dyDescent="0.25">
      <c r="A3531">
        <v>1</v>
      </c>
      <c r="B3531">
        <v>32</v>
      </c>
      <c r="C3531">
        <v>12</v>
      </c>
      <c r="D3531">
        <v>2</v>
      </c>
      <c r="E3531">
        <v>1</v>
      </c>
    </row>
    <row r="3532" spans="1:5" x14ac:dyDescent="0.25">
      <c r="A3532">
        <v>1</v>
      </c>
      <c r="B3532">
        <v>32</v>
      </c>
      <c r="C3532">
        <v>12</v>
      </c>
      <c r="D3532">
        <v>2</v>
      </c>
      <c r="E3532">
        <v>1</v>
      </c>
    </row>
    <row r="3533" spans="1:5" x14ac:dyDescent="0.25">
      <c r="A3533">
        <v>1</v>
      </c>
      <c r="B3533">
        <v>32</v>
      </c>
      <c r="C3533">
        <v>12</v>
      </c>
      <c r="D3533">
        <v>2</v>
      </c>
      <c r="E3533">
        <v>0</v>
      </c>
    </row>
    <row r="3534" spans="1:5" x14ac:dyDescent="0.25">
      <c r="A3534">
        <v>1</v>
      </c>
      <c r="B3534">
        <v>32</v>
      </c>
      <c r="C3534">
        <v>12</v>
      </c>
      <c r="D3534">
        <v>2</v>
      </c>
      <c r="E3534">
        <v>0</v>
      </c>
    </row>
    <row r="3535" spans="1:5" x14ac:dyDescent="0.25">
      <c r="A3535">
        <v>1</v>
      </c>
      <c r="B3535">
        <v>32</v>
      </c>
      <c r="C3535">
        <v>12</v>
      </c>
      <c r="D3535">
        <v>3</v>
      </c>
      <c r="E3535">
        <v>1</v>
      </c>
    </row>
    <row r="3536" spans="1:5" x14ac:dyDescent="0.25">
      <c r="A3536">
        <v>1</v>
      </c>
      <c r="B3536">
        <v>32</v>
      </c>
      <c r="C3536">
        <v>12</v>
      </c>
      <c r="D3536">
        <v>3</v>
      </c>
      <c r="E3536">
        <v>0</v>
      </c>
    </row>
    <row r="3537" spans="1:5" x14ac:dyDescent="0.25">
      <c r="A3537">
        <v>1</v>
      </c>
      <c r="B3537">
        <v>32</v>
      </c>
      <c r="C3537">
        <v>12</v>
      </c>
      <c r="D3537">
        <v>3</v>
      </c>
      <c r="E3537">
        <v>0</v>
      </c>
    </row>
    <row r="3538" spans="1:5" x14ac:dyDescent="0.25">
      <c r="A3538">
        <v>1</v>
      </c>
      <c r="B3538">
        <v>32</v>
      </c>
      <c r="C3538">
        <v>12</v>
      </c>
      <c r="D3538">
        <v>3</v>
      </c>
      <c r="E3538">
        <v>0</v>
      </c>
    </row>
    <row r="3539" spans="1:5" x14ac:dyDescent="0.25">
      <c r="A3539">
        <v>1</v>
      </c>
      <c r="B3539">
        <v>32</v>
      </c>
      <c r="C3539">
        <v>12</v>
      </c>
      <c r="D3539">
        <v>3</v>
      </c>
      <c r="E3539">
        <v>0</v>
      </c>
    </row>
    <row r="3540" spans="1:5" x14ac:dyDescent="0.25">
      <c r="A3540">
        <v>1</v>
      </c>
      <c r="B3540">
        <v>32</v>
      </c>
      <c r="C3540">
        <v>12</v>
      </c>
      <c r="D3540">
        <v>3</v>
      </c>
      <c r="E3540">
        <v>0</v>
      </c>
    </row>
    <row r="3541" spans="1:5" x14ac:dyDescent="0.25">
      <c r="A3541">
        <v>1</v>
      </c>
      <c r="B3541">
        <v>32</v>
      </c>
      <c r="C3541">
        <v>12</v>
      </c>
      <c r="D3541">
        <v>3</v>
      </c>
      <c r="E3541">
        <v>0</v>
      </c>
    </row>
    <row r="3542" spans="1:5" x14ac:dyDescent="0.25">
      <c r="A3542">
        <v>1</v>
      </c>
      <c r="B3542">
        <v>32</v>
      </c>
      <c r="C3542">
        <v>12</v>
      </c>
      <c r="D3542">
        <v>3</v>
      </c>
      <c r="E3542">
        <v>1</v>
      </c>
    </row>
    <row r="3543" spans="1:5" x14ac:dyDescent="0.25">
      <c r="A3543">
        <v>1</v>
      </c>
      <c r="B3543">
        <v>32</v>
      </c>
      <c r="C3543">
        <v>12</v>
      </c>
      <c r="D3543">
        <v>4</v>
      </c>
      <c r="E3543">
        <v>0</v>
      </c>
    </row>
    <row r="3544" spans="1:5" x14ac:dyDescent="0.25">
      <c r="A3544">
        <v>1</v>
      </c>
      <c r="B3544">
        <v>32</v>
      </c>
      <c r="C3544">
        <v>12</v>
      </c>
      <c r="D3544">
        <v>4</v>
      </c>
      <c r="E3544">
        <v>0</v>
      </c>
    </row>
    <row r="3545" spans="1:5" x14ac:dyDescent="0.25">
      <c r="A3545">
        <v>1</v>
      </c>
      <c r="B3545">
        <v>32</v>
      </c>
      <c r="C3545">
        <v>12</v>
      </c>
      <c r="D3545">
        <v>4</v>
      </c>
      <c r="E3545">
        <v>0</v>
      </c>
    </row>
    <row r="3546" spans="1:5" x14ac:dyDescent="0.25">
      <c r="A3546">
        <v>1</v>
      </c>
      <c r="B3546">
        <v>32</v>
      </c>
      <c r="C3546">
        <v>12</v>
      </c>
      <c r="D3546">
        <v>4</v>
      </c>
      <c r="E3546">
        <v>1</v>
      </c>
    </row>
    <row r="3547" spans="1:5" x14ac:dyDescent="0.25">
      <c r="A3547">
        <v>1</v>
      </c>
      <c r="B3547">
        <v>32</v>
      </c>
      <c r="C3547">
        <v>12</v>
      </c>
      <c r="D3547">
        <v>4</v>
      </c>
      <c r="E3547">
        <v>0</v>
      </c>
    </row>
    <row r="3548" spans="1:5" x14ac:dyDescent="0.25">
      <c r="A3548">
        <v>1</v>
      </c>
      <c r="B3548">
        <v>32</v>
      </c>
      <c r="C3548">
        <v>12</v>
      </c>
      <c r="D3548">
        <v>4</v>
      </c>
      <c r="E3548">
        <v>1</v>
      </c>
    </row>
    <row r="3549" spans="1:5" x14ac:dyDescent="0.25">
      <c r="A3549">
        <v>1</v>
      </c>
      <c r="B3549">
        <v>32</v>
      </c>
      <c r="C3549">
        <v>12</v>
      </c>
      <c r="D3549">
        <v>4</v>
      </c>
      <c r="E3549">
        <v>0</v>
      </c>
    </row>
    <row r="3550" spans="1:5" x14ac:dyDescent="0.25">
      <c r="A3550">
        <v>1</v>
      </c>
      <c r="B3550">
        <v>32</v>
      </c>
      <c r="C3550">
        <v>12</v>
      </c>
      <c r="D3550">
        <v>4</v>
      </c>
      <c r="E3550">
        <v>0</v>
      </c>
    </row>
    <row r="3551" spans="1:5" x14ac:dyDescent="0.25">
      <c r="A3551">
        <v>0</v>
      </c>
      <c r="B3551">
        <v>32</v>
      </c>
      <c r="C3551">
        <v>13</v>
      </c>
      <c r="D3551">
        <v>1</v>
      </c>
      <c r="E3551">
        <v>0</v>
      </c>
    </row>
    <row r="3552" spans="1:5" x14ac:dyDescent="0.25">
      <c r="A3552">
        <v>0</v>
      </c>
      <c r="B3552">
        <v>32</v>
      </c>
      <c r="C3552">
        <v>13</v>
      </c>
      <c r="D3552">
        <v>1</v>
      </c>
      <c r="E3552">
        <v>1</v>
      </c>
    </row>
    <row r="3553" spans="1:5" x14ac:dyDescent="0.25">
      <c r="A3553">
        <v>0</v>
      </c>
      <c r="B3553">
        <v>32</v>
      </c>
      <c r="C3553">
        <v>13</v>
      </c>
      <c r="D3553">
        <v>1</v>
      </c>
      <c r="E3553">
        <v>1</v>
      </c>
    </row>
    <row r="3554" spans="1:5" x14ac:dyDescent="0.25">
      <c r="A3554">
        <v>0</v>
      </c>
      <c r="B3554">
        <v>32</v>
      </c>
      <c r="C3554">
        <v>13</v>
      </c>
      <c r="D3554">
        <v>1</v>
      </c>
      <c r="E3554">
        <v>0</v>
      </c>
    </row>
    <row r="3555" spans="1:5" x14ac:dyDescent="0.25">
      <c r="A3555">
        <v>0</v>
      </c>
      <c r="B3555">
        <v>32</v>
      </c>
      <c r="C3555">
        <v>13</v>
      </c>
      <c r="D3555">
        <v>1</v>
      </c>
      <c r="E3555">
        <v>0</v>
      </c>
    </row>
    <row r="3556" spans="1:5" x14ac:dyDescent="0.25">
      <c r="A3556">
        <v>0</v>
      </c>
      <c r="B3556">
        <v>32</v>
      </c>
      <c r="C3556">
        <v>13</v>
      </c>
      <c r="D3556">
        <v>1</v>
      </c>
      <c r="E3556">
        <v>0</v>
      </c>
    </row>
    <row r="3557" spans="1:5" x14ac:dyDescent="0.25">
      <c r="A3557">
        <v>0</v>
      </c>
      <c r="B3557">
        <v>32</v>
      </c>
      <c r="C3557">
        <v>13</v>
      </c>
      <c r="D3557">
        <v>1</v>
      </c>
      <c r="E3557">
        <v>0</v>
      </c>
    </row>
    <row r="3558" spans="1:5" x14ac:dyDescent="0.25">
      <c r="A3558">
        <v>0</v>
      </c>
      <c r="B3558">
        <v>32</v>
      </c>
      <c r="C3558">
        <v>13</v>
      </c>
      <c r="D3558">
        <v>1</v>
      </c>
      <c r="E3558">
        <v>1</v>
      </c>
    </row>
    <row r="3559" spans="1:5" x14ac:dyDescent="0.25">
      <c r="A3559">
        <v>0</v>
      </c>
      <c r="B3559">
        <v>32</v>
      </c>
      <c r="C3559">
        <v>13</v>
      </c>
      <c r="D3559">
        <v>2</v>
      </c>
      <c r="E3559">
        <v>0</v>
      </c>
    </row>
    <row r="3560" spans="1:5" x14ac:dyDescent="0.25">
      <c r="A3560">
        <v>0</v>
      </c>
      <c r="B3560">
        <v>32</v>
      </c>
      <c r="C3560">
        <v>13</v>
      </c>
      <c r="D3560">
        <v>2</v>
      </c>
      <c r="E3560">
        <v>0</v>
      </c>
    </row>
    <row r="3561" spans="1:5" x14ac:dyDescent="0.25">
      <c r="A3561">
        <v>0</v>
      </c>
      <c r="B3561">
        <v>32</v>
      </c>
      <c r="C3561">
        <v>13</v>
      </c>
      <c r="D3561">
        <v>2</v>
      </c>
      <c r="E3561">
        <v>0</v>
      </c>
    </row>
    <row r="3562" spans="1:5" x14ac:dyDescent="0.25">
      <c r="A3562">
        <v>0</v>
      </c>
      <c r="B3562">
        <v>32</v>
      </c>
      <c r="C3562">
        <v>13</v>
      </c>
      <c r="D3562">
        <v>2</v>
      </c>
      <c r="E3562">
        <v>1</v>
      </c>
    </row>
    <row r="3563" spans="1:5" x14ac:dyDescent="0.25">
      <c r="A3563">
        <v>0</v>
      </c>
      <c r="B3563">
        <v>32</v>
      </c>
      <c r="C3563">
        <v>13</v>
      </c>
      <c r="D3563">
        <v>2</v>
      </c>
      <c r="E3563">
        <v>0</v>
      </c>
    </row>
    <row r="3564" spans="1:5" x14ac:dyDescent="0.25">
      <c r="A3564">
        <v>0</v>
      </c>
      <c r="B3564">
        <v>32</v>
      </c>
      <c r="C3564">
        <v>13</v>
      </c>
      <c r="D3564">
        <v>2</v>
      </c>
      <c r="E3564">
        <v>0</v>
      </c>
    </row>
    <row r="3565" spans="1:5" x14ac:dyDescent="0.25">
      <c r="A3565">
        <v>0</v>
      </c>
      <c r="B3565">
        <v>32</v>
      </c>
      <c r="C3565">
        <v>13</v>
      </c>
      <c r="D3565">
        <v>2</v>
      </c>
      <c r="E3565">
        <v>1</v>
      </c>
    </row>
    <row r="3566" spans="1:5" x14ac:dyDescent="0.25">
      <c r="A3566">
        <v>0</v>
      </c>
      <c r="B3566">
        <v>32</v>
      </c>
      <c r="C3566">
        <v>13</v>
      </c>
      <c r="D3566">
        <v>2</v>
      </c>
      <c r="E3566">
        <v>0</v>
      </c>
    </row>
    <row r="3567" spans="1:5" x14ac:dyDescent="0.25">
      <c r="A3567">
        <v>0</v>
      </c>
      <c r="B3567">
        <v>32</v>
      </c>
      <c r="C3567">
        <v>13</v>
      </c>
      <c r="D3567">
        <v>3</v>
      </c>
      <c r="E3567">
        <v>0</v>
      </c>
    </row>
    <row r="3568" spans="1:5" x14ac:dyDescent="0.25">
      <c r="A3568">
        <v>0</v>
      </c>
      <c r="B3568">
        <v>32</v>
      </c>
      <c r="C3568">
        <v>13</v>
      </c>
      <c r="D3568">
        <v>3</v>
      </c>
      <c r="E3568">
        <v>0</v>
      </c>
    </row>
    <row r="3569" spans="1:5" x14ac:dyDescent="0.25">
      <c r="A3569">
        <v>0</v>
      </c>
      <c r="B3569">
        <v>32</v>
      </c>
      <c r="C3569">
        <v>13</v>
      </c>
      <c r="D3569">
        <v>3</v>
      </c>
      <c r="E3569">
        <v>1</v>
      </c>
    </row>
    <row r="3570" spans="1:5" x14ac:dyDescent="0.25">
      <c r="A3570">
        <v>0</v>
      </c>
      <c r="B3570">
        <v>32</v>
      </c>
      <c r="C3570">
        <v>13</v>
      </c>
      <c r="D3570">
        <v>3</v>
      </c>
      <c r="E3570">
        <v>1</v>
      </c>
    </row>
    <row r="3571" spans="1:5" x14ac:dyDescent="0.25">
      <c r="A3571">
        <v>0</v>
      </c>
      <c r="B3571">
        <v>32</v>
      </c>
      <c r="C3571">
        <v>13</v>
      </c>
      <c r="D3571">
        <v>3</v>
      </c>
      <c r="E3571">
        <v>0</v>
      </c>
    </row>
    <row r="3572" spans="1:5" x14ac:dyDescent="0.25">
      <c r="A3572">
        <v>0</v>
      </c>
      <c r="B3572">
        <v>32</v>
      </c>
      <c r="C3572">
        <v>13</v>
      </c>
      <c r="D3572">
        <v>3</v>
      </c>
      <c r="E3572">
        <v>0</v>
      </c>
    </row>
    <row r="3573" spans="1:5" x14ac:dyDescent="0.25">
      <c r="A3573">
        <v>0</v>
      </c>
      <c r="B3573">
        <v>32</v>
      </c>
      <c r="C3573">
        <v>13</v>
      </c>
      <c r="D3573">
        <v>3</v>
      </c>
      <c r="E3573">
        <v>0</v>
      </c>
    </row>
    <row r="3574" spans="1:5" x14ac:dyDescent="0.25">
      <c r="A3574">
        <v>0</v>
      </c>
      <c r="B3574">
        <v>32</v>
      </c>
      <c r="C3574">
        <v>13</v>
      </c>
      <c r="D3574">
        <v>3</v>
      </c>
      <c r="E3574">
        <v>0</v>
      </c>
    </row>
    <row r="3575" spans="1:5" x14ac:dyDescent="0.25">
      <c r="A3575">
        <v>1</v>
      </c>
      <c r="B3575">
        <v>32</v>
      </c>
      <c r="C3575">
        <v>13</v>
      </c>
      <c r="D3575">
        <v>1</v>
      </c>
      <c r="E3575">
        <v>0</v>
      </c>
    </row>
    <row r="3576" spans="1:5" x14ac:dyDescent="0.25">
      <c r="A3576">
        <v>1</v>
      </c>
      <c r="B3576">
        <v>32</v>
      </c>
      <c r="C3576">
        <v>13</v>
      </c>
      <c r="D3576">
        <v>1</v>
      </c>
      <c r="E3576">
        <v>1</v>
      </c>
    </row>
    <row r="3577" spans="1:5" x14ac:dyDescent="0.25">
      <c r="A3577">
        <v>1</v>
      </c>
      <c r="B3577">
        <v>32</v>
      </c>
      <c r="C3577">
        <v>13</v>
      </c>
      <c r="D3577">
        <v>1</v>
      </c>
      <c r="E3577">
        <v>0</v>
      </c>
    </row>
    <row r="3578" spans="1:5" x14ac:dyDescent="0.25">
      <c r="A3578">
        <v>1</v>
      </c>
      <c r="B3578">
        <v>32</v>
      </c>
      <c r="C3578">
        <v>13</v>
      </c>
      <c r="D3578">
        <v>1</v>
      </c>
      <c r="E3578">
        <v>0</v>
      </c>
    </row>
    <row r="3579" spans="1:5" x14ac:dyDescent="0.25">
      <c r="A3579">
        <v>1</v>
      </c>
      <c r="B3579">
        <v>32</v>
      </c>
      <c r="C3579">
        <v>13</v>
      </c>
      <c r="D3579">
        <v>1</v>
      </c>
      <c r="E3579">
        <v>0</v>
      </c>
    </row>
    <row r="3580" spans="1:5" x14ac:dyDescent="0.25">
      <c r="A3580">
        <v>1</v>
      </c>
      <c r="B3580">
        <v>32</v>
      </c>
      <c r="C3580">
        <v>13</v>
      </c>
      <c r="D3580">
        <v>1</v>
      </c>
      <c r="E3580">
        <v>0</v>
      </c>
    </row>
    <row r="3581" spans="1:5" x14ac:dyDescent="0.25">
      <c r="A3581">
        <v>1</v>
      </c>
      <c r="B3581">
        <v>32</v>
      </c>
      <c r="C3581">
        <v>13</v>
      </c>
      <c r="D3581">
        <v>1</v>
      </c>
      <c r="E3581">
        <v>1</v>
      </c>
    </row>
    <row r="3582" spans="1:5" x14ac:dyDescent="0.25">
      <c r="A3582">
        <v>1</v>
      </c>
      <c r="B3582">
        <v>32</v>
      </c>
      <c r="C3582">
        <v>13</v>
      </c>
      <c r="D3582">
        <v>1</v>
      </c>
      <c r="E3582">
        <v>0</v>
      </c>
    </row>
    <row r="3583" spans="1:5" x14ac:dyDescent="0.25">
      <c r="A3583">
        <v>1</v>
      </c>
      <c r="B3583">
        <v>32</v>
      </c>
      <c r="C3583">
        <v>13</v>
      </c>
      <c r="D3583">
        <v>2</v>
      </c>
      <c r="E3583">
        <v>0</v>
      </c>
    </row>
    <row r="3584" spans="1:5" x14ac:dyDescent="0.25">
      <c r="A3584">
        <v>1</v>
      </c>
      <c r="B3584">
        <v>32</v>
      </c>
      <c r="C3584">
        <v>13</v>
      </c>
      <c r="D3584">
        <v>2</v>
      </c>
      <c r="E3584">
        <v>0</v>
      </c>
    </row>
    <row r="3585" spans="1:5" x14ac:dyDescent="0.25">
      <c r="A3585">
        <v>1</v>
      </c>
      <c r="B3585">
        <v>32</v>
      </c>
      <c r="C3585">
        <v>13</v>
      </c>
      <c r="D3585">
        <v>2</v>
      </c>
      <c r="E3585">
        <v>0</v>
      </c>
    </row>
    <row r="3586" spans="1:5" x14ac:dyDescent="0.25">
      <c r="A3586">
        <v>1</v>
      </c>
      <c r="B3586">
        <v>32</v>
      </c>
      <c r="C3586">
        <v>13</v>
      </c>
      <c r="D3586">
        <v>2</v>
      </c>
      <c r="E3586">
        <v>0</v>
      </c>
    </row>
    <row r="3587" spans="1:5" x14ac:dyDescent="0.25">
      <c r="A3587">
        <v>1</v>
      </c>
      <c r="B3587">
        <v>32</v>
      </c>
      <c r="C3587">
        <v>13</v>
      </c>
      <c r="D3587">
        <v>2</v>
      </c>
      <c r="E3587">
        <v>1</v>
      </c>
    </row>
    <row r="3588" spans="1:5" x14ac:dyDescent="0.25">
      <c r="A3588">
        <v>1</v>
      </c>
      <c r="B3588">
        <v>32</v>
      </c>
      <c r="C3588">
        <v>13</v>
      </c>
      <c r="D3588">
        <v>2</v>
      </c>
      <c r="E3588">
        <v>0</v>
      </c>
    </row>
    <row r="3589" spans="1:5" x14ac:dyDescent="0.25">
      <c r="A3589">
        <v>1</v>
      </c>
      <c r="B3589">
        <v>32</v>
      </c>
      <c r="C3589">
        <v>13</v>
      </c>
      <c r="D3589">
        <v>2</v>
      </c>
      <c r="E3589">
        <v>0</v>
      </c>
    </row>
    <row r="3590" spans="1:5" x14ac:dyDescent="0.25">
      <c r="A3590">
        <v>1</v>
      </c>
      <c r="B3590">
        <v>32</v>
      </c>
      <c r="C3590">
        <v>13</v>
      </c>
      <c r="D3590">
        <v>2</v>
      </c>
      <c r="E3590">
        <v>1</v>
      </c>
    </row>
    <row r="3591" spans="1:5" x14ac:dyDescent="0.25">
      <c r="A3591">
        <v>1</v>
      </c>
      <c r="B3591">
        <v>32</v>
      </c>
      <c r="C3591">
        <v>13</v>
      </c>
      <c r="D3591">
        <v>3</v>
      </c>
      <c r="E3591">
        <v>0</v>
      </c>
    </row>
    <row r="3592" spans="1:5" x14ac:dyDescent="0.25">
      <c r="A3592">
        <v>1</v>
      </c>
      <c r="B3592">
        <v>32</v>
      </c>
      <c r="C3592">
        <v>13</v>
      </c>
      <c r="D3592">
        <v>3</v>
      </c>
      <c r="E3592">
        <v>0</v>
      </c>
    </row>
    <row r="3593" spans="1:5" x14ac:dyDescent="0.25">
      <c r="A3593">
        <v>1</v>
      </c>
      <c r="B3593">
        <v>32</v>
      </c>
      <c r="C3593">
        <v>13</v>
      </c>
      <c r="D3593">
        <v>3</v>
      </c>
      <c r="E3593">
        <v>1</v>
      </c>
    </row>
    <row r="3594" spans="1:5" x14ac:dyDescent="0.25">
      <c r="A3594">
        <v>1</v>
      </c>
      <c r="B3594">
        <v>32</v>
      </c>
      <c r="C3594">
        <v>13</v>
      </c>
      <c r="D3594">
        <v>3</v>
      </c>
      <c r="E3594">
        <v>1</v>
      </c>
    </row>
    <row r="3595" spans="1:5" x14ac:dyDescent="0.25">
      <c r="A3595">
        <v>1</v>
      </c>
      <c r="B3595">
        <v>32</v>
      </c>
      <c r="C3595">
        <v>13</v>
      </c>
      <c r="D3595">
        <v>3</v>
      </c>
      <c r="E3595">
        <v>0</v>
      </c>
    </row>
    <row r="3596" spans="1:5" x14ac:dyDescent="0.25">
      <c r="A3596">
        <v>1</v>
      </c>
      <c r="B3596">
        <v>32</v>
      </c>
      <c r="C3596">
        <v>13</v>
      </c>
      <c r="D3596">
        <v>3</v>
      </c>
      <c r="E3596">
        <v>0</v>
      </c>
    </row>
    <row r="3597" spans="1:5" x14ac:dyDescent="0.25">
      <c r="A3597">
        <v>1</v>
      </c>
      <c r="B3597">
        <v>32</v>
      </c>
      <c r="C3597">
        <v>13</v>
      </c>
      <c r="D3597">
        <v>3</v>
      </c>
      <c r="E3597">
        <v>0</v>
      </c>
    </row>
    <row r="3598" spans="1:5" x14ac:dyDescent="0.25">
      <c r="A3598">
        <v>1</v>
      </c>
      <c r="B3598">
        <v>32</v>
      </c>
      <c r="C3598">
        <v>13</v>
      </c>
      <c r="D3598">
        <v>3</v>
      </c>
      <c r="E3598">
        <v>0</v>
      </c>
    </row>
    <row r="3599" spans="1:5" x14ac:dyDescent="0.25">
      <c r="A3599">
        <v>1</v>
      </c>
      <c r="B3599">
        <v>32</v>
      </c>
      <c r="C3599">
        <v>13</v>
      </c>
      <c r="D3599">
        <v>4</v>
      </c>
      <c r="E3599">
        <v>0</v>
      </c>
    </row>
    <row r="3600" spans="1:5" x14ac:dyDescent="0.25">
      <c r="A3600">
        <v>1</v>
      </c>
      <c r="B3600">
        <v>32</v>
      </c>
      <c r="C3600">
        <v>13</v>
      </c>
      <c r="D3600">
        <v>4</v>
      </c>
      <c r="E3600">
        <v>1</v>
      </c>
    </row>
    <row r="3601" spans="1:5" x14ac:dyDescent="0.25">
      <c r="A3601">
        <v>1</v>
      </c>
      <c r="B3601">
        <v>32</v>
      </c>
      <c r="C3601">
        <v>13</v>
      </c>
      <c r="D3601">
        <v>4</v>
      </c>
      <c r="E3601">
        <v>0</v>
      </c>
    </row>
    <row r="3602" spans="1:5" x14ac:dyDescent="0.25">
      <c r="A3602">
        <v>1</v>
      </c>
      <c r="B3602">
        <v>32</v>
      </c>
      <c r="C3602">
        <v>13</v>
      </c>
      <c r="D3602">
        <v>4</v>
      </c>
      <c r="E3602">
        <v>0</v>
      </c>
    </row>
    <row r="3603" spans="1:5" x14ac:dyDescent="0.25">
      <c r="A3603">
        <v>1</v>
      </c>
      <c r="B3603">
        <v>32</v>
      </c>
      <c r="C3603">
        <v>13</v>
      </c>
      <c r="D3603">
        <v>4</v>
      </c>
      <c r="E3603">
        <v>0</v>
      </c>
    </row>
    <row r="3604" spans="1:5" x14ac:dyDescent="0.25">
      <c r="A3604">
        <v>1</v>
      </c>
      <c r="B3604">
        <v>32</v>
      </c>
      <c r="C3604">
        <v>13</v>
      </c>
      <c r="D3604">
        <v>4</v>
      </c>
      <c r="E3604">
        <v>0</v>
      </c>
    </row>
    <row r="3605" spans="1:5" x14ac:dyDescent="0.25">
      <c r="A3605">
        <v>1</v>
      </c>
      <c r="B3605">
        <v>32</v>
      </c>
      <c r="C3605">
        <v>13</v>
      </c>
      <c r="D3605">
        <v>4</v>
      </c>
      <c r="E3605">
        <v>0</v>
      </c>
    </row>
    <row r="3606" spans="1:5" x14ac:dyDescent="0.25">
      <c r="A3606">
        <v>1</v>
      </c>
      <c r="B3606">
        <v>32</v>
      </c>
      <c r="C3606">
        <v>13</v>
      </c>
      <c r="D3606">
        <v>4</v>
      </c>
      <c r="E3606">
        <v>0</v>
      </c>
    </row>
    <row r="3607" spans="1:5" x14ac:dyDescent="0.25">
      <c r="A3607">
        <v>0</v>
      </c>
      <c r="B3607">
        <v>32</v>
      </c>
      <c r="C3607">
        <v>14</v>
      </c>
      <c r="D3607">
        <v>1</v>
      </c>
      <c r="E3607">
        <v>0</v>
      </c>
    </row>
    <row r="3608" spans="1:5" x14ac:dyDescent="0.25">
      <c r="A3608">
        <v>0</v>
      </c>
      <c r="B3608">
        <v>32</v>
      </c>
      <c r="C3608">
        <v>14</v>
      </c>
      <c r="D3608">
        <v>1</v>
      </c>
      <c r="E3608">
        <v>0</v>
      </c>
    </row>
    <row r="3609" spans="1:5" x14ac:dyDescent="0.25">
      <c r="A3609">
        <v>0</v>
      </c>
      <c r="B3609">
        <v>32</v>
      </c>
      <c r="C3609">
        <v>14</v>
      </c>
      <c r="D3609">
        <v>1</v>
      </c>
      <c r="E3609">
        <v>1</v>
      </c>
    </row>
    <row r="3610" spans="1:5" x14ac:dyDescent="0.25">
      <c r="A3610">
        <v>0</v>
      </c>
      <c r="B3610">
        <v>32</v>
      </c>
      <c r="C3610">
        <v>14</v>
      </c>
      <c r="D3610">
        <v>1</v>
      </c>
      <c r="E3610">
        <v>0</v>
      </c>
    </row>
    <row r="3611" spans="1:5" x14ac:dyDescent="0.25">
      <c r="A3611">
        <v>0</v>
      </c>
      <c r="B3611">
        <v>32</v>
      </c>
      <c r="C3611">
        <v>14</v>
      </c>
      <c r="D3611">
        <v>1</v>
      </c>
      <c r="E3611">
        <v>1</v>
      </c>
    </row>
    <row r="3612" spans="1:5" x14ac:dyDescent="0.25">
      <c r="A3612">
        <v>0</v>
      </c>
      <c r="B3612">
        <v>32</v>
      </c>
      <c r="C3612">
        <v>14</v>
      </c>
      <c r="D3612">
        <v>1</v>
      </c>
      <c r="E3612">
        <v>0</v>
      </c>
    </row>
    <row r="3613" spans="1:5" x14ac:dyDescent="0.25">
      <c r="A3613">
        <v>0</v>
      </c>
      <c r="B3613">
        <v>32</v>
      </c>
      <c r="C3613">
        <v>14</v>
      </c>
      <c r="D3613">
        <v>1</v>
      </c>
      <c r="E3613">
        <v>0</v>
      </c>
    </row>
    <row r="3614" spans="1:5" x14ac:dyDescent="0.25">
      <c r="A3614">
        <v>0</v>
      </c>
      <c r="B3614">
        <v>32</v>
      </c>
      <c r="C3614">
        <v>14</v>
      </c>
      <c r="D3614">
        <v>1</v>
      </c>
      <c r="E3614">
        <v>0</v>
      </c>
    </row>
    <row r="3615" spans="1:5" x14ac:dyDescent="0.25">
      <c r="A3615">
        <v>0</v>
      </c>
      <c r="B3615">
        <v>32</v>
      </c>
      <c r="C3615">
        <v>14</v>
      </c>
      <c r="D3615">
        <v>2</v>
      </c>
      <c r="E3615">
        <v>0</v>
      </c>
    </row>
    <row r="3616" spans="1:5" x14ac:dyDescent="0.25">
      <c r="A3616">
        <v>0</v>
      </c>
      <c r="B3616">
        <v>32</v>
      </c>
      <c r="C3616">
        <v>14</v>
      </c>
      <c r="D3616">
        <v>2</v>
      </c>
      <c r="E3616">
        <v>1</v>
      </c>
    </row>
    <row r="3617" spans="1:5" x14ac:dyDescent="0.25">
      <c r="A3617">
        <v>0</v>
      </c>
      <c r="B3617">
        <v>32</v>
      </c>
      <c r="C3617">
        <v>14</v>
      </c>
      <c r="D3617">
        <v>2</v>
      </c>
      <c r="E3617">
        <v>0</v>
      </c>
    </row>
    <row r="3618" spans="1:5" x14ac:dyDescent="0.25">
      <c r="A3618">
        <v>0</v>
      </c>
      <c r="B3618">
        <v>32</v>
      </c>
      <c r="C3618">
        <v>14</v>
      </c>
      <c r="D3618">
        <v>2</v>
      </c>
      <c r="E3618">
        <v>0</v>
      </c>
    </row>
    <row r="3619" spans="1:5" x14ac:dyDescent="0.25">
      <c r="A3619">
        <v>0</v>
      </c>
      <c r="B3619">
        <v>32</v>
      </c>
      <c r="C3619">
        <v>14</v>
      </c>
      <c r="D3619">
        <v>2</v>
      </c>
      <c r="E3619">
        <v>0</v>
      </c>
    </row>
    <row r="3620" spans="1:5" x14ac:dyDescent="0.25">
      <c r="A3620">
        <v>0</v>
      </c>
      <c r="B3620">
        <v>32</v>
      </c>
      <c r="C3620">
        <v>14</v>
      </c>
      <c r="D3620">
        <v>2</v>
      </c>
      <c r="E3620">
        <v>0</v>
      </c>
    </row>
    <row r="3621" spans="1:5" x14ac:dyDescent="0.25">
      <c r="A3621">
        <v>0</v>
      </c>
      <c r="B3621">
        <v>32</v>
      </c>
      <c r="C3621">
        <v>14</v>
      </c>
      <c r="D3621">
        <v>2</v>
      </c>
      <c r="E3621">
        <v>1</v>
      </c>
    </row>
    <row r="3622" spans="1:5" x14ac:dyDescent="0.25">
      <c r="A3622">
        <v>0</v>
      </c>
      <c r="B3622">
        <v>32</v>
      </c>
      <c r="C3622">
        <v>14</v>
      </c>
      <c r="D3622">
        <v>2</v>
      </c>
      <c r="E3622">
        <v>0</v>
      </c>
    </row>
    <row r="3623" spans="1:5" x14ac:dyDescent="0.25">
      <c r="A3623">
        <v>0</v>
      </c>
      <c r="B3623">
        <v>32</v>
      </c>
      <c r="C3623">
        <v>14</v>
      </c>
      <c r="D3623">
        <v>2</v>
      </c>
      <c r="E3623">
        <v>0</v>
      </c>
    </row>
    <row r="3624" spans="1:5" x14ac:dyDescent="0.25">
      <c r="A3624">
        <v>0</v>
      </c>
      <c r="B3624">
        <v>32</v>
      </c>
      <c r="C3624">
        <v>14</v>
      </c>
      <c r="D3624">
        <v>3</v>
      </c>
      <c r="E3624">
        <v>0</v>
      </c>
    </row>
    <row r="3625" spans="1:5" x14ac:dyDescent="0.25">
      <c r="A3625">
        <v>0</v>
      </c>
      <c r="B3625">
        <v>32</v>
      </c>
      <c r="C3625">
        <v>14</v>
      </c>
      <c r="D3625">
        <v>3</v>
      </c>
      <c r="E3625">
        <v>1</v>
      </c>
    </row>
    <row r="3626" spans="1:5" x14ac:dyDescent="0.25">
      <c r="A3626">
        <v>0</v>
      </c>
      <c r="B3626">
        <v>32</v>
      </c>
      <c r="C3626">
        <v>14</v>
      </c>
      <c r="D3626">
        <v>3</v>
      </c>
      <c r="E3626">
        <v>0</v>
      </c>
    </row>
    <row r="3627" spans="1:5" x14ac:dyDescent="0.25">
      <c r="A3627">
        <v>0</v>
      </c>
      <c r="B3627">
        <v>32</v>
      </c>
      <c r="C3627">
        <v>14</v>
      </c>
      <c r="D3627">
        <v>3</v>
      </c>
      <c r="E3627">
        <v>0</v>
      </c>
    </row>
    <row r="3628" spans="1:5" x14ac:dyDescent="0.25">
      <c r="A3628">
        <v>0</v>
      </c>
      <c r="B3628">
        <v>32</v>
      </c>
      <c r="C3628">
        <v>14</v>
      </c>
      <c r="D3628">
        <v>3</v>
      </c>
      <c r="E3628">
        <v>0</v>
      </c>
    </row>
    <row r="3629" spans="1:5" x14ac:dyDescent="0.25">
      <c r="A3629">
        <v>0</v>
      </c>
      <c r="B3629">
        <v>32</v>
      </c>
      <c r="C3629">
        <v>14</v>
      </c>
      <c r="D3629">
        <v>3</v>
      </c>
      <c r="E3629">
        <v>0</v>
      </c>
    </row>
    <row r="3630" spans="1:5" x14ac:dyDescent="0.25">
      <c r="A3630">
        <v>0</v>
      </c>
      <c r="B3630">
        <v>32</v>
      </c>
      <c r="C3630">
        <v>14</v>
      </c>
      <c r="D3630">
        <v>3</v>
      </c>
      <c r="E3630">
        <v>1</v>
      </c>
    </row>
    <row r="3631" spans="1:5" x14ac:dyDescent="0.25">
      <c r="A3631">
        <v>0</v>
      </c>
      <c r="B3631">
        <v>32</v>
      </c>
      <c r="C3631">
        <v>14</v>
      </c>
      <c r="D3631">
        <v>3</v>
      </c>
      <c r="E3631">
        <v>1</v>
      </c>
    </row>
    <row r="3632" spans="1:5" x14ac:dyDescent="0.25">
      <c r="A3632">
        <v>0</v>
      </c>
      <c r="B3632">
        <v>32</v>
      </c>
      <c r="C3632">
        <v>14</v>
      </c>
      <c r="D3632">
        <v>3</v>
      </c>
      <c r="E3632">
        <v>0</v>
      </c>
    </row>
    <row r="3633" spans="1:5" x14ac:dyDescent="0.25">
      <c r="A3633">
        <v>1</v>
      </c>
      <c r="B3633">
        <v>32</v>
      </c>
      <c r="C3633">
        <v>14</v>
      </c>
      <c r="D3633">
        <v>1</v>
      </c>
      <c r="E3633">
        <v>0</v>
      </c>
    </row>
    <row r="3634" spans="1:5" x14ac:dyDescent="0.25">
      <c r="A3634">
        <v>1</v>
      </c>
      <c r="B3634">
        <v>32</v>
      </c>
      <c r="C3634">
        <v>14</v>
      </c>
      <c r="D3634">
        <v>1</v>
      </c>
      <c r="E3634">
        <v>0</v>
      </c>
    </row>
    <row r="3635" spans="1:5" x14ac:dyDescent="0.25">
      <c r="A3635">
        <v>1</v>
      </c>
      <c r="B3635">
        <v>32</v>
      </c>
      <c r="C3635">
        <v>14</v>
      </c>
      <c r="D3635">
        <v>1</v>
      </c>
      <c r="E3635">
        <v>0</v>
      </c>
    </row>
    <row r="3636" spans="1:5" x14ac:dyDescent="0.25">
      <c r="A3636">
        <v>1</v>
      </c>
      <c r="B3636">
        <v>32</v>
      </c>
      <c r="C3636">
        <v>14</v>
      </c>
      <c r="D3636">
        <v>1</v>
      </c>
      <c r="E3636">
        <v>0</v>
      </c>
    </row>
    <row r="3637" spans="1:5" x14ac:dyDescent="0.25">
      <c r="A3637">
        <v>1</v>
      </c>
      <c r="B3637">
        <v>32</v>
      </c>
      <c r="C3637">
        <v>14</v>
      </c>
      <c r="D3637">
        <v>1</v>
      </c>
      <c r="E3637">
        <v>0</v>
      </c>
    </row>
    <row r="3638" spans="1:5" x14ac:dyDescent="0.25">
      <c r="A3638">
        <v>1</v>
      </c>
      <c r="B3638">
        <v>32</v>
      </c>
      <c r="C3638">
        <v>14</v>
      </c>
      <c r="D3638">
        <v>1</v>
      </c>
      <c r="E3638">
        <v>0</v>
      </c>
    </row>
    <row r="3639" spans="1:5" x14ac:dyDescent="0.25">
      <c r="A3639">
        <v>1</v>
      </c>
      <c r="B3639">
        <v>32</v>
      </c>
      <c r="C3639">
        <v>14</v>
      </c>
      <c r="D3639">
        <v>1</v>
      </c>
      <c r="E3639">
        <v>1</v>
      </c>
    </row>
    <row r="3640" spans="1:5" x14ac:dyDescent="0.25">
      <c r="A3640">
        <v>1</v>
      </c>
      <c r="B3640">
        <v>32</v>
      </c>
      <c r="C3640">
        <v>14</v>
      </c>
      <c r="D3640">
        <v>1</v>
      </c>
      <c r="E3640">
        <v>0</v>
      </c>
    </row>
    <row r="3641" spans="1:5" x14ac:dyDescent="0.25">
      <c r="A3641">
        <v>1</v>
      </c>
      <c r="B3641">
        <v>32</v>
      </c>
      <c r="C3641">
        <v>14</v>
      </c>
      <c r="D3641">
        <v>2</v>
      </c>
      <c r="E3641">
        <v>1</v>
      </c>
    </row>
    <row r="3642" spans="1:5" x14ac:dyDescent="0.25">
      <c r="A3642">
        <v>1</v>
      </c>
      <c r="B3642">
        <v>32</v>
      </c>
      <c r="C3642">
        <v>14</v>
      </c>
      <c r="D3642">
        <v>2</v>
      </c>
      <c r="E3642">
        <v>0</v>
      </c>
    </row>
    <row r="3643" spans="1:5" x14ac:dyDescent="0.25">
      <c r="A3643">
        <v>1</v>
      </c>
      <c r="B3643">
        <v>32</v>
      </c>
      <c r="C3643">
        <v>14</v>
      </c>
      <c r="D3643">
        <v>2</v>
      </c>
      <c r="E3643">
        <v>0</v>
      </c>
    </row>
    <row r="3644" spans="1:5" x14ac:dyDescent="0.25">
      <c r="A3644">
        <v>1</v>
      </c>
      <c r="B3644">
        <v>32</v>
      </c>
      <c r="C3644">
        <v>14</v>
      </c>
      <c r="D3644">
        <v>2</v>
      </c>
      <c r="E3644">
        <v>0</v>
      </c>
    </row>
    <row r="3645" spans="1:5" x14ac:dyDescent="0.25">
      <c r="A3645">
        <v>1</v>
      </c>
      <c r="B3645">
        <v>32</v>
      </c>
      <c r="C3645">
        <v>14</v>
      </c>
      <c r="D3645">
        <v>2</v>
      </c>
      <c r="E3645">
        <v>0</v>
      </c>
    </row>
    <row r="3646" spans="1:5" x14ac:dyDescent="0.25">
      <c r="A3646">
        <v>1</v>
      </c>
      <c r="B3646">
        <v>32</v>
      </c>
      <c r="C3646">
        <v>14</v>
      </c>
      <c r="D3646">
        <v>2</v>
      </c>
      <c r="E3646">
        <v>0</v>
      </c>
    </row>
    <row r="3647" spans="1:5" x14ac:dyDescent="0.25">
      <c r="A3647">
        <v>1</v>
      </c>
      <c r="B3647">
        <v>32</v>
      </c>
      <c r="C3647">
        <v>14</v>
      </c>
      <c r="D3647">
        <v>2</v>
      </c>
      <c r="E3647">
        <v>0</v>
      </c>
    </row>
    <row r="3648" spans="1:5" x14ac:dyDescent="0.25">
      <c r="A3648">
        <v>1</v>
      </c>
      <c r="B3648">
        <v>32</v>
      </c>
      <c r="C3648">
        <v>14</v>
      </c>
      <c r="D3648">
        <v>2</v>
      </c>
      <c r="E3648">
        <v>0</v>
      </c>
    </row>
    <row r="3649" spans="1:5" x14ac:dyDescent="0.25">
      <c r="A3649">
        <v>1</v>
      </c>
      <c r="B3649">
        <v>32</v>
      </c>
      <c r="C3649">
        <v>14</v>
      </c>
      <c r="D3649">
        <v>3</v>
      </c>
      <c r="E3649">
        <v>0</v>
      </c>
    </row>
    <row r="3650" spans="1:5" x14ac:dyDescent="0.25">
      <c r="A3650">
        <v>1</v>
      </c>
      <c r="B3650">
        <v>32</v>
      </c>
      <c r="C3650">
        <v>14</v>
      </c>
      <c r="D3650">
        <v>3</v>
      </c>
      <c r="E3650">
        <v>0</v>
      </c>
    </row>
    <row r="3651" spans="1:5" x14ac:dyDescent="0.25">
      <c r="A3651">
        <v>1</v>
      </c>
      <c r="B3651">
        <v>32</v>
      </c>
      <c r="C3651">
        <v>14</v>
      </c>
      <c r="D3651">
        <v>3</v>
      </c>
      <c r="E3651">
        <v>0</v>
      </c>
    </row>
    <row r="3652" spans="1:5" x14ac:dyDescent="0.25">
      <c r="A3652">
        <v>1</v>
      </c>
      <c r="B3652">
        <v>32</v>
      </c>
      <c r="C3652">
        <v>14</v>
      </c>
      <c r="D3652">
        <v>3</v>
      </c>
      <c r="E3652">
        <v>0</v>
      </c>
    </row>
    <row r="3653" spans="1:5" x14ac:dyDescent="0.25">
      <c r="A3653">
        <v>1</v>
      </c>
      <c r="B3653">
        <v>32</v>
      </c>
      <c r="C3653">
        <v>14</v>
      </c>
      <c r="D3653">
        <v>3</v>
      </c>
      <c r="E3653">
        <v>0</v>
      </c>
    </row>
    <row r="3654" spans="1:5" x14ac:dyDescent="0.25">
      <c r="A3654">
        <v>1</v>
      </c>
      <c r="B3654">
        <v>32</v>
      </c>
      <c r="C3654">
        <v>14</v>
      </c>
      <c r="D3654">
        <v>3</v>
      </c>
      <c r="E3654">
        <v>0</v>
      </c>
    </row>
    <row r="3655" spans="1:5" x14ac:dyDescent="0.25">
      <c r="A3655">
        <v>1</v>
      </c>
      <c r="B3655">
        <v>32</v>
      </c>
      <c r="C3655">
        <v>14</v>
      </c>
      <c r="D3655">
        <v>3</v>
      </c>
      <c r="E3655">
        <v>0</v>
      </c>
    </row>
    <row r="3656" spans="1:5" x14ac:dyDescent="0.25">
      <c r="A3656">
        <v>1</v>
      </c>
      <c r="B3656">
        <v>32</v>
      </c>
      <c r="C3656">
        <v>14</v>
      </c>
      <c r="D3656">
        <v>3</v>
      </c>
      <c r="E3656">
        <v>0</v>
      </c>
    </row>
    <row r="3657" spans="1:5" x14ac:dyDescent="0.25">
      <c r="A3657">
        <v>1</v>
      </c>
      <c r="B3657">
        <v>32</v>
      </c>
      <c r="C3657">
        <v>14</v>
      </c>
      <c r="D3657">
        <v>4</v>
      </c>
      <c r="E3657">
        <v>0</v>
      </c>
    </row>
    <row r="3658" spans="1:5" x14ac:dyDescent="0.25">
      <c r="A3658">
        <v>1</v>
      </c>
      <c r="B3658">
        <v>32</v>
      </c>
      <c r="C3658">
        <v>14</v>
      </c>
      <c r="D3658">
        <v>4</v>
      </c>
      <c r="E3658">
        <v>0</v>
      </c>
    </row>
    <row r="3659" spans="1:5" x14ac:dyDescent="0.25">
      <c r="A3659">
        <v>1</v>
      </c>
      <c r="B3659">
        <v>32</v>
      </c>
      <c r="C3659">
        <v>14</v>
      </c>
      <c r="D3659">
        <v>4</v>
      </c>
      <c r="E3659">
        <v>0</v>
      </c>
    </row>
    <row r="3660" spans="1:5" x14ac:dyDescent="0.25">
      <c r="A3660">
        <v>1</v>
      </c>
      <c r="B3660">
        <v>32</v>
      </c>
      <c r="C3660">
        <v>14</v>
      </c>
      <c r="D3660">
        <v>4</v>
      </c>
      <c r="E3660">
        <v>0</v>
      </c>
    </row>
    <row r="3661" spans="1:5" x14ac:dyDescent="0.25">
      <c r="A3661">
        <v>1</v>
      </c>
      <c r="B3661">
        <v>32</v>
      </c>
      <c r="C3661">
        <v>14</v>
      </c>
      <c r="D3661">
        <v>4</v>
      </c>
      <c r="E3661">
        <v>1</v>
      </c>
    </row>
    <row r="3662" spans="1:5" x14ac:dyDescent="0.25">
      <c r="A3662">
        <v>1</v>
      </c>
      <c r="B3662">
        <v>32</v>
      </c>
      <c r="C3662">
        <v>14</v>
      </c>
      <c r="D3662">
        <v>4</v>
      </c>
      <c r="E3662">
        <v>0</v>
      </c>
    </row>
    <row r="3663" spans="1:5" x14ac:dyDescent="0.25">
      <c r="A3663">
        <v>1</v>
      </c>
      <c r="B3663">
        <v>32</v>
      </c>
      <c r="C3663">
        <v>14</v>
      </c>
      <c r="D3663">
        <v>4</v>
      </c>
      <c r="E3663">
        <v>0</v>
      </c>
    </row>
    <row r="3664" spans="1:5" x14ac:dyDescent="0.25">
      <c r="A3664">
        <v>0</v>
      </c>
      <c r="B3664">
        <v>32</v>
      </c>
      <c r="C3664">
        <v>15</v>
      </c>
      <c r="D3664">
        <v>1</v>
      </c>
      <c r="E3664">
        <v>0</v>
      </c>
    </row>
    <row r="3665" spans="1:5" x14ac:dyDescent="0.25">
      <c r="A3665">
        <v>0</v>
      </c>
      <c r="B3665">
        <v>32</v>
      </c>
      <c r="C3665">
        <v>15</v>
      </c>
      <c r="D3665">
        <v>1</v>
      </c>
      <c r="E3665">
        <v>0</v>
      </c>
    </row>
    <row r="3666" spans="1:5" x14ac:dyDescent="0.25">
      <c r="A3666">
        <v>0</v>
      </c>
      <c r="B3666">
        <v>32</v>
      </c>
      <c r="C3666">
        <v>15</v>
      </c>
      <c r="D3666">
        <v>1</v>
      </c>
      <c r="E3666">
        <v>0</v>
      </c>
    </row>
    <row r="3667" spans="1:5" x14ac:dyDescent="0.25">
      <c r="A3667">
        <v>0</v>
      </c>
      <c r="B3667">
        <v>32</v>
      </c>
      <c r="C3667">
        <v>15</v>
      </c>
      <c r="D3667">
        <v>1</v>
      </c>
      <c r="E3667">
        <v>0</v>
      </c>
    </row>
    <row r="3668" spans="1:5" x14ac:dyDescent="0.25">
      <c r="A3668">
        <v>0</v>
      </c>
      <c r="B3668">
        <v>32</v>
      </c>
      <c r="C3668">
        <v>15</v>
      </c>
      <c r="D3668">
        <v>1</v>
      </c>
      <c r="E3668">
        <v>0</v>
      </c>
    </row>
    <row r="3669" spans="1:5" x14ac:dyDescent="0.25">
      <c r="A3669">
        <v>0</v>
      </c>
      <c r="B3669">
        <v>32</v>
      </c>
      <c r="C3669">
        <v>15</v>
      </c>
      <c r="D3669">
        <v>1</v>
      </c>
      <c r="E3669">
        <v>1</v>
      </c>
    </row>
    <row r="3670" spans="1:5" x14ac:dyDescent="0.25">
      <c r="A3670">
        <v>0</v>
      </c>
      <c r="B3670">
        <v>32</v>
      </c>
      <c r="C3670">
        <v>15</v>
      </c>
      <c r="D3670">
        <v>1</v>
      </c>
      <c r="E3670">
        <v>0</v>
      </c>
    </row>
    <row r="3671" spans="1:5" x14ac:dyDescent="0.25">
      <c r="A3671">
        <v>0</v>
      </c>
      <c r="B3671">
        <v>32</v>
      </c>
      <c r="C3671">
        <v>15</v>
      </c>
      <c r="D3671">
        <v>1</v>
      </c>
      <c r="E3671">
        <v>0</v>
      </c>
    </row>
    <row r="3672" spans="1:5" x14ac:dyDescent="0.25">
      <c r="A3672">
        <v>0</v>
      </c>
      <c r="B3672">
        <v>32</v>
      </c>
      <c r="C3672">
        <v>15</v>
      </c>
      <c r="D3672">
        <v>2</v>
      </c>
      <c r="E3672">
        <v>1</v>
      </c>
    </row>
    <row r="3673" spans="1:5" x14ac:dyDescent="0.25">
      <c r="A3673">
        <v>0</v>
      </c>
      <c r="B3673">
        <v>32</v>
      </c>
      <c r="C3673">
        <v>15</v>
      </c>
      <c r="D3673">
        <v>2</v>
      </c>
      <c r="E3673">
        <v>0</v>
      </c>
    </row>
    <row r="3674" spans="1:5" x14ac:dyDescent="0.25">
      <c r="A3674">
        <v>0</v>
      </c>
      <c r="B3674">
        <v>32</v>
      </c>
      <c r="C3674">
        <v>15</v>
      </c>
      <c r="D3674">
        <v>2</v>
      </c>
      <c r="E3674">
        <v>0</v>
      </c>
    </row>
    <row r="3675" spans="1:5" x14ac:dyDescent="0.25">
      <c r="A3675">
        <v>0</v>
      </c>
      <c r="B3675">
        <v>32</v>
      </c>
      <c r="C3675">
        <v>15</v>
      </c>
      <c r="D3675">
        <v>2</v>
      </c>
      <c r="E3675">
        <v>0</v>
      </c>
    </row>
    <row r="3676" spans="1:5" x14ac:dyDescent="0.25">
      <c r="A3676">
        <v>0</v>
      </c>
      <c r="B3676">
        <v>32</v>
      </c>
      <c r="C3676">
        <v>15</v>
      </c>
      <c r="D3676">
        <v>2</v>
      </c>
      <c r="E3676">
        <v>0</v>
      </c>
    </row>
    <row r="3677" spans="1:5" x14ac:dyDescent="0.25">
      <c r="A3677">
        <v>0</v>
      </c>
      <c r="B3677">
        <v>32</v>
      </c>
      <c r="C3677">
        <v>15</v>
      </c>
      <c r="D3677">
        <v>2</v>
      </c>
      <c r="E3677">
        <v>0</v>
      </c>
    </row>
    <row r="3678" spans="1:5" x14ac:dyDescent="0.25">
      <c r="A3678">
        <v>0</v>
      </c>
      <c r="B3678">
        <v>32</v>
      </c>
      <c r="C3678">
        <v>15</v>
      </c>
      <c r="D3678">
        <v>2</v>
      </c>
      <c r="E3678">
        <v>0</v>
      </c>
    </row>
    <row r="3679" spans="1:5" x14ac:dyDescent="0.25">
      <c r="A3679">
        <v>0</v>
      </c>
      <c r="B3679">
        <v>32</v>
      </c>
      <c r="C3679">
        <v>15</v>
      </c>
      <c r="D3679">
        <v>2</v>
      </c>
      <c r="E3679">
        <v>1</v>
      </c>
    </row>
    <row r="3680" spans="1:5" x14ac:dyDescent="0.25">
      <c r="A3680">
        <v>1</v>
      </c>
      <c r="B3680">
        <v>32</v>
      </c>
      <c r="C3680">
        <v>15</v>
      </c>
      <c r="D3680">
        <v>1</v>
      </c>
      <c r="E3680">
        <v>0</v>
      </c>
    </row>
    <row r="3681" spans="1:5" x14ac:dyDescent="0.25">
      <c r="A3681">
        <v>1</v>
      </c>
      <c r="B3681">
        <v>32</v>
      </c>
      <c r="C3681">
        <v>15</v>
      </c>
      <c r="D3681">
        <v>1</v>
      </c>
      <c r="E3681">
        <v>0</v>
      </c>
    </row>
    <row r="3682" spans="1:5" x14ac:dyDescent="0.25">
      <c r="A3682">
        <v>1</v>
      </c>
      <c r="B3682">
        <v>32</v>
      </c>
      <c r="C3682">
        <v>15</v>
      </c>
      <c r="D3682">
        <v>1</v>
      </c>
      <c r="E3682">
        <v>0</v>
      </c>
    </row>
    <row r="3683" spans="1:5" x14ac:dyDescent="0.25">
      <c r="A3683">
        <v>1</v>
      </c>
      <c r="B3683">
        <v>32</v>
      </c>
      <c r="C3683">
        <v>15</v>
      </c>
      <c r="D3683">
        <v>1</v>
      </c>
      <c r="E3683">
        <v>0</v>
      </c>
    </row>
    <row r="3684" spans="1:5" x14ac:dyDescent="0.25">
      <c r="A3684">
        <v>1</v>
      </c>
      <c r="B3684">
        <v>32</v>
      </c>
      <c r="C3684">
        <v>15</v>
      </c>
      <c r="D3684">
        <v>1</v>
      </c>
      <c r="E3684">
        <v>0</v>
      </c>
    </row>
    <row r="3685" spans="1:5" x14ac:dyDescent="0.25">
      <c r="A3685">
        <v>1</v>
      </c>
      <c r="B3685">
        <v>32</v>
      </c>
      <c r="C3685">
        <v>15</v>
      </c>
      <c r="D3685">
        <v>1</v>
      </c>
      <c r="E3685">
        <v>0</v>
      </c>
    </row>
    <row r="3686" spans="1:5" x14ac:dyDescent="0.25">
      <c r="A3686">
        <v>1</v>
      </c>
      <c r="B3686">
        <v>32</v>
      </c>
      <c r="C3686">
        <v>15</v>
      </c>
      <c r="D3686">
        <v>1</v>
      </c>
      <c r="E3686">
        <v>1</v>
      </c>
    </row>
    <row r="3687" spans="1:5" x14ac:dyDescent="0.25">
      <c r="A3687">
        <v>1</v>
      </c>
      <c r="B3687">
        <v>32</v>
      </c>
      <c r="C3687">
        <v>15</v>
      </c>
      <c r="D3687">
        <v>1</v>
      </c>
      <c r="E3687">
        <v>0</v>
      </c>
    </row>
    <row r="3688" spans="1:5" x14ac:dyDescent="0.25">
      <c r="A3688">
        <v>1</v>
      </c>
      <c r="B3688">
        <v>32</v>
      </c>
      <c r="C3688">
        <v>15</v>
      </c>
      <c r="D3688">
        <v>2</v>
      </c>
      <c r="E3688">
        <v>0</v>
      </c>
    </row>
    <row r="3689" spans="1:5" x14ac:dyDescent="0.25">
      <c r="A3689">
        <v>1</v>
      </c>
      <c r="B3689">
        <v>32</v>
      </c>
      <c r="C3689">
        <v>15</v>
      </c>
      <c r="D3689">
        <v>2</v>
      </c>
      <c r="E3689">
        <v>0</v>
      </c>
    </row>
    <row r="3690" spans="1:5" x14ac:dyDescent="0.25">
      <c r="A3690">
        <v>1</v>
      </c>
      <c r="B3690">
        <v>32</v>
      </c>
      <c r="C3690">
        <v>15</v>
      </c>
      <c r="D3690">
        <v>2</v>
      </c>
      <c r="E3690">
        <v>0</v>
      </c>
    </row>
    <row r="3691" spans="1:5" x14ac:dyDescent="0.25">
      <c r="A3691">
        <v>1</v>
      </c>
      <c r="B3691">
        <v>32</v>
      </c>
      <c r="C3691">
        <v>15</v>
      </c>
      <c r="D3691">
        <v>2</v>
      </c>
      <c r="E3691">
        <v>0</v>
      </c>
    </row>
    <row r="3692" spans="1:5" x14ac:dyDescent="0.25">
      <c r="A3692">
        <v>1</v>
      </c>
      <c r="B3692">
        <v>32</v>
      </c>
      <c r="C3692">
        <v>15</v>
      </c>
      <c r="D3692">
        <v>2</v>
      </c>
      <c r="E3692">
        <v>1</v>
      </c>
    </row>
    <row r="3693" spans="1:5" x14ac:dyDescent="0.25">
      <c r="A3693">
        <v>1</v>
      </c>
      <c r="B3693">
        <v>32</v>
      </c>
      <c r="C3693">
        <v>15</v>
      </c>
      <c r="D3693">
        <v>2</v>
      </c>
      <c r="E3693">
        <v>0</v>
      </c>
    </row>
    <row r="3694" spans="1:5" x14ac:dyDescent="0.25">
      <c r="A3694">
        <v>1</v>
      </c>
      <c r="B3694">
        <v>32</v>
      </c>
      <c r="C3694">
        <v>15</v>
      </c>
      <c r="D3694">
        <v>2</v>
      </c>
      <c r="E3694">
        <v>0</v>
      </c>
    </row>
    <row r="3695" spans="1:5" x14ac:dyDescent="0.25">
      <c r="A3695">
        <v>1</v>
      </c>
      <c r="B3695">
        <v>32</v>
      </c>
      <c r="C3695">
        <v>15</v>
      </c>
      <c r="D3695">
        <v>2</v>
      </c>
      <c r="E3695">
        <v>0</v>
      </c>
    </row>
    <row r="3696" spans="1:5" x14ac:dyDescent="0.25">
      <c r="A3696">
        <v>1</v>
      </c>
      <c r="B3696">
        <v>32</v>
      </c>
      <c r="C3696">
        <v>15</v>
      </c>
      <c r="D3696">
        <v>3</v>
      </c>
      <c r="E3696">
        <v>0</v>
      </c>
    </row>
    <row r="3697" spans="1:5" x14ac:dyDescent="0.25">
      <c r="A3697">
        <v>1</v>
      </c>
      <c r="B3697">
        <v>32</v>
      </c>
      <c r="C3697">
        <v>15</v>
      </c>
      <c r="D3697">
        <v>3</v>
      </c>
      <c r="E3697">
        <v>1</v>
      </c>
    </row>
    <row r="3698" spans="1:5" x14ac:dyDescent="0.25">
      <c r="A3698">
        <v>1</v>
      </c>
      <c r="B3698">
        <v>32</v>
      </c>
      <c r="C3698">
        <v>15</v>
      </c>
      <c r="D3698">
        <v>3</v>
      </c>
      <c r="E3698">
        <v>0</v>
      </c>
    </row>
    <row r="3699" spans="1:5" x14ac:dyDescent="0.25">
      <c r="A3699">
        <v>1</v>
      </c>
      <c r="B3699">
        <v>32</v>
      </c>
      <c r="C3699">
        <v>15</v>
      </c>
      <c r="D3699">
        <v>3</v>
      </c>
      <c r="E3699">
        <v>0</v>
      </c>
    </row>
    <row r="3700" spans="1:5" x14ac:dyDescent="0.25">
      <c r="A3700">
        <v>1</v>
      </c>
      <c r="B3700">
        <v>32</v>
      </c>
      <c r="C3700">
        <v>15</v>
      </c>
      <c r="D3700">
        <v>3</v>
      </c>
      <c r="E3700">
        <v>1</v>
      </c>
    </row>
    <row r="3701" spans="1:5" x14ac:dyDescent="0.25">
      <c r="A3701">
        <v>1</v>
      </c>
      <c r="B3701">
        <v>32</v>
      </c>
      <c r="C3701">
        <v>15</v>
      </c>
      <c r="D3701">
        <v>3</v>
      </c>
      <c r="E3701">
        <v>0</v>
      </c>
    </row>
    <row r="3702" spans="1:5" x14ac:dyDescent="0.25">
      <c r="A3702">
        <v>1</v>
      </c>
      <c r="B3702">
        <v>32</v>
      </c>
      <c r="C3702">
        <v>15</v>
      </c>
      <c r="D3702">
        <v>3</v>
      </c>
      <c r="E3702">
        <v>0</v>
      </c>
    </row>
    <row r="3703" spans="1:5" x14ac:dyDescent="0.25">
      <c r="A3703">
        <v>1</v>
      </c>
      <c r="B3703">
        <v>32</v>
      </c>
      <c r="C3703">
        <v>15</v>
      </c>
      <c r="D3703">
        <v>3</v>
      </c>
      <c r="E3703">
        <v>0</v>
      </c>
    </row>
    <row r="3704" spans="1:5" x14ac:dyDescent="0.25">
      <c r="A3704">
        <v>1</v>
      </c>
      <c r="B3704">
        <v>32</v>
      </c>
      <c r="C3704">
        <v>15</v>
      </c>
      <c r="D3704">
        <v>4</v>
      </c>
      <c r="E3704">
        <v>0</v>
      </c>
    </row>
    <row r="3705" spans="1:5" x14ac:dyDescent="0.25">
      <c r="A3705">
        <v>1</v>
      </c>
      <c r="B3705">
        <v>32</v>
      </c>
      <c r="C3705">
        <v>15</v>
      </c>
      <c r="D3705">
        <v>4</v>
      </c>
      <c r="E3705">
        <v>0</v>
      </c>
    </row>
    <row r="3706" spans="1:5" x14ac:dyDescent="0.25">
      <c r="A3706">
        <v>1</v>
      </c>
      <c r="B3706">
        <v>32</v>
      </c>
      <c r="C3706">
        <v>15</v>
      </c>
      <c r="D3706">
        <v>4</v>
      </c>
      <c r="E3706">
        <v>0</v>
      </c>
    </row>
    <row r="3707" spans="1:5" x14ac:dyDescent="0.25">
      <c r="A3707">
        <v>1</v>
      </c>
      <c r="B3707">
        <v>32</v>
      </c>
      <c r="C3707">
        <v>15</v>
      </c>
      <c r="D3707">
        <v>4</v>
      </c>
      <c r="E3707">
        <v>0</v>
      </c>
    </row>
    <row r="3708" spans="1:5" x14ac:dyDescent="0.25">
      <c r="A3708">
        <v>1</v>
      </c>
      <c r="B3708">
        <v>32</v>
      </c>
      <c r="C3708">
        <v>15</v>
      </c>
      <c r="D3708">
        <v>4</v>
      </c>
      <c r="E3708">
        <v>0</v>
      </c>
    </row>
    <row r="3709" spans="1:5" x14ac:dyDescent="0.25">
      <c r="A3709">
        <v>1</v>
      </c>
      <c r="B3709">
        <v>32</v>
      </c>
      <c r="C3709">
        <v>15</v>
      </c>
      <c r="D3709">
        <v>4</v>
      </c>
      <c r="E3709">
        <v>1</v>
      </c>
    </row>
    <row r="3710" spans="1:5" x14ac:dyDescent="0.25">
      <c r="A3710">
        <v>1</v>
      </c>
      <c r="B3710">
        <v>32</v>
      </c>
      <c r="C3710">
        <v>15</v>
      </c>
      <c r="D3710">
        <v>4</v>
      </c>
      <c r="E3710">
        <v>0</v>
      </c>
    </row>
    <row r="3711" spans="1:5" x14ac:dyDescent="0.25">
      <c r="A3711">
        <v>1</v>
      </c>
      <c r="B3711">
        <v>32</v>
      </c>
      <c r="C3711">
        <v>15</v>
      </c>
      <c r="D3711">
        <v>4</v>
      </c>
      <c r="E3711">
        <v>0</v>
      </c>
    </row>
    <row r="3712" spans="1:5" x14ac:dyDescent="0.25">
      <c r="A3712">
        <v>1</v>
      </c>
      <c r="B3712">
        <v>32</v>
      </c>
      <c r="C3712">
        <v>17</v>
      </c>
      <c r="D3712">
        <v>1</v>
      </c>
      <c r="E3712">
        <v>0</v>
      </c>
    </row>
    <row r="3713" spans="1:5" x14ac:dyDescent="0.25">
      <c r="A3713">
        <v>1</v>
      </c>
      <c r="B3713">
        <v>32</v>
      </c>
      <c r="C3713">
        <v>17</v>
      </c>
      <c r="D3713">
        <v>1</v>
      </c>
      <c r="E3713">
        <v>0</v>
      </c>
    </row>
    <row r="3714" spans="1:5" x14ac:dyDescent="0.25">
      <c r="A3714">
        <v>1</v>
      </c>
      <c r="B3714">
        <v>32</v>
      </c>
      <c r="C3714">
        <v>17</v>
      </c>
      <c r="D3714">
        <v>1</v>
      </c>
      <c r="E3714">
        <v>0</v>
      </c>
    </row>
    <row r="3715" spans="1:5" x14ac:dyDescent="0.25">
      <c r="A3715">
        <v>1</v>
      </c>
      <c r="B3715">
        <v>32</v>
      </c>
      <c r="C3715">
        <v>17</v>
      </c>
      <c r="D3715">
        <v>1</v>
      </c>
      <c r="E3715">
        <v>0</v>
      </c>
    </row>
    <row r="3716" spans="1:5" x14ac:dyDescent="0.25">
      <c r="A3716">
        <v>1</v>
      </c>
      <c r="B3716">
        <v>32</v>
      </c>
      <c r="C3716">
        <v>17</v>
      </c>
      <c r="D3716">
        <v>1</v>
      </c>
      <c r="E3716">
        <v>1</v>
      </c>
    </row>
    <row r="3717" spans="1:5" x14ac:dyDescent="0.25">
      <c r="A3717">
        <v>1</v>
      </c>
      <c r="B3717">
        <v>32</v>
      </c>
      <c r="C3717">
        <v>17</v>
      </c>
      <c r="D3717">
        <v>1</v>
      </c>
      <c r="E3717">
        <v>0</v>
      </c>
    </row>
    <row r="3718" spans="1:5" x14ac:dyDescent="0.25">
      <c r="A3718">
        <v>1</v>
      </c>
      <c r="B3718">
        <v>32</v>
      </c>
      <c r="C3718">
        <v>17</v>
      </c>
      <c r="D3718">
        <v>1</v>
      </c>
      <c r="E3718">
        <v>0</v>
      </c>
    </row>
    <row r="3719" spans="1:5" x14ac:dyDescent="0.25">
      <c r="A3719">
        <v>1</v>
      </c>
      <c r="B3719">
        <v>32</v>
      </c>
      <c r="C3719">
        <v>17</v>
      </c>
      <c r="D3719">
        <v>1</v>
      </c>
      <c r="E3719">
        <v>0</v>
      </c>
    </row>
    <row r="3720" spans="1:5" x14ac:dyDescent="0.25">
      <c r="A3720">
        <v>1</v>
      </c>
      <c r="B3720">
        <v>32</v>
      </c>
      <c r="C3720">
        <v>17</v>
      </c>
      <c r="D3720">
        <v>2</v>
      </c>
      <c r="E3720">
        <v>0</v>
      </c>
    </row>
    <row r="3721" spans="1:5" x14ac:dyDescent="0.25">
      <c r="A3721">
        <v>1</v>
      </c>
      <c r="B3721">
        <v>32</v>
      </c>
      <c r="C3721">
        <v>17</v>
      </c>
      <c r="D3721">
        <v>2</v>
      </c>
      <c r="E3721">
        <v>0</v>
      </c>
    </row>
    <row r="3722" spans="1:5" x14ac:dyDescent="0.25">
      <c r="A3722">
        <v>1</v>
      </c>
      <c r="B3722">
        <v>32</v>
      </c>
      <c r="C3722">
        <v>17</v>
      </c>
      <c r="D3722">
        <v>2</v>
      </c>
      <c r="E3722">
        <v>0</v>
      </c>
    </row>
    <row r="3723" spans="1:5" x14ac:dyDescent="0.25">
      <c r="A3723">
        <v>1</v>
      </c>
      <c r="B3723">
        <v>32</v>
      </c>
      <c r="C3723">
        <v>17</v>
      </c>
      <c r="D3723">
        <v>2</v>
      </c>
      <c r="E3723">
        <v>0</v>
      </c>
    </row>
    <row r="3724" spans="1:5" x14ac:dyDescent="0.25">
      <c r="A3724">
        <v>1</v>
      </c>
      <c r="B3724">
        <v>32</v>
      </c>
      <c r="C3724">
        <v>17</v>
      </c>
      <c r="D3724">
        <v>2</v>
      </c>
      <c r="E3724">
        <v>0</v>
      </c>
    </row>
    <row r="3725" spans="1:5" x14ac:dyDescent="0.25">
      <c r="A3725">
        <v>1</v>
      </c>
      <c r="B3725">
        <v>32</v>
      </c>
      <c r="C3725">
        <v>17</v>
      </c>
      <c r="D3725">
        <v>2</v>
      </c>
      <c r="E3725">
        <v>0</v>
      </c>
    </row>
    <row r="3726" spans="1:5" x14ac:dyDescent="0.25">
      <c r="A3726">
        <v>1</v>
      </c>
      <c r="B3726">
        <v>32</v>
      </c>
      <c r="C3726">
        <v>17</v>
      </c>
      <c r="D3726">
        <v>2</v>
      </c>
      <c r="E3726">
        <v>0</v>
      </c>
    </row>
    <row r="3727" spans="1:5" x14ac:dyDescent="0.25">
      <c r="A3727">
        <v>1</v>
      </c>
      <c r="B3727">
        <v>32</v>
      </c>
      <c r="C3727">
        <v>17</v>
      </c>
      <c r="D3727">
        <v>2</v>
      </c>
      <c r="E3727">
        <v>0</v>
      </c>
    </row>
    <row r="3728" spans="1:5" x14ac:dyDescent="0.25">
      <c r="A3728">
        <v>1</v>
      </c>
      <c r="B3728">
        <v>32</v>
      </c>
      <c r="C3728">
        <v>17</v>
      </c>
      <c r="D3728">
        <v>2</v>
      </c>
      <c r="E3728">
        <v>0</v>
      </c>
    </row>
    <row r="3729" spans="1:5" x14ac:dyDescent="0.25">
      <c r="A3729">
        <v>1</v>
      </c>
      <c r="B3729">
        <v>32</v>
      </c>
      <c r="C3729">
        <v>17</v>
      </c>
      <c r="D3729">
        <v>3</v>
      </c>
      <c r="E3729">
        <v>0</v>
      </c>
    </row>
    <row r="3730" spans="1:5" x14ac:dyDescent="0.25">
      <c r="A3730">
        <v>1</v>
      </c>
      <c r="B3730">
        <v>32</v>
      </c>
      <c r="C3730">
        <v>17</v>
      </c>
      <c r="D3730">
        <v>3</v>
      </c>
      <c r="E3730">
        <v>1</v>
      </c>
    </row>
    <row r="3731" spans="1:5" x14ac:dyDescent="0.25">
      <c r="A3731">
        <v>1</v>
      </c>
      <c r="B3731">
        <v>32</v>
      </c>
      <c r="C3731">
        <v>17</v>
      </c>
      <c r="D3731">
        <v>3</v>
      </c>
      <c r="E3731">
        <v>0</v>
      </c>
    </row>
    <row r="3732" spans="1:5" x14ac:dyDescent="0.25">
      <c r="A3732">
        <v>1</v>
      </c>
      <c r="B3732">
        <v>32</v>
      </c>
      <c r="C3732">
        <v>17</v>
      </c>
      <c r="D3732">
        <v>3</v>
      </c>
      <c r="E3732">
        <v>0</v>
      </c>
    </row>
    <row r="3733" spans="1:5" x14ac:dyDescent="0.25">
      <c r="A3733">
        <v>1</v>
      </c>
      <c r="B3733">
        <v>32</v>
      </c>
      <c r="C3733">
        <v>17</v>
      </c>
      <c r="D3733">
        <v>3</v>
      </c>
      <c r="E3733">
        <v>0</v>
      </c>
    </row>
    <row r="3734" spans="1:5" x14ac:dyDescent="0.25">
      <c r="A3734">
        <v>1</v>
      </c>
      <c r="B3734">
        <v>32</v>
      </c>
      <c r="C3734">
        <v>17</v>
      </c>
      <c r="D3734">
        <v>3</v>
      </c>
      <c r="E3734">
        <v>0</v>
      </c>
    </row>
    <row r="3735" spans="1:5" x14ac:dyDescent="0.25">
      <c r="A3735">
        <v>1</v>
      </c>
      <c r="B3735">
        <v>32</v>
      </c>
      <c r="C3735">
        <v>17</v>
      </c>
      <c r="D3735">
        <v>3</v>
      </c>
      <c r="E3735">
        <v>0</v>
      </c>
    </row>
    <row r="3736" spans="1:5" x14ac:dyDescent="0.25">
      <c r="A3736">
        <v>1</v>
      </c>
      <c r="B3736">
        <v>32</v>
      </c>
      <c r="C3736">
        <v>17</v>
      </c>
      <c r="D3736">
        <v>3</v>
      </c>
      <c r="E3736">
        <v>1</v>
      </c>
    </row>
    <row r="3737" spans="1:5" x14ac:dyDescent="0.25">
      <c r="A3737">
        <v>1</v>
      </c>
      <c r="B3737">
        <v>32</v>
      </c>
      <c r="C3737">
        <v>17</v>
      </c>
      <c r="D3737">
        <v>4</v>
      </c>
      <c r="E3737">
        <v>0</v>
      </c>
    </row>
    <row r="3738" spans="1:5" x14ac:dyDescent="0.25">
      <c r="A3738">
        <v>1</v>
      </c>
      <c r="B3738">
        <v>32</v>
      </c>
      <c r="C3738">
        <v>17</v>
      </c>
      <c r="D3738">
        <v>4</v>
      </c>
      <c r="E3738">
        <v>0</v>
      </c>
    </row>
    <row r="3739" spans="1:5" x14ac:dyDescent="0.25">
      <c r="A3739">
        <v>1</v>
      </c>
      <c r="B3739">
        <v>32</v>
      </c>
      <c r="C3739">
        <v>17</v>
      </c>
      <c r="D3739">
        <v>4</v>
      </c>
      <c r="E3739">
        <v>0</v>
      </c>
    </row>
    <row r="3740" spans="1:5" x14ac:dyDescent="0.25">
      <c r="A3740">
        <v>1</v>
      </c>
      <c r="B3740">
        <v>32</v>
      </c>
      <c r="C3740">
        <v>17</v>
      </c>
      <c r="D3740">
        <v>4</v>
      </c>
      <c r="E3740">
        <v>0</v>
      </c>
    </row>
    <row r="3741" spans="1:5" x14ac:dyDescent="0.25">
      <c r="A3741">
        <v>1</v>
      </c>
      <c r="B3741">
        <v>32</v>
      </c>
      <c r="C3741">
        <v>17</v>
      </c>
      <c r="D3741">
        <v>4</v>
      </c>
      <c r="E3741">
        <v>0</v>
      </c>
    </row>
    <row r="3742" spans="1:5" x14ac:dyDescent="0.25">
      <c r="A3742">
        <v>1</v>
      </c>
      <c r="B3742">
        <v>32</v>
      </c>
      <c r="C3742">
        <v>17</v>
      </c>
      <c r="D3742">
        <v>4</v>
      </c>
      <c r="E3742">
        <v>0</v>
      </c>
    </row>
    <row r="3743" spans="1:5" x14ac:dyDescent="0.25">
      <c r="A3743">
        <v>1</v>
      </c>
      <c r="B3743">
        <v>32</v>
      </c>
      <c r="C3743">
        <v>17</v>
      </c>
      <c r="D3743">
        <v>4</v>
      </c>
      <c r="E3743">
        <v>0</v>
      </c>
    </row>
    <row r="3744" spans="1:5" x14ac:dyDescent="0.25">
      <c r="A3744">
        <v>1</v>
      </c>
      <c r="B3744">
        <v>32</v>
      </c>
      <c r="C3744">
        <v>17</v>
      </c>
      <c r="D3744">
        <v>4</v>
      </c>
      <c r="E3744">
        <v>0</v>
      </c>
    </row>
    <row r="3745" spans="1:5" x14ac:dyDescent="0.25">
      <c r="A3745">
        <v>1</v>
      </c>
      <c r="B3745">
        <v>32</v>
      </c>
      <c r="C3745">
        <v>19</v>
      </c>
      <c r="D3745">
        <v>1</v>
      </c>
      <c r="E3745">
        <v>0</v>
      </c>
    </row>
    <row r="3746" spans="1:5" x14ac:dyDescent="0.25">
      <c r="A3746">
        <v>1</v>
      </c>
      <c r="B3746">
        <v>32</v>
      </c>
      <c r="C3746">
        <v>19</v>
      </c>
      <c r="D3746">
        <v>1</v>
      </c>
      <c r="E3746">
        <v>0</v>
      </c>
    </row>
    <row r="3747" spans="1:5" x14ac:dyDescent="0.25">
      <c r="A3747">
        <v>1</v>
      </c>
      <c r="B3747">
        <v>32</v>
      </c>
      <c r="C3747">
        <v>19</v>
      </c>
      <c r="D3747">
        <v>1</v>
      </c>
      <c r="E3747">
        <v>0</v>
      </c>
    </row>
    <row r="3748" spans="1:5" x14ac:dyDescent="0.25">
      <c r="A3748">
        <v>1</v>
      </c>
      <c r="B3748">
        <v>32</v>
      </c>
      <c r="C3748">
        <v>19</v>
      </c>
      <c r="D3748">
        <v>1</v>
      </c>
      <c r="E3748">
        <v>0</v>
      </c>
    </row>
    <row r="3749" spans="1:5" x14ac:dyDescent="0.25">
      <c r="A3749">
        <v>1</v>
      </c>
      <c r="B3749">
        <v>32</v>
      </c>
      <c r="C3749">
        <v>19</v>
      </c>
      <c r="D3749">
        <v>1</v>
      </c>
      <c r="E3749">
        <v>0</v>
      </c>
    </row>
    <row r="3750" spans="1:5" x14ac:dyDescent="0.25">
      <c r="A3750">
        <v>1</v>
      </c>
      <c r="B3750">
        <v>32</v>
      </c>
      <c r="C3750">
        <v>19</v>
      </c>
      <c r="D3750">
        <v>1</v>
      </c>
      <c r="E3750">
        <v>0</v>
      </c>
    </row>
    <row r="3751" spans="1:5" x14ac:dyDescent="0.25">
      <c r="A3751">
        <v>1</v>
      </c>
      <c r="B3751">
        <v>32</v>
      </c>
      <c r="C3751">
        <v>19</v>
      </c>
      <c r="D3751">
        <v>1</v>
      </c>
      <c r="E3751">
        <v>0</v>
      </c>
    </row>
    <row r="3752" spans="1:5" x14ac:dyDescent="0.25">
      <c r="A3752">
        <v>1</v>
      </c>
      <c r="B3752">
        <v>32</v>
      </c>
      <c r="C3752">
        <v>19</v>
      </c>
      <c r="D3752">
        <v>1</v>
      </c>
      <c r="E3752">
        <v>0</v>
      </c>
    </row>
    <row r="3753" spans="1:5" x14ac:dyDescent="0.25">
      <c r="A3753">
        <v>1</v>
      </c>
      <c r="B3753">
        <v>32</v>
      </c>
      <c r="C3753">
        <v>19</v>
      </c>
      <c r="D3753">
        <v>3</v>
      </c>
      <c r="E3753">
        <v>0</v>
      </c>
    </row>
    <row r="3754" spans="1:5" x14ac:dyDescent="0.25">
      <c r="A3754">
        <v>1</v>
      </c>
      <c r="B3754">
        <v>32</v>
      </c>
      <c r="C3754">
        <v>19</v>
      </c>
      <c r="D3754">
        <v>3</v>
      </c>
      <c r="E3754">
        <v>0</v>
      </c>
    </row>
    <row r="3755" spans="1:5" x14ac:dyDescent="0.25">
      <c r="A3755">
        <v>1</v>
      </c>
      <c r="B3755">
        <v>32</v>
      </c>
      <c r="C3755">
        <v>19</v>
      </c>
      <c r="D3755">
        <v>3</v>
      </c>
      <c r="E3755">
        <v>0</v>
      </c>
    </row>
    <row r="3756" spans="1:5" x14ac:dyDescent="0.25">
      <c r="A3756">
        <v>1</v>
      </c>
      <c r="B3756">
        <v>32</v>
      </c>
      <c r="C3756">
        <v>19</v>
      </c>
      <c r="D3756">
        <v>3</v>
      </c>
      <c r="E3756">
        <v>0</v>
      </c>
    </row>
    <row r="3757" spans="1:5" x14ac:dyDescent="0.25">
      <c r="A3757">
        <v>1</v>
      </c>
      <c r="B3757">
        <v>32</v>
      </c>
      <c r="C3757">
        <v>19</v>
      </c>
      <c r="D3757">
        <v>3</v>
      </c>
      <c r="E3757">
        <v>0</v>
      </c>
    </row>
    <row r="3758" spans="1:5" x14ac:dyDescent="0.25">
      <c r="A3758">
        <v>1</v>
      </c>
      <c r="B3758">
        <v>32</v>
      </c>
      <c r="C3758">
        <v>19</v>
      </c>
      <c r="D3758">
        <v>3</v>
      </c>
      <c r="E3758">
        <v>1</v>
      </c>
    </row>
    <row r="3759" spans="1:5" x14ac:dyDescent="0.25">
      <c r="A3759">
        <v>1</v>
      </c>
      <c r="B3759">
        <v>32</v>
      </c>
      <c r="C3759">
        <v>19</v>
      </c>
      <c r="D3759">
        <v>3</v>
      </c>
      <c r="E3759">
        <v>0</v>
      </c>
    </row>
    <row r="3760" spans="1:5" x14ac:dyDescent="0.25">
      <c r="A3760">
        <v>1</v>
      </c>
      <c r="B3760">
        <v>32</v>
      </c>
      <c r="C3760">
        <v>19</v>
      </c>
      <c r="D3760">
        <v>3</v>
      </c>
      <c r="E3760">
        <v>0</v>
      </c>
    </row>
    <row r="3761" spans="1:5" x14ac:dyDescent="0.25">
      <c r="A3761">
        <v>1</v>
      </c>
      <c r="B3761">
        <v>32</v>
      </c>
      <c r="C3761">
        <v>19</v>
      </c>
      <c r="D3761">
        <v>4</v>
      </c>
      <c r="E3761">
        <v>0</v>
      </c>
    </row>
    <row r="3762" spans="1:5" x14ac:dyDescent="0.25">
      <c r="A3762">
        <v>1</v>
      </c>
      <c r="B3762">
        <v>32</v>
      </c>
      <c r="C3762">
        <v>19</v>
      </c>
      <c r="D3762">
        <v>4</v>
      </c>
      <c r="E3762">
        <v>1</v>
      </c>
    </row>
    <row r="3763" spans="1:5" x14ac:dyDescent="0.25">
      <c r="A3763">
        <v>1</v>
      </c>
      <c r="B3763">
        <v>32</v>
      </c>
      <c r="C3763">
        <v>19</v>
      </c>
      <c r="D3763">
        <v>4</v>
      </c>
      <c r="E3763">
        <v>0</v>
      </c>
    </row>
    <row r="3764" spans="1:5" x14ac:dyDescent="0.25">
      <c r="A3764">
        <v>1</v>
      </c>
      <c r="B3764">
        <v>32</v>
      </c>
      <c r="C3764">
        <v>19</v>
      </c>
      <c r="D3764">
        <v>4</v>
      </c>
      <c r="E3764">
        <v>0</v>
      </c>
    </row>
    <row r="3765" spans="1:5" x14ac:dyDescent="0.25">
      <c r="A3765">
        <v>1</v>
      </c>
      <c r="B3765">
        <v>32</v>
      </c>
      <c r="C3765">
        <v>19</v>
      </c>
      <c r="D3765">
        <v>4</v>
      </c>
      <c r="E3765">
        <v>0</v>
      </c>
    </row>
    <row r="3766" spans="1:5" x14ac:dyDescent="0.25">
      <c r="A3766">
        <v>1</v>
      </c>
      <c r="B3766">
        <v>32</v>
      </c>
      <c r="C3766">
        <v>19</v>
      </c>
      <c r="D3766">
        <v>4</v>
      </c>
      <c r="E3766">
        <v>0</v>
      </c>
    </row>
    <row r="3767" spans="1:5" x14ac:dyDescent="0.25">
      <c r="A3767">
        <v>1</v>
      </c>
      <c r="B3767">
        <v>32</v>
      </c>
      <c r="C3767">
        <v>19</v>
      </c>
      <c r="D3767">
        <v>4</v>
      </c>
      <c r="E3767">
        <v>0</v>
      </c>
    </row>
    <row r="3768" spans="1:5" x14ac:dyDescent="0.25">
      <c r="A3768">
        <v>1</v>
      </c>
      <c r="B3768">
        <v>32</v>
      </c>
      <c r="C3768">
        <v>19</v>
      </c>
      <c r="D3768">
        <v>4</v>
      </c>
      <c r="E3768">
        <v>0</v>
      </c>
    </row>
    <row r="3769" spans="1:5" x14ac:dyDescent="0.25">
      <c r="A3769">
        <v>1</v>
      </c>
      <c r="B3769">
        <v>32</v>
      </c>
      <c r="C3769">
        <v>19</v>
      </c>
      <c r="D3769">
        <v>4</v>
      </c>
      <c r="E3769">
        <v>0</v>
      </c>
    </row>
    <row r="3770" spans="1:5" x14ac:dyDescent="0.25">
      <c r="A3770">
        <v>0</v>
      </c>
      <c r="B3770">
        <v>34</v>
      </c>
      <c r="C3770">
        <v>4</v>
      </c>
      <c r="D3770">
        <v>1</v>
      </c>
      <c r="E3770">
        <v>0</v>
      </c>
    </row>
    <row r="3771" spans="1:5" x14ac:dyDescent="0.25">
      <c r="A3771">
        <v>0</v>
      </c>
      <c r="B3771">
        <v>34</v>
      </c>
      <c r="C3771">
        <v>4</v>
      </c>
      <c r="D3771">
        <v>1</v>
      </c>
      <c r="E3771">
        <v>0</v>
      </c>
    </row>
    <row r="3772" spans="1:5" x14ac:dyDescent="0.25">
      <c r="A3772">
        <v>0</v>
      </c>
      <c r="B3772">
        <v>34</v>
      </c>
      <c r="C3772">
        <v>4</v>
      </c>
      <c r="D3772">
        <v>1</v>
      </c>
      <c r="E3772">
        <v>0</v>
      </c>
    </row>
    <row r="3773" spans="1:5" x14ac:dyDescent="0.25">
      <c r="A3773">
        <v>0</v>
      </c>
      <c r="B3773">
        <v>34</v>
      </c>
      <c r="C3773">
        <v>4</v>
      </c>
      <c r="D3773">
        <v>1</v>
      </c>
      <c r="E3773">
        <v>0</v>
      </c>
    </row>
    <row r="3774" spans="1:5" x14ac:dyDescent="0.25">
      <c r="A3774">
        <v>0</v>
      </c>
      <c r="B3774">
        <v>34</v>
      </c>
      <c r="C3774">
        <v>4</v>
      </c>
      <c r="D3774">
        <v>1</v>
      </c>
      <c r="E3774">
        <v>0</v>
      </c>
    </row>
    <row r="3775" spans="1:5" x14ac:dyDescent="0.25">
      <c r="A3775">
        <v>0</v>
      </c>
      <c r="B3775">
        <v>34</v>
      </c>
      <c r="C3775">
        <v>4</v>
      </c>
      <c r="D3775">
        <v>1</v>
      </c>
      <c r="E3775">
        <v>0</v>
      </c>
    </row>
    <row r="3776" spans="1:5" x14ac:dyDescent="0.25">
      <c r="A3776">
        <v>0</v>
      </c>
      <c r="B3776">
        <v>34</v>
      </c>
      <c r="C3776">
        <v>4</v>
      </c>
      <c r="D3776">
        <v>1</v>
      </c>
      <c r="E3776">
        <v>0</v>
      </c>
    </row>
    <row r="3777" spans="1:5" x14ac:dyDescent="0.25">
      <c r="A3777">
        <v>0</v>
      </c>
      <c r="B3777">
        <v>34</v>
      </c>
      <c r="C3777">
        <v>4</v>
      </c>
      <c r="D3777">
        <v>1</v>
      </c>
      <c r="E3777">
        <v>0</v>
      </c>
    </row>
    <row r="3778" spans="1:5" x14ac:dyDescent="0.25">
      <c r="A3778">
        <v>0</v>
      </c>
      <c r="B3778">
        <v>34</v>
      </c>
      <c r="C3778">
        <v>4</v>
      </c>
      <c r="D3778">
        <v>1</v>
      </c>
      <c r="E3778">
        <v>0</v>
      </c>
    </row>
    <row r="3779" spans="1:5" x14ac:dyDescent="0.25">
      <c r="A3779">
        <v>0</v>
      </c>
      <c r="B3779">
        <v>34</v>
      </c>
      <c r="C3779">
        <v>4</v>
      </c>
      <c r="D3779">
        <v>2</v>
      </c>
      <c r="E3779">
        <v>0</v>
      </c>
    </row>
    <row r="3780" spans="1:5" x14ac:dyDescent="0.25">
      <c r="A3780">
        <v>0</v>
      </c>
      <c r="B3780">
        <v>34</v>
      </c>
      <c r="C3780">
        <v>4</v>
      </c>
      <c r="D3780">
        <v>2</v>
      </c>
      <c r="E3780">
        <v>0</v>
      </c>
    </row>
    <row r="3781" spans="1:5" x14ac:dyDescent="0.25">
      <c r="A3781">
        <v>0</v>
      </c>
      <c r="B3781">
        <v>34</v>
      </c>
      <c r="C3781">
        <v>4</v>
      </c>
      <c r="D3781">
        <v>2</v>
      </c>
      <c r="E3781">
        <v>0</v>
      </c>
    </row>
    <row r="3782" spans="1:5" x14ac:dyDescent="0.25">
      <c r="A3782">
        <v>0</v>
      </c>
      <c r="B3782">
        <v>34</v>
      </c>
      <c r="C3782">
        <v>4</v>
      </c>
      <c r="D3782">
        <v>2</v>
      </c>
      <c r="E3782">
        <v>0</v>
      </c>
    </row>
    <row r="3783" spans="1:5" x14ac:dyDescent="0.25">
      <c r="A3783">
        <v>0</v>
      </c>
      <c r="B3783">
        <v>34</v>
      </c>
      <c r="C3783">
        <v>4</v>
      </c>
      <c r="D3783">
        <v>2</v>
      </c>
      <c r="E3783">
        <v>0</v>
      </c>
    </row>
    <row r="3784" spans="1:5" x14ac:dyDescent="0.25">
      <c r="A3784">
        <v>0</v>
      </c>
      <c r="B3784">
        <v>34</v>
      </c>
      <c r="C3784">
        <v>4</v>
      </c>
      <c r="D3784">
        <v>2</v>
      </c>
      <c r="E3784">
        <v>0</v>
      </c>
    </row>
    <row r="3785" spans="1:5" x14ac:dyDescent="0.25">
      <c r="A3785">
        <v>0</v>
      </c>
      <c r="B3785">
        <v>34</v>
      </c>
      <c r="C3785">
        <v>4</v>
      </c>
      <c r="D3785">
        <v>2</v>
      </c>
      <c r="E3785">
        <v>0</v>
      </c>
    </row>
    <row r="3786" spans="1:5" x14ac:dyDescent="0.25">
      <c r="A3786">
        <v>0</v>
      </c>
      <c r="B3786">
        <v>34</v>
      </c>
      <c r="C3786">
        <v>4</v>
      </c>
      <c r="D3786">
        <v>2</v>
      </c>
      <c r="E3786">
        <v>0</v>
      </c>
    </row>
    <row r="3787" spans="1:5" x14ac:dyDescent="0.25">
      <c r="A3787">
        <v>0</v>
      </c>
      <c r="B3787">
        <v>34</v>
      </c>
      <c r="C3787">
        <v>4</v>
      </c>
      <c r="D3787">
        <v>3</v>
      </c>
      <c r="E3787">
        <v>0</v>
      </c>
    </row>
    <row r="3788" spans="1:5" x14ac:dyDescent="0.25">
      <c r="A3788">
        <v>0</v>
      </c>
      <c r="B3788">
        <v>34</v>
      </c>
      <c r="C3788">
        <v>4</v>
      </c>
      <c r="D3788">
        <v>3</v>
      </c>
      <c r="E3788">
        <v>0</v>
      </c>
    </row>
    <row r="3789" spans="1:5" x14ac:dyDescent="0.25">
      <c r="A3789">
        <v>0</v>
      </c>
      <c r="B3789">
        <v>34</v>
      </c>
      <c r="C3789">
        <v>4</v>
      </c>
      <c r="D3789">
        <v>3</v>
      </c>
      <c r="E3789">
        <v>0</v>
      </c>
    </row>
    <row r="3790" spans="1:5" x14ac:dyDescent="0.25">
      <c r="A3790">
        <v>0</v>
      </c>
      <c r="B3790">
        <v>34</v>
      </c>
      <c r="C3790">
        <v>4</v>
      </c>
      <c r="D3790">
        <v>3</v>
      </c>
      <c r="E3790">
        <v>0</v>
      </c>
    </row>
    <row r="3791" spans="1:5" x14ac:dyDescent="0.25">
      <c r="A3791">
        <v>0</v>
      </c>
      <c r="B3791">
        <v>34</v>
      </c>
      <c r="C3791">
        <v>4</v>
      </c>
      <c r="D3791">
        <v>3</v>
      </c>
      <c r="E3791">
        <v>0</v>
      </c>
    </row>
    <row r="3792" spans="1:5" x14ac:dyDescent="0.25">
      <c r="A3792">
        <v>0</v>
      </c>
      <c r="B3792">
        <v>34</v>
      </c>
      <c r="C3792">
        <v>4</v>
      </c>
      <c r="D3792">
        <v>3</v>
      </c>
      <c r="E3792">
        <v>0</v>
      </c>
    </row>
    <row r="3793" spans="1:5" x14ac:dyDescent="0.25">
      <c r="A3793">
        <v>0</v>
      </c>
      <c r="B3793">
        <v>34</v>
      </c>
      <c r="C3793">
        <v>4</v>
      </c>
      <c r="D3793">
        <v>3</v>
      </c>
      <c r="E3793">
        <v>0</v>
      </c>
    </row>
    <row r="3794" spans="1:5" x14ac:dyDescent="0.25">
      <c r="A3794">
        <v>0</v>
      </c>
      <c r="B3794">
        <v>34</v>
      </c>
      <c r="C3794">
        <v>4</v>
      </c>
      <c r="D3794">
        <v>3</v>
      </c>
      <c r="E3794">
        <v>0</v>
      </c>
    </row>
    <row r="3795" spans="1:5" x14ac:dyDescent="0.25">
      <c r="A3795">
        <v>0</v>
      </c>
      <c r="B3795">
        <v>34</v>
      </c>
      <c r="C3795">
        <v>4</v>
      </c>
      <c r="D3795">
        <v>4</v>
      </c>
      <c r="E3795">
        <v>0</v>
      </c>
    </row>
    <row r="3796" spans="1:5" x14ac:dyDescent="0.25">
      <c r="A3796">
        <v>0</v>
      </c>
      <c r="B3796">
        <v>34</v>
      </c>
      <c r="C3796">
        <v>4</v>
      </c>
      <c r="D3796">
        <v>4</v>
      </c>
      <c r="E3796">
        <v>0</v>
      </c>
    </row>
    <row r="3797" spans="1:5" x14ac:dyDescent="0.25">
      <c r="A3797">
        <v>0</v>
      </c>
      <c r="B3797">
        <v>34</v>
      </c>
      <c r="C3797">
        <v>4</v>
      </c>
      <c r="D3797">
        <v>4</v>
      </c>
      <c r="E3797">
        <v>0</v>
      </c>
    </row>
    <row r="3798" spans="1:5" x14ac:dyDescent="0.25">
      <c r="A3798">
        <v>0</v>
      </c>
      <c r="B3798">
        <v>34</v>
      </c>
      <c r="C3798">
        <v>4</v>
      </c>
      <c r="D3798">
        <v>4</v>
      </c>
      <c r="E3798">
        <v>0</v>
      </c>
    </row>
    <row r="3799" spans="1:5" x14ac:dyDescent="0.25">
      <c r="A3799">
        <v>0</v>
      </c>
      <c r="B3799">
        <v>34</v>
      </c>
      <c r="C3799">
        <v>4</v>
      </c>
      <c r="D3799">
        <v>4</v>
      </c>
      <c r="E3799">
        <v>0</v>
      </c>
    </row>
    <row r="3800" spans="1:5" x14ac:dyDescent="0.25">
      <c r="A3800">
        <v>0</v>
      </c>
      <c r="B3800">
        <v>34</v>
      </c>
      <c r="C3800">
        <v>4</v>
      </c>
      <c r="D3800">
        <v>4</v>
      </c>
      <c r="E3800">
        <v>0</v>
      </c>
    </row>
    <row r="3801" spans="1:5" x14ac:dyDescent="0.25">
      <c r="A3801">
        <v>0</v>
      </c>
      <c r="B3801">
        <v>34</v>
      </c>
      <c r="C3801">
        <v>4</v>
      </c>
      <c r="D3801">
        <v>4</v>
      </c>
      <c r="E3801">
        <v>0</v>
      </c>
    </row>
    <row r="3802" spans="1:5" x14ac:dyDescent="0.25">
      <c r="A3802">
        <v>0</v>
      </c>
      <c r="B3802">
        <v>34</v>
      </c>
      <c r="C3802">
        <v>4</v>
      </c>
      <c r="D3802">
        <v>4</v>
      </c>
      <c r="E3802">
        <v>0</v>
      </c>
    </row>
    <row r="3803" spans="1:5" x14ac:dyDescent="0.25">
      <c r="A3803">
        <v>0</v>
      </c>
      <c r="B3803">
        <v>34</v>
      </c>
      <c r="C3803">
        <v>4</v>
      </c>
      <c r="D3803">
        <v>4</v>
      </c>
      <c r="E3803">
        <v>0</v>
      </c>
    </row>
    <row r="3804" spans="1:5" x14ac:dyDescent="0.25">
      <c r="A3804">
        <v>0</v>
      </c>
      <c r="B3804">
        <v>34</v>
      </c>
      <c r="C3804">
        <v>5</v>
      </c>
      <c r="D3804">
        <v>1</v>
      </c>
      <c r="E3804">
        <v>0</v>
      </c>
    </row>
    <row r="3805" spans="1:5" x14ac:dyDescent="0.25">
      <c r="A3805">
        <v>0</v>
      </c>
      <c r="B3805">
        <v>34</v>
      </c>
      <c r="C3805">
        <v>5</v>
      </c>
      <c r="D3805">
        <v>1</v>
      </c>
      <c r="E3805">
        <v>0</v>
      </c>
    </row>
    <row r="3806" spans="1:5" x14ac:dyDescent="0.25">
      <c r="A3806">
        <v>0</v>
      </c>
      <c r="B3806">
        <v>34</v>
      </c>
      <c r="C3806">
        <v>5</v>
      </c>
      <c r="D3806">
        <v>1</v>
      </c>
      <c r="E3806">
        <v>0</v>
      </c>
    </row>
    <row r="3807" spans="1:5" x14ac:dyDescent="0.25">
      <c r="A3807">
        <v>0</v>
      </c>
      <c r="B3807">
        <v>34</v>
      </c>
      <c r="C3807">
        <v>5</v>
      </c>
      <c r="D3807">
        <v>1</v>
      </c>
      <c r="E3807">
        <v>0</v>
      </c>
    </row>
    <row r="3808" spans="1:5" x14ac:dyDescent="0.25">
      <c r="A3808">
        <v>0</v>
      </c>
      <c r="B3808">
        <v>34</v>
      </c>
      <c r="C3808">
        <v>5</v>
      </c>
      <c r="D3808">
        <v>1</v>
      </c>
      <c r="E3808">
        <v>0</v>
      </c>
    </row>
    <row r="3809" spans="1:5" x14ac:dyDescent="0.25">
      <c r="A3809">
        <v>0</v>
      </c>
      <c r="B3809">
        <v>34</v>
      </c>
      <c r="C3809">
        <v>5</v>
      </c>
      <c r="D3809">
        <v>1</v>
      </c>
      <c r="E3809">
        <v>0</v>
      </c>
    </row>
    <row r="3810" spans="1:5" x14ac:dyDescent="0.25">
      <c r="A3810">
        <v>0</v>
      </c>
      <c r="B3810">
        <v>34</v>
      </c>
      <c r="C3810">
        <v>5</v>
      </c>
      <c r="D3810">
        <v>1</v>
      </c>
      <c r="E3810">
        <v>0</v>
      </c>
    </row>
    <row r="3811" spans="1:5" x14ac:dyDescent="0.25">
      <c r="A3811">
        <v>0</v>
      </c>
      <c r="B3811">
        <v>34</v>
      </c>
      <c r="C3811">
        <v>5</v>
      </c>
      <c r="D3811">
        <v>1</v>
      </c>
      <c r="E3811">
        <v>0</v>
      </c>
    </row>
    <row r="3812" spans="1:5" x14ac:dyDescent="0.25">
      <c r="A3812">
        <v>0</v>
      </c>
      <c r="B3812">
        <v>34</v>
      </c>
      <c r="C3812">
        <v>5</v>
      </c>
      <c r="D3812">
        <v>1</v>
      </c>
      <c r="E3812">
        <v>0</v>
      </c>
    </row>
    <row r="3813" spans="1:5" x14ac:dyDescent="0.25">
      <c r="A3813">
        <v>0</v>
      </c>
      <c r="B3813">
        <v>34</v>
      </c>
      <c r="C3813">
        <v>5</v>
      </c>
      <c r="D3813">
        <v>2</v>
      </c>
      <c r="E3813">
        <v>0</v>
      </c>
    </row>
    <row r="3814" spans="1:5" x14ac:dyDescent="0.25">
      <c r="A3814">
        <v>0</v>
      </c>
      <c r="B3814">
        <v>34</v>
      </c>
      <c r="C3814">
        <v>5</v>
      </c>
      <c r="D3814">
        <v>2</v>
      </c>
      <c r="E3814">
        <v>0</v>
      </c>
    </row>
    <row r="3815" spans="1:5" x14ac:dyDescent="0.25">
      <c r="A3815">
        <v>0</v>
      </c>
      <c r="B3815">
        <v>34</v>
      </c>
      <c r="C3815">
        <v>5</v>
      </c>
      <c r="D3815">
        <v>2</v>
      </c>
      <c r="E3815">
        <v>0</v>
      </c>
    </row>
    <row r="3816" spans="1:5" x14ac:dyDescent="0.25">
      <c r="A3816">
        <v>0</v>
      </c>
      <c r="B3816">
        <v>34</v>
      </c>
      <c r="C3816">
        <v>5</v>
      </c>
      <c r="D3816">
        <v>2</v>
      </c>
      <c r="E3816">
        <v>0</v>
      </c>
    </row>
    <row r="3817" spans="1:5" x14ac:dyDescent="0.25">
      <c r="A3817">
        <v>0</v>
      </c>
      <c r="B3817">
        <v>34</v>
      </c>
      <c r="C3817">
        <v>5</v>
      </c>
      <c r="D3817">
        <v>2</v>
      </c>
      <c r="E3817">
        <v>0</v>
      </c>
    </row>
    <row r="3818" spans="1:5" x14ac:dyDescent="0.25">
      <c r="A3818">
        <v>0</v>
      </c>
      <c r="B3818">
        <v>34</v>
      </c>
      <c r="C3818">
        <v>5</v>
      </c>
      <c r="D3818">
        <v>2</v>
      </c>
      <c r="E3818">
        <v>0</v>
      </c>
    </row>
    <row r="3819" spans="1:5" x14ac:dyDescent="0.25">
      <c r="A3819">
        <v>0</v>
      </c>
      <c r="B3819">
        <v>34</v>
      </c>
      <c r="C3819">
        <v>5</v>
      </c>
      <c r="D3819">
        <v>2</v>
      </c>
      <c r="E3819">
        <v>0</v>
      </c>
    </row>
    <row r="3820" spans="1:5" x14ac:dyDescent="0.25">
      <c r="A3820">
        <v>0</v>
      </c>
      <c r="B3820">
        <v>34</v>
      </c>
      <c r="C3820">
        <v>5</v>
      </c>
      <c r="D3820">
        <v>2</v>
      </c>
      <c r="E3820">
        <v>0</v>
      </c>
    </row>
    <row r="3821" spans="1:5" x14ac:dyDescent="0.25">
      <c r="A3821">
        <v>0</v>
      </c>
      <c r="B3821">
        <v>34</v>
      </c>
      <c r="C3821">
        <v>5</v>
      </c>
      <c r="D3821">
        <v>3</v>
      </c>
      <c r="E3821">
        <v>0</v>
      </c>
    </row>
    <row r="3822" spans="1:5" x14ac:dyDescent="0.25">
      <c r="A3822">
        <v>0</v>
      </c>
      <c r="B3822">
        <v>34</v>
      </c>
      <c r="C3822">
        <v>5</v>
      </c>
      <c r="D3822">
        <v>3</v>
      </c>
      <c r="E3822">
        <v>0</v>
      </c>
    </row>
    <row r="3823" spans="1:5" x14ac:dyDescent="0.25">
      <c r="A3823">
        <v>0</v>
      </c>
      <c r="B3823">
        <v>34</v>
      </c>
      <c r="C3823">
        <v>5</v>
      </c>
      <c r="D3823">
        <v>3</v>
      </c>
      <c r="E3823">
        <v>0</v>
      </c>
    </row>
    <row r="3824" spans="1:5" x14ac:dyDescent="0.25">
      <c r="A3824">
        <v>0</v>
      </c>
      <c r="B3824">
        <v>34</v>
      </c>
      <c r="C3824">
        <v>5</v>
      </c>
      <c r="D3824">
        <v>3</v>
      </c>
      <c r="E3824">
        <v>0</v>
      </c>
    </row>
    <row r="3825" spans="1:5" x14ac:dyDescent="0.25">
      <c r="A3825">
        <v>0</v>
      </c>
      <c r="B3825">
        <v>34</v>
      </c>
      <c r="C3825">
        <v>5</v>
      </c>
      <c r="D3825">
        <v>3</v>
      </c>
      <c r="E3825">
        <v>0</v>
      </c>
    </row>
    <row r="3826" spans="1:5" x14ac:dyDescent="0.25">
      <c r="A3826">
        <v>0</v>
      </c>
      <c r="B3826">
        <v>34</v>
      </c>
      <c r="C3826">
        <v>5</v>
      </c>
      <c r="D3826">
        <v>3</v>
      </c>
      <c r="E3826">
        <v>0</v>
      </c>
    </row>
    <row r="3827" spans="1:5" x14ac:dyDescent="0.25">
      <c r="A3827">
        <v>0</v>
      </c>
      <c r="B3827">
        <v>34</v>
      </c>
      <c r="C3827">
        <v>5</v>
      </c>
      <c r="D3827">
        <v>4</v>
      </c>
      <c r="E3827">
        <v>0</v>
      </c>
    </row>
    <row r="3828" spans="1:5" x14ac:dyDescent="0.25">
      <c r="A3828">
        <v>0</v>
      </c>
      <c r="B3828">
        <v>34</v>
      </c>
      <c r="C3828">
        <v>5</v>
      </c>
      <c r="D3828">
        <v>4</v>
      </c>
      <c r="E3828">
        <v>0</v>
      </c>
    </row>
    <row r="3829" spans="1:5" x14ac:dyDescent="0.25">
      <c r="A3829">
        <v>0</v>
      </c>
      <c r="B3829">
        <v>34</v>
      </c>
      <c r="C3829">
        <v>5</v>
      </c>
      <c r="D3829">
        <v>4</v>
      </c>
      <c r="E3829">
        <v>0</v>
      </c>
    </row>
    <row r="3830" spans="1:5" x14ac:dyDescent="0.25">
      <c r="A3830">
        <v>0</v>
      </c>
      <c r="B3830">
        <v>34</v>
      </c>
      <c r="C3830">
        <v>5</v>
      </c>
      <c r="D3830">
        <v>4</v>
      </c>
      <c r="E3830">
        <v>0</v>
      </c>
    </row>
    <row r="3831" spans="1:5" x14ac:dyDescent="0.25">
      <c r="A3831">
        <v>0</v>
      </c>
      <c r="B3831">
        <v>34</v>
      </c>
      <c r="C3831">
        <v>5</v>
      </c>
      <c r="D3831">
        <v>4</v>
      </c>
      <c r="E3831">
        <v>0</v>
      </c>
    </row>
    <row r="3832" spans="1:5" x14ac:dyDescent="0.25">
      <c r="A3832">
        <v>0</v>
      </c>
      <c r="B3832">
        <v>34</v>
      </c>
      <c r="C3832">
        <v>5</v>
      </c>
      <c r="D3832">
        <v>4</v>
      </c>
      <c r="E3832">
        <v>0</v>
      </c>
    </row>
    <row r="3833" spans="1:5" x14ac:dyDescent="0.25">
      <c r="A3833">
        <v>0</v>
      </c>
      <c r="B3833">
        <v>34</v>
      </c>
      <c r="C3833">
        <v>5</v>
      </c>
      <c r="D3833">
        <v>4</v>
      </c>
      <c r="E3833">
        <v>0</v>
      </c>
    </row>
    <row r="3834" spans="1:5" x14ac:dyDescent="0.25">
      <c r="A3834">
        <v>0</v>
      </c>
      <c r="B3834">
        <v>34</v>
      </c>
      <c r="C3834">
        <v>5</v>
      </c>
      <c r="D3834">
        <v>4</v>
      </c>
      <c r="E3834">
        <v>0</v>
      </c>
    </row>
    <row r="3835" spans="1:5" x14ac:dyDescent="0.25">
      <c r="A3835">
        <v>1</v>
      </c>
      <c r="B3835">
        <v>34</v>
      </c>
      <c r="C3835">
        <v>5</v>
      </c>
      <c r="D3835">
        <v>1</v>
      </c>
      <c r="E3835">
        <v>0</v>
      </c>
    </row>
    <row r="3836" spans="1:5" x14ac:dyDescent="0.25">
      <c r="A3836">
        <v>1</v>
      </c>
      <c r="B3836">
        <v>34</v>
      </c>
      <c r="C3836">
        <v>5</v>
      </c>
      <c r="D3836">
        <v>1</v>
      </c>
      <c r="E3836">
        <v>0</v>
      </c>
    </row>
    <row r="3837" spans="1:5" x14ac:dyDescent="0.25">
      <c r="A3837">
        <v>1</v>
      </c>
      <c r="B3837">
        <v>34</v>
      </c>
      <c r="C3837">
        <v>5</v>
      </c>
      <c r="D3837">
        <v>1</v>
      </c>
      <c r="E3837">
        <v>0</v>
      </c>
    </row>
    <row r="3838" spans="1:5" x14ac:dyDescent="0.25">
      <c r="A3838">
        <v>1</v>
      </c>
      <c r="B3838">
        <v>34</v>
      </c>
      <c r="C3838">
        <v>5</v>
      </c>
      <c r="D3838">
        <v>1</v>
      </c>
      <c r="E3838">
        <v>0</v>
      </c>
    </row>
    <row r="3839" spans="1:5" x14ac:dyDescent="0.25">
      <c r="A3839">
        <v>1</v>
      </c>
      <c r="B3839">
        <v>34</v>
      </c>
      <c r="C3839">
        <v>5</v>
      </c>
      <c r="D3839">
        <v>1</v>
      </c>
      <c r="E3839">
        <v>0</v>
      </c>
    </row>
    <row r="3840" spans="1:5" x14ac:dyDescent="0.25">
      <c r="A3840">
        <v>1</v>
      </c>
      <c r="B3840">
        <v>34</v>
      </c>
      <c r="C3840">
        <v>5</v>
      </c>
      <c r="D3840">
        <v>1</v>
      </c>
      <c r="E3840">
        <v>0</v>
      </c>
    </row>
    <row r="3841" spans="1:5" x14ac:dyDescent="0.25">
      <c r="A3841">
        <v>1</v>
      </c>
      <c r="B3841">
        <v>34</v>
      </c>
      <c r="C3841">
        <v>5</v>
      </c>
      <c r="D3841">
        <v>1</v>
      </c>
      <c r="E3841">
        <v>0</v>
      </c>
    </row>
    <row r="3842" spans="1:5" x14ac:dyDescent="0.25">
      <c r="A3842">
        <v>1</v>
      </c>
      <c r="B3842">
        <v>34</v>
      </c>
      <c r="C3842">
        <v>5</v>
      </c>
      <c r="D3842">
        <v>1</v>
      </c>
      <c r="E3842">
        <v>0</v>
      </c>
    </row>
    <row r="3843" spans="1:5" x14ac:dyDescent="0.25">
      <c r="A3843">
        <v>1</v>
      </c>
      <c r="B3843">
        <v>34</v>
      </c>
      <c r="C3843">
        <v>5</v>
      </c>
      <c r="D3843">
        <v>2</v>
      </c>
      <c r="E3843">
        <v>0</v>
      </c>
    </row>
    <row r="3844" spans="1:5" x14ac:dyDescent="0.25">
      <c r="A3844">
        <v>1</v>
      </c>
      <c r="B3844">
        <v>34</v>
      </c>
      <c r="C3844">
        <v>5</v>
      </c>
      <c r="D3844">
        <v>2</v>
      </c>
      <c r="E3844">
        <v>0</v>
      </c>
    </row>
    <row r="3845" spans="1:5" x14ac:dyDescent="0.25">
      <c r="A3845">
        <v>1</v>
      </c>
      <c r="B3845">
        <v>34</v>
      </c>
      <c r="C3845">
        <v>5</v>
      </c>
      <c r="D3845">
        <v>2</v>
      </c>
      <c r="E3845">
        <v>0</v>
      </c>
    </row>
    <row r="3846" spans="1:5" x14ac:dyDescent="0.25">
      <c r="A3846">
        <v>1</v>
      </c>
      <c r="B3846">
        <v>34</v>
      </c>
      <c r="C3846">
        <v>5</v>
      </c>
      <c r="D3846">
        <v>2</v>
      </c>
      <c r="E3846">
        <v>0</v>
      </c>
    </row>
    <row r="3847" spans="1:5" x14ac:dyDescent="0.25">
      <c r="A3847">
        <v>1</v>
      </c>
      <c r="B3847">
        <v>34</v>
      </c>
      <c r="C3847">
        <v>5</v>
      </c>
      <c r="D3847">
        <v>2</v>
      </c>
      <c r="E3847">
        <v>0</v>
      </c>
    </row>
    <row r="3848" spans="1:5" x14ac:dyDescent="0.25">
      <c r="A3848">
        <v>1</v>
      </c>
      <c r="B3848">
        <v>34</v>
      </c>
      <c r="C3848">
        <v>5</v>
      </c>
      <c r="D3848">
        <v>2</v>
      </c>
      <c r="E3848">
        <v>0</v>
      </c>
    </row>
    <row r="3849" spans="1:5" x14ac:dyDescent="0.25">
      <c r="A3849">
        <v>1</v>
      </c>
      <c r="B3849">
        <v>34</v>
      </c>
      <c r="C3849">
        <v>5</v>
      </c>
      <c r="D3849">
        <v>2</v>
      </c>
      <c r="E3849">
        <v>0</v>
      </c>
    </row>
    <row r="3850" spans="1:5" x14ac:dyDescent="0.25">
      <c r="A3850">
        <v>1</v>
      </c>
      <c r="B3850">
        <v>34</v>
      </c>
      <c r="C3850">
        <v>5</v>
      </c>
      <c r="D3850">
        <v>2</v>
      </c>
      <c r="E3850">
        <v>0</v>
      </c>
    </row>
    <row r="3851" spans="1:5" x14ac:dyDescent="0.25">
      <c r="A3851">
        <v>1</v>
      </c>
      <c r="B3851">
        <v>34</v>
      </c>
      <c r="C3851">
        <v>5</v>
      </c>
      <c r="D3851">
        <v>3</v>
      </c>
      <c r="E3851">
        <v>0</v>
      </c>
    </row>
    <row r="3852" spans="1:5" x14ac:dyDescent="0.25">
      <c r="A3852">
        <v>1</v>
      </c>
      <c r="B3852">
        <v>34</v>
      </c>
      <c r="C3852">
        <v>5</v>
      </c>
      <c r="D3852">
        <v>3</v>
      </c>
      <c r="E3852">
        <v>0</v>
      </c>
    </row>
    <row r="3853" spans="1:5" x14ac:dyDescent="0.25">
      <c r="A3853">
        <v>1</v>
      </c>
      <c r="B3853">
        <v>34</v>
      </c>
      <c r="C3853">
        <v>5</v>
      </c>
      <c r="D3853">
        <v>3</v>
      </c>
      <c r="E3853">
        <v>0</v>
      </c>
    </row>
    <row r="3854" spans="1:5" x14ac:dyDescent="0.25">
      <c r="A3854">
        <v>1</v>
      </c>
      <c r="B3854">
        <v>34</v>
      </c>
      <c r="C3854">
        <v>5</v>
      </c>
      <c r="D3854">
        <v>3</v>
      </c>
      <c r="E3854">
        <v>0</v>
      </c>
    </row>
    <row r="3855" spans="1:5" x14ac:dyDescent="0.25">
      <c r="A3855">
        <v>1</v>
      </c>
      <c r="B3855">
        <v>34</v>
      </c>
      <c r="C3855">
        <v>5</v>
      </c>
      <c r="D3855">
        <v>3</v>
      </c>
      <c r="E3855">
        <v>0</v>
      </c>
    </row>
    <row r="3856" spans="1:5" x14ac:dyDescent="0.25">
      <c r="A3856">
        <v>1</v>
      </c>
      <c r="B3856">
        <v>34</v>
      </c>
      <c r="C3856">
        <v>5</v>
      </c>
      <c r="D3856">
        <v>3</v>
      </c>
      <c r="E3856">
        <v>0</v>
      </c>
    </row>
    <row r="3857" spans="1:5" x14ac:dyDescent="0.25">
      <c r="A3857">
        <v>1</v>
      </c>
      <c r="B3857">
        <v>34</v>
      </c>
      <c r="C3857">
        <v>5</v>
      </c>
      <c r="D3857">
        <v>3</v>
      </c>
      <c r="E3857">
        <v>0</v>
      </c>
    </row>
    <row r="3858" spans="1:5" x14ac:dyDescent="0.25">
      <c r="A3858">
        <v>1</v>
      </c>
      <c r="B3858">
        <v>34</v>
      </c>
      <c r="C3858">
        <v>5</v>
      </c>
      <c r="D3858">
        <v>3</v>
      </c>
      <c r="E3858">
        <v>0</v>
      </c>
    </row>
    <row r="3859" spans="1:5" x14ac:dyDescent="0.25">
      <c r="A3859">
        <v>1</v>
      </c>
      <c r="B3859">
        <v>34</v>
      </c>
      <c r="C3859">
        <v>5</v>
      </c>
      <c r="D3859">
        <v>3</v>
      </c>
      <c r="E3859">
        <v>0</v>
      </c>
    </row>
    <row r="3860" spans="1:5" x14ac:dyDescent="0.25">
      <c r="A3860">
        <v>1</v>
      </c>
      <c r="B3860">
        <v>34</v>
      </c>
      <c r="C3860">
        <v>5</v>
      </c>
      <c r="D3860">
        <v>4</v>
      </c>
      <c r="E3860">
        <v>0</v>
      </c>
    </row>
    <row r="3861" spans="1:5" x14ac:dyDescent="0.25">
      <c r="A3861">
        <v>1</v>
      </c>
      <c r="B3861">
        <v>34</v>
      </c>
      <c r="C3861">
        <v>5</v>
      </c>
      <c r="D3861">
        <v>4</v>
      </c>
      <c r="E3861">
        <v>0</v>
      </c>
    </row>
    <row r="3862" spans="1:5" x14ac:dyDescent="0.25">
      <c r="A3862">
        <v>1</v>
      </c>
      <c r="B3862">
        <v>34</v>
      </c>
      <c r="C3862">
        <v>5</v>
      </c>
      <c r="D3862">
        <v>4</v>
      </c>
      <c r="E3862">
        <v>0</v>
      </c>
    </row>
    <row r="3863" spans="1:5" x14ac:dyDescent="0.25">
      <c r="A3863">
        <v>1</v>
      </c>
      <c r="B3863">
        <v>34</v>
      </c>
      <c r="C3863">
        <v>5</v>
      </c>
      <c r="D3863">
        <v>4</v>
      </c>
      <c r="E3863">
        <v>0</v>
      </c>
    </row>
    <row r="3864" spans="1:5" x14ac:dyDescent="0.25">
      <c r="A3864">
        <v>1</v>
      </c>
      <c r="B3864">
        <v>34</v>
      </c>
      <c r="C3864">
        <v>5</v>
      </c>
      <c r="D3864">
        <v>4</v>
      </c>
      <c r="E3864">
        <v>0</v>
      </c>
    </row>
    <row r="3865" spans="1:5" x14ac:dyDescent="0.25">
      <c r="A3865">
        <v>1</v>
      </c>
      <c r="B3865">
        <v>34</v>
      </c>
      <c r="C3865">
        <v>5</v>
      </c>
      <c r="D3865">
        <v>4</v>
      </c>
      <c r="E3865">
        <v>0</v>
      </c>
    </row>
    <row r="3866" spans="1:5" x14ac:dyDescent="0.25">
      <c r="A3866">
        <v>1</v>
      </c>
      <c r="B3866">
        <v>34</v>
      </c>
      <c r="C3866">
        <v>5</v>
      </c>
      <c r="D3866">
        <v>4</v>
      </c>
      <c r="E3866">
        <v>0</v>
      </c>
    </row>
    <row r="3867" spans="1:5" x14ac:dyDescent="0.25">
      <c r="A3867">
        <v>1</v>
      </c>
      <c r="B3867">
        <v>34</v>
      </c>
      <c r="C3867">
        <v>5</v>
      </c>
      <c r="D3867">
        <v>4</v>
      </c>
      <c r="E3867">
        <v>0</v>
      </c>
    </row>
    <row r="3868" spans="1:5" x14ac:dyDescent="0.25">
      <c r="A3868">
        <v>0</v>
      </c>
      <c r="B3868">
        <v>34</v>
      </c>
      <c r="C3868">
        <v>6</v>
      </c>
      <c r="D3868">
        <v>1</v>
      </c>
      <c r="E3868">
        <v>0</v>
      </c>
    </row>
    <row r="3869" spans="1:5" x14ac:dyDescent="0.25">
      <c r="A3869">
        <v>0</v>
      </c>
      <c r="B3869">
        <v>34</v>
      </c>
      <c r="C3869">
        <v>6</v>
      </c>
      <c r="D3869">
        <v>1</v>
      </c>
      <c r="E3869">
        <v>0</v>
      </c>
    </row>
    <row r="3870" spans="1:5" x14ac:dyDescent="0.25">
      <c r="A3870">
        <v>0</v>
      </c>
      <c r="B3870">
        <v>34</v>
      </c>
      <c r="C3870">
        <v>6</v>
      </c>
      <c r="D3870">
        <v>1</v>
      </c>
      <c r="E3870">
        <v>0</v>
      </c>
    </row>
    <row r="3871" spans="1:5" x14ac:dyDescent="0.25">
      <c r="A3871">
        <v>0</v>
      </c>
      <c r="B3871">
        <v>34</v>
      </c>
      <c r="C3871">
        <v>6</v>
      </c>
      <c r="D3871">
        <v>1</v>
      </c>
      <c r="E3871">
        <v>0</v>
      </c>
    </row>
    <row r="3872" spans="1:5" x14ac:dyDescent="0.25">
      <c r="A3872">
        <v>0</v>
      </c>
      <c r="B3872">
        <v>34</v>
      </c>
      <c r="C3872">
        <v>6</v>
      </c>
      <c r="D3872">
        <v>1</v>
      </c>
      <c r="E3872">
        <v>0</v>
      </c>
    </row>
    <row r="3873" spans="1:5" x14ac:dyDescent="0.25">
      <c r="A3873">
        <v>0</v>
      </c>
      <c r="B3873">
        <v>34</v>
      </c>
      <c r="C3873">
        <v>6</v>
      </c>
      <c r="D3873">
        <v>1</v>
      </c>
      <c r="E3873">
        <v>0</v>
      </c>
    </row>
    <row r="3874" spans="1:5" x14ac:dyDescent="0.25">
      <c r="A3874">
        <v>0</v>
      </c>
      <c r="B3874">
        <v>34</v>
      </c>
      <c r="C3874">
        <v>6</v>
      </c>
      <c r="D3874">
        <v>1</v>
      </c>
      <c r="E3874">
        <v>0</v>
      </c>
    </row>
    <row r="3875" spans="1:5" x14ac:dyDescent="0.25">
      <c r="A3875">
        <v>0</v>
      </c>
      <c r="B3875">
        <v>34</v>
      </c>
      <c r="C3875">
        <v>6</v>
      </c>
      <c r="D3875">
        <v>1</v>
      </c>
      <c r="E3875">
        <v>0</v>
      </c>
    </row>
    <row r="3876" spans="1:5" x14ac:dyDescent="0.25">
      <c r="A3876">
        <v>0</v>
      </c>
      <c r="B3876">
        <v>34</v>
      </c>
      <c r="C3876">
        <v>6</v>
      </c>
      <c r="D3876">
        <v>2</v>
      </c>
      <c r="E3876">
        <v>0</v>
      </c>
    </row>
    <row r="3877" spans="1:5" x14ac:dyDescent="0.25">
      <c r="A3877">
        <v>0</v>
      </c>
      <c r="B3877">
        <v>34</v>
      </c>
      <c r="C3877">
        <v>6</v>
      </c>
      <c r="D3877">
        <v>2</v>
      </c>
      <c r="E3877">
        <v>0</v>
      </c>
    </row>
    <row r="3878" spans="1:5" x14ac:dyDescent="0.25">
      <c r="A3878">
        <v>0</v>
      </c>
      <c r="B3878">
        <v>34</v>
      </c>
      <c r="C3878">
        <v>6</v>
      </c>
      <c r="D3878">
        <v>2</v>
      </c>
      <c r="E3878">
        <v>0</v>
      </c>
    </row>
    <row r="3879" spans="1:5" x14ac:dyDescent="0.25">
      <c r="A3879">
        <v>0</v>
      </c>
      <c r="B3879">
        <v>34</v>
      </c>
      <c r="C3879">
        <v>6</v>
      </c>
      <c r="D3879">
        <v>2</v>
      </c>
      <c r="E3879">
        <v>0</v>
      </c>
    </row>
    <row r="3880" spans="1:5" x14ac:dyDescent="0.25">
      <c r="A3880">
        <v>0</v>
      </c>
      <c r="B3880">
        <v>34</v>
      </c>
      <c r="C3880">
        <v>6</v>
      </c>
      <c r="D3880">
        <v>2</v>
      </c>
      <c r="E3880">
        <v>0</v>
      </c>
    </row>
    <row r="3881" spans="1:5" x14ac:dyDescent="0.25">
      <c r="A3881">
        <v>0</v>
      </c>
      <c r="B3881">
        <v>34</v>
      </c>
      <c r="C3881">
        <v>6</v>
      </c>
      <c r="D3881">
        <v>2</v>
      </c>
      <c r="E3881">
        <v>0</v>
      </c>
    </row>
    <row r="3882" spans="1:5" x14ac:dyDescent="0.25">
      <c r="A3882">
        <v>0</v>
      </c>
      <c r="B3882">
        <v>34</v>
      </c>
      <c r="C3882">
        <v>6</v>
      </c>
      <c r="D3882">
        <v>2</v>
      </c>
      <c r="E3882">
        <v>0</v>
      </c>
    </row>
    <row r="3883" spans="1:5" x14ac:dyDescent="0.25">
      <c r="A3883">
        <v>0</v>
      </c>
      <c r="B3883">
        <v>34</v>
      </c>
      <c r="C3883">
        <v>6</v>
      </c>
      <c r="D3883">
        <v>2</v>
      </c>
      <c r="E3883">
        <v>0</v>
      </c>
    </row>
    <row r="3884" spans="1:5" x14ac:dyDescent="0.25">
      <c r="A3884">
        <v>0</v>
      </c>
      <c r="B3884">
        <v>34</v>
      </c>
      <c r="C3884">
        <v>6</v>
      </c>
      <c r="D3884">
        <v>3</v>
      </c>
      <c r="E3884">
        <v>0</v>
      </c>
    </row>
    <row r="3885" spans="1:5" x14ac:dyDescent="0.25">
      <c r="A3885">
        <v>0</v>
      </c>
      <c r="B3885">
        <v>34</v>
      </c>
      <c r="C3885">
        <v>6</v>
      </c>
      <c r="D3885">
        <v>3</v>
      </c>
      <c r="E3885">
        <v>0</v>
      </c>
    </row>
    <row r="3886" spans="1:5" x14ac:dyDescent="0.25">
      <c r="A3886">
        <v>0</v>
      </c>
      <c r="B3886">
        <v>34</v>
      </c>
      <c r="C3886">
        <v>6</v>
      </c>
      <c r="D3886">
        <v>3</v>
      </c>
      <c r="E3886">
        <v>0</v>
      </c>
    </row>
    <row r="3887" spans="1:5" x14ac:dyDescent="0.25">
      <c r="A3887">
        <v>0</v>
      </c>
      <c r="B3887">
        <v>34</v>
      </c>
      <c r="C3887">
        <v>6</v>
      </c>
      <c r="D3887">
        <v>3</v>
      </c>
      <c r="E3887">
        <v>0</v>
      </c>
    </row>
    <row r="3888" spans="1:5" x14ac:dyDescent="0.25">
      <c r="A3888">
        <v>0</v>
      </c>
      <c r="B3888">
        <v>34</v>
      </c>
      <c r="C3888">
        <v>6</v>
      </c>
      <c r="D3888">
        <v>3</v>
      </c>
      <c r="E3888">
        <v>0</v>
      </c>
    </row>
    <row r="3889" spans="1:5" x14ac:dyDescent="0.25">
      <c r="A3889">
        <v>0</v>
      </c>
      <c r="B3889">
        <v>34</v>
      </c>
      <c r="C3889">
        <v>6</v>
      </c>
      <c r="D3889">
        <v>3</v>
      </c>
      <c r="E3889">
        <v>0</v>
      </c>
    </row>
    <row r="3890" spans="1:5" x14ac:dyDescent="0.25">
      <c r="A3890">
        <v>0</v>
      </c>
      <c r="B3890">
        <v>34</v>
      </c>
      <c r="C3890">
        <v>6</v>
      </c>
      <c r="D3890">
        <v>3</v>
      </c>
      <c r="E3890">
        <v>0</v>
      </c>
    </row>
    <row r="3891" spans="1:5" x14ac:dyDescent="0.25">
      <c r="A3891">
        <v>0</v>
      </c>
      <c r="B3891">
        <v>34</v>
      </c>
      <c r="C3891">
        <v>6</v>
      </c>
      <c r="D3891">
        <v>3</v>
      </c>
      <c r="E3891">
        <v>0</v>
      </c>
    </row>
    <row r="3892" spans="1:5" x14ac:dyDescent="0.25">
      <c r="A3892">
        <v>0</v>
      </c>
      <c r="B3892">
        <v>34</v>
      </c>
      <c r="C3892">
        <v>6</v>
      </c>
      <c r="D3892">
        <v>4</v>
      </c>
      <c r="E3892">
        <v>0</v>
      </c>
    </row>
    <row r="3893" spans="1:5" x14ac:dyDescent="0.25">
      <c r="A3893">
        <v>0</v>
      </c>
      <c r="B3893">
        <v>34</v>
      </c>
      <c r="C3893">
        <v>6</v>
      </c>
      <c r="D3893">
        <v>4</v>
      </c>
      <c r="E3893">
        <v>0</v>
      </c>
    </row>
    <row r="3894" spans="1:5" x14ac:dyDescent="0.25">
      <c r="A3894">
        <v>0</v>
      </c>
      <c r="B3894">
        <v>34</v>
      </c>
      <c r="C3894">
        <v>6</v>
      </c>
      <c r="D3894">
        <v>4</v>
      </c>
      <c r="E3894">
        <v>0</v>
      </c>
    </row>
    <row r="3895" spans="1:5" x14ac:dyDescent="0.25">
      <c r="A3895">
        <v>0</v>
      </c>
      <c r="B3895">
        <v>34</v>
      </c>
      <c r="C3895">
        <v>6</v>
      </c>
      <c r="D3895">
        <v>4</v>
      </c>
      <c r="E3895">
        <v>0</v>
      </c>
    </row>
    <row r="3896" spans="1:5" x14ac:dyDescent="0.25">
      <c r="A3896">
        <v>0</v>
      </c>
      <c r="B3896">
        <v>34</v>
      </c>
      <c r="C3896">
        <v>6</v>
      </c>
      <c r="D3896">
        <v>4</v>
      </c>
      <c r="E3896">
        <v>0</v>
      </c>
    </row>
    <row r="3897" spans="1:5" x14ac:dyDescent="0.25">
      <c r="A3897">
        <v>0</v>
      </c>
      <c r="B3897">
        <v>34</v>
      </c>
      <c r="C3897">
        <v>6</v>
      </c>
      <c r="D3897">
        <v>4</v>
      </c>
      <c r="E3897">
        <v>0</v>
      </c>
    </row>
    <row r="3898" spans="1:5" x14ac:dyDescent="0.25">
      <c r="A3898">
        <v>0</v>
      </c>
      <c r="B3898">
        <v>34</v>
      </c>
      <c r="C3898">
        <v>6</v>
      </c>
      <c r="D3898">
        <v>4</v>
      </c>
      <c r="E3898">
        <v>0</v>
      </c>
    </row>
    <row r="3899" spans="1:5" x14ac:dyDescent="0.25">
      <c r="A3899">
        <v>0</v>
      </c>
      <c r="B3899">
        <v>34</v>
      </c>
      <c r="C3899">
        <v>6</v>
      </c>
      <c r="D3899">
        <v>4</v>
      </c>
      <c r="E3899">
        <v>0</v>
      </c>
    </row>
    <row r="3900" spans="1:5" x14ac:dyDescent="0.25">
      <c r="A3900">
        <v>1</v>
      </c>
      <c r="B3900">
        <v>34</v>
      </c>
      <c r="C3900">
        <v>6</v>
      </c>
      <c r="D3900">
        <v>1</v>
      </c>
      <c r="E3900">
        <v>0</v>
      </c>
    </row>
    <row r="3901" spans="1:5" x14ac:dyDescent="0.25">
      <c r="A3901">
        <v>1</v>
      </c>
      <c r="B3901">
        <v>34</v>
      </c>
      <c r="C3901">
        <v>6</v>
      </c>
      <c r="D3901">
        <v>1</v>
      </c>
      <c r="E3901">
        <v>0</v>
      </c>
    </row>
    <row r="3902" spans="1:5" x14ac:dyDescent="0.25">
      <c r="A3902">
        <v>1</v>
      </c>
      <c r="B3902">
        <v>34</v>
      </c>
      <c r="C3902">
        <v>6</v>
      </c>
      <c r="D3902">
        <v>1</v>
      </c>
      <c r="E3902">
        <v>0</v>
      </c>
    </row>
    <row r="3903" spans="1:5" x14ac:dyDescent="0.25">
      <c r="A3903">
        <v>1</v>
      </c>
      <c r="B3903">
        <v>34</v>
      </c>
      <c r="C3903">
        <v>6</v>
      </c>
      <c r="D3903">
        <v>1</v>
      </c>
      <c r="E3903">
        <v>0</v>
      </c>
    </row>
    <row r="3904" spans="1:5" x14ac:dyDescent="0.25">
      <c r="A3904">
        <v>1</v>
      </c>
      <c r="B3904">
        <v>34</v>
      </c>
      <c r="C3904">
        <v>6</v>
      </c>
      <c r="D3904">
        <v>1</v>
      </c>
      <c r="E3904">
        <v>0</v>
      </c>
    </row>
    <row r="3905" spans="1:5" x14ac:dyDescent="0.25">
      <c r="A3905">
        <v>1</v>
      </c>
      <c r="B3905">
        <v>34</v>
      </c>
      <c r="C3905">
        <v>6</v>
      </c>
      <c r="D3905">
        <v>1</v>
      </c>
      <c r="E3905">
        <v>0</v>
      </c>
    </row>
    <row r="3906" spans="1:5" x14ac:dyDescent="0.25">
      <c r="A3906">
        <v>1</v>
      </c>
      <c r="B3906">
        <v>34</v>
      </c>
      <c r="C3906">
        <v>6</v>
      </c>
      <c r="D3906">
        <v>1</v>
      </c>
      <c r="E3906">
        <v>0</v>
      </c>
    </row>
    <row r="3907" spans="1:5" x14ac:dyDescent="0.25">
      <c r="A3907">
        <v>1</v>
      </c>
      <c r="B3907">
        <v>34</v>
      </c>
      <c r="C3907">
        <v>6</v>
      </c>
      <c r="D3907">
        <v>1</v>
      </c>
      <c r="E3907">
        <v>0</v>
      </c>
    </row>
    <row r="3908" spans="1:5" x14ac:dyDescent="0.25">
      <c r="A3908">
        <v>1</v>
      </c>
      <c r="B3908">
        <v>34</v>
      </c>
      <c r="C3908">
        <v>6</v>
      </c>
      <c r="D3908">
        <v>2</v>
      </c>
      <c r="E3908">
        <v>0</v>
      </c>
    </row>
    <row r="3909" spans="1:5" x14ac:dyDescent="0.25">
      <c r="A3909">
        <v>1</v>
      </c>
      <c r="B3909">
        <v>34</v>
      </c>
      <c r="C3909">
        <v>6</v>
      </c>
      <c r="D3909">
        <v>2</v>
      </c>
      <c r="E3909">
        <v>0</v>
      </c>
    </row>
    <row r="3910" spans="1:5" x14ac:dyDescent="0.25">
      <c r="A3910">
        <v>1</v>
      </c>
      <c r="B3910">
        <v>34</v>
      </c>
      <c r="C3910">
        <v>6</v>
      </c>
      <c r="D3910">
        <v>2</v>
      </c>
      <c r="E3910">
        <v>0</v>
      </c>
    </row>
    <row r="3911" spans="1:5" x14ac:dyDescent="0.25">
      <c r="A3911">
        <v>1</v>
      </c>
      <c r="B3911">
        <v>34</v>
      </c>
      <c r="C3911">
        <v>6</v>
      </c>
      <c r="D3911">
        <v>2</v>
      </c>
      <c r="E3911">
        <v>0</v>
      </c>
    </row>
    <row r="3912" spans="1:5" x14ac:dyDescent="0.25">
      <c r="A3912">
        <v>1</v>
      </c>
      <c r="B3912">
        <v>34</v>
      </c>
      <c r="C3912">
        <v>6</v>
      </c>
      <c r="D3912">
        <v>2</v>
      </c>
      <c r="E3912">
        <v>0</v>
      </c>
    </row>
    <row r="3913" spans="1:5" x14ac:dyDescent="0.25">
      <c r="A3913">
        <v>1</v>
      </c>
      <c r="B3913">
        <v>34</v>
      </c>
      <c r="C3913">
        <v>6</v>
      </c>
      <c r="D3913">
        <v>2</v>
      </c>
      <c r="E3913">
        <v>0</v>
      </c>
    </row>
    <row r="3914" spans="1:5" x14ac:dyDescent="0.25">
      <c r="A3914">
        <v>1</v>
      </c>
      <c r="B3914">
        <v>34</v>
      </c>
      <c r="C3914">
        <v>6</v>
      </c>
      <c r="D3914">
        <v>2</v>
      </c>
      <c r="E3914">
        <v>0</v>
      </c>
    </row>
    <row r="3915" spans="1:5" x14ac:dyDescent="0.25">
      <c r="A3915">
        <v>1</v>
      </c>
      <c r="B3915">
        <v>34</v>
      </c>
      <c r="C3915">
        <v>6</v>
      </c>
      <c r="D3915">
        <v>2</v>
      </c>
      <c r="E3915">
        <v>0</v>
      </c>
    </row>
    <row r="3916" spans="1:5" x14ac:dyDescent="0.25">
      <c r="A3916">
        <v>1</v>
      </c>
      <c r="B3916">
        <v>34</v>
      </c>
      <c r="C3916">
        <v>6</v>
      </c>
      <c r="D3916">
        <v>3</v>
      </c>
      <c r="E3916">
        <v>0</v>
      </c>
    </row>
    <row r="3917" spans="1:5" x14ac:dyDescent="0.25">
      <c r="A3917">
        <v>1</v>
      </c>
      <c r="B3917">
        <v>34</v>
      </c>
      <c r="C3917">
        <v>6</v>
      </c>
      <c r="D3917">
        <v>3</v>
      </c>
      <c r="E3917">
        <v>0</v>
      </c>
    </row>
    <row r="3918" spans="1:5" x14ac:dyDescent="0.25">
      <c r="A3918">
        <v>1</v>
      </c>
      <c r="B3918">
        <v>34</v>
      </c>
      <c r="C3918">
        <v>6</v>
      </c>
      <c r="D3918">
        <v>3</v>
      </c>
      <c r="E3918">
        <v>0</v>
      </c>
    </row>
    <row r="3919" spans="1:5" x14ac:dyDescent="0.25">
      <c r="A3919">
        <v>1</v>
      </c>
      <c r="B3919">
        <v>34</v>
      </c>
      <c r="C3919">
        <v>6</v>
      </c>
      <c r="D3919">
        <v>3</v>
      </c>
      <c r="E3919">
        <v>0</v>
      </c>
    </row>
    <row r="3920" spans="1:5" x14ac:dyDescent="0.25">
      <c r="A3920">
        <v>1</v>
      </c>
      <c r="B3920">
        <v>34</v>
      </c>
      <c r="C3920">
        <v>6</v>
      </c>
      <c r="D3920">
        <v>3</v>
      </c>
      <c r="E3920">
        <v>0</v>
      </c>
    </row>
    <row r="3921" spans="1:5" x14ac:dyDescent="0.25">
      <c r="A3921">
        <v>1</v>
      </c>
      <c r="B3921">
        <v>34</v>
      </c>
      <c r="C3921">
        <v>6</v>
      </c>
      <c r="D3921">
        <v>3</v>
      </c>
      <c r="E3921">
        <v>0</v>
      </c>
    </row>
    <row r="3922" spans="1:5" x14ac:dyDescent="0.25">
      <c r="A3922">
        <v>1</v>
      </c>
      <c r="B3922">
        <v>34</v>
      </c>
      <c r="C3922">
        <v>6</v>
      </c>
      <c r="D3922">
        <v>3</v>
      </c>
      <c r="E3922">
        <v>0</v>
      </c>
    </row>
    <row r="3923" spans="1:5" x14ac:dyDescent="0.25">
      <c r="A3923">
        <v>1</v>
      </c>
      <c r="B3923">
        <v>34</v>
      </c>
      <c r="C3923">
        <v>6</v>
      </c>
      <c r="D3923">
        <v>3</v>
      </c>
      <c r="E3923">
        <v>0</v>
      </c>
    </row>
    <row r="3924" spans="1:5" x14ac:dyDescent="0.25">
      <c r="A3924">
        <v>1</v>
      </c>
      <c r="B3924">
        <v>34</v>
      </c>
      <c r="C3924">
        <v>6</v>
      </c>
      <c r="D3924">
        <v>3</v>
      </c>
      <c r="E3924">
        <v>0</v>
      </c>
    </row>
    <row r="3925" spans="1:5" x14ac:dyDescent="0.25">
      <c r="A3925">
        <v>1</v>
      </c>
      <c r="B3925">
        <v>34</v>
      </c>
      <c r="C3925">
        <v>6</v>
      </c>
      <c r="D3925">
        <v>4</v>
      </c>
      <c r="E3925">
        <v>0</v>
      </c>
    </row>
    <row r="3926" spans="1:5" x14ac:dyDescent="0.25">
      <c r="A3926">
        <v>1</v>
      </c>
      <c r="B3926">
        <v>34</v>
      </c>
      <c r="C3926">
        <v>6</v>
      </c>
      <c r="D3926">
        <v>4</v>
      </c>
      <c r="E3926">
        <v>0</v>
      </c>
    </row>
    <row r="3927" spans="1:5" x14ac:dyDescent="0.25">
      <c r="A3927">
        <v>1</v>
      </c>
      <c r="B3927">
        <v>34</v>
      </c>
      <c r="C3927">
        <v>6</v>
      </c>
      <c r="D3927">
        <v>4</v>
      </c>
      <c r="E3927">
        <v>0</v>
      </c>
    </row>
    <row r="3928" spans="1:5" x14ac:dyDescent="0.25">
      <c r="A3928">
        <v>1</v>
      </c>
      <c r="B3928">
        <v>34</v>
      </c>
      <c r="C3928">
        <v>6</v>
      </c>
      <c r="D3928">
        <v>4</v>
      </c>
      <c r="E3928">
        <v>0</v>
      </c>
    </row>
    <row r="3929" spans="1:5" x14ac:dyDescent="0.25">
      <c r="A3929">
        <v>1</v>
      </c>
      <c r="B3929">
        <v>34</v>
      </c>
      <c r="C3929">
        <v>6</v>
      </c>
      <c r="D3929">
        <v>4</v>
      </c>
      <c r="E3929">
        <v>0</v>
      </c>
    </row>
    <row r="3930" spans="1:5" x14ac:dyDescent="0.25">
      <c r="A3930">
        <v>1</v>
      </c>
      <c r="B3930">
        <v>34</v>
      </c>
      <c r="C3930">
        <v>6</v>
      </c>
      <c r="D3930">
        <v>4</v>
      </c>
      <c r="E3930">
        <v>0</v>
      </c>
    </row>
    <row r="3931" spans="1:5" x14ac:dyDescent="0.25">
      <c r="A3931">
        <v>1</v>
      </c>
      <c r="B3931">
        <v>34</v>
      </c>
      <c r="C3931">
        <v>6</v>
      </c>
      <c r="D3931">
        <v>4</v>
      </c>
      <c r="E3931">
        <v>0</v>
      </c>
    </row>
    <row r="3932" spans="1:5" x14ac:dyDescent="0.25">
      <c r="A3932">
        <v>1</v>
      </c>
      <c r="B3932">
        <v>34</v>
      </c>
      <c r="C3932">
        <v>6</v>
      </c>
      <c r="D3932">
        <v>4</v>
      </c>
      <c r="E3932">
        <v>0</v>
      </c>
    </row>
    <row r="3933" spans="1:5" x14ac:dyDescent="0.25">
      <c r="A3933">
        <v>0</v>
      </c>
      <c r="B3933">
        <v>34</v>
      </c>
      <c r="C3933">
        <v>7</v>
      </c>
      <c r="D3933">
        <v>1</v>
      </c>
      <c r="E3933">
        <v>0</v>
      </c>
    </row>
    <row r="3934" spans="1:5" x14ac:dyDescent="0.25">
      <c r="A3934">
        <v>0</v>
      </c>
      <c r="B3934">
        <v>34</v>
      </c>
      <c r="C3934">
        <v>7</v>
      </c>
      <c r="D3934">
        <v>1</v>
      </c>
      <c r="E3934">
        <v>0</v>
      </c>
    </row>
    <row r="3935" spans="1:5" x14ac:dyDescent="0.25">
      <c r="A3935">
        <v>0</v>
      </c>
      <c r="B3935">
        <v>34</v>
      </c>
      <c r="C3935">
        <v>7</v>
      </c>
      <c r="D3935">
        <v>1</v>
      </c>
      <c r="E3935">
        <v>0</v>
      </c>
    </row>
    <row r="3936" spans="1:5" x14ac:dyDescent="0.25">
      <c r="A3936">
        <v>0</v>
      </c>
      <c r="B3936">
        <v>34</v>
      </c>
      <c r="C3936">
        <v>7</v>
      </c>
      <c r="D3936">
        <v>1</v>
      </c>
      <c r="E3936">
        <v>0</v>
      </c>
    </row>
    <row r="3937" spans="1:5" x14ac:dyDescent="0.25">
      <c r="A3937">
        <v>0</v>
      </c>
      <c r="B3937">
        <v>34</v>
      </c>
      <c r="C3937">
        <v>7</v>
      </c>
      <c r="D3937">
        <v>1</v>
      </c>
      <c r="E3937">
        <v>1</v>
      </c>
    </row>
    <row r="3938" spans="1:5" x14ac:dyDescent="0.25">
      <c r="A3938">
        <v>0</v>
      </c>
      <c r="B3938">
        <v>34</v>
      </c>
      <c r="C3938">
        <v>7</v>
      </c>
      <c r="D3938">
        <v>1</v>
      </c>
      <c r="E3938">
        <v>0</v>
      </c>
    </row>
    <row r="3939" spans="1:5" x14ac:dyDescent="0.25">
      <c r="A3939">
        <v>0</v>
      </c>
      <c r="B3939">
        <v>34</v>
      </c>
      <c r="C3939">
        <v>7</v>
      </c>
      <c r="D3939">
        <v>1</v>
      </c>
      <c r="E3939">
        <v>1</v>
      </c>
    </row>
    <row r="3940" spans="1:5" x14ac:dyDescent="0.25">
      <c r="A3940">
        <v>0</v>
      </c>
      <c r="B3940">
        <v>34</v>
      </c>
      <c r="C3940">
        <v>7</v>
      </c>
      <c r="D3940">
        <v>1</v>
      </c>
      <c r="E3940">
        <v>0</v>
      </c>
    </row>
    <row r="3941" spans="1:5" x14ac:dyDescent="0.25">
      <c r="A3941">
        <v>0</v>
      </c>
      <c r="B3941">
        <v>34</v>
      </c>
      <c r="C3941">
        <v>7</v>
      </c>
      <c r="D3941">
        <v>2</v>
      </c>
      <c r="E3941">
        <v>0</v>
      </c>
    </row>
    <row r="3942" spans="1:5" x14ac:dyDescent="0.25">
      <c r="A3942">
        <v>0</v>
      </c>
      <c r="B3942">
        <v>34</v>
      </c>
      <c r="C3942">
        <v>7</v>
      </c>
      <c r="D3942">
        <v>2</v>
      </c>
      <c r="E3942">
        <v>0</v>
      </c>
    </row>
    <row r="3943" spans="1:5" x14ac:dyDescent="0.25">
      <c r="A3943">
        <v>0</v>
      </c>
      <c r="B3943">
        <v>34</v>
      </c>
      <c r="C3943">
        <v>7</v>
      </c>
      <c r="D3943">
        <v>2</v>
      </c>
      <c r="E3943">
        <v>1</v>
      </c>
    </row>
    <row r="3944" spans="1:5" x14ac:dyDescent="0.25">
      <c r="A3944">
        <v>0</v>
      </c>
      <c r="B3944">
        <v>34</v>
      </c>
      <c r="C3944">
        <v>7</v>
      </c>
      <c r="D3944">
        <v>2</v>
      </c>
      <c r="E3944">
        <v>0</v>
      </c>
    </row>
    <row r="3945" spans="1:5" x14ac:dyDescent="0.25">
      <c r="A3945">
        <v>0</v>
      </c>
      <c r="B3945">
        <v>34</v>
      </c>
      <c r="C3945">
        <v>7</v>
      </c>
      <c r="D3945">
        <v>2</v>
      </c>
      <c r="E3945">
        <v>1</v>
      </c>
    </row>
    <row r="3946" spans="1:5" x14ac:dyDescent="0.25">
      <c r="A3946">
        <v>0</v>
      </c>
      <c r="B3946">
        <v>34</v>
      </c>
      <c r="C3946">
        <v>7</v>
      </c>
      <c r="D3946">
        <v>2</v>
      </c>
      <c r="E3946">
        <v>0</v>
      </c>
    </row>
    <row r="3947" spans="1:5" x14ac:dyDescent="0.25">
      <c r="A3947">
        <v>0</v>
      </c>
      <c r="B3947">
        <v>34</v>
      </c>
      <c r="C3947">
        <v>7</v>
      </c>
      <c r="D3947">
        <v>2</v>
      </c>
      <c r="E3947">
        <v>0</v>
      </c>
    </row>
    <row r="3948" spans="1:5" x14ac:dyDescent="0.25">
      <c r="A3948">
        <v>0</v>
      </c>
      <c r="B3948">
        <v>34</v>
      </c>
      <c r="C3948">
        <v>7</v>
      </c>
      <c r="D3948">
        <v>2</v>
      </c>
      <c r="E3948">
        <v>0</v>
      </c>
    </row>
    <row r="3949" spans="1:5" x14ac:dyDescent="0.25">
      <c r="A3949">
        <v>0</v>
      </c>
      <c r="B3949">
        <v>34</v>
      </c>
      <c r="C3949">
        <v>7</v>
      </c>
      <c r="D3949">
        <v>3</v>
      </c>
      <c r="E3949">
        <v>1</v>
      </c>
    </row>
    <row r="3950" spans="1:5" x14ac:dyDescent="0.25">
      <c r="A3950">
        <v>0</v>
      </c>
      <c r="B3950">
        <v>34</v>
      </c>
      <c r="C3950">
        <v>7</v>
      </c>
      <c r="D3950">
        <v>3</v>
      </c>
      <c r="E3950">
        <v>0</v>
      </c>
    </row>
    <row r="3951" spans="1:5" x14ac:dyDescent="0.25">
      <c r="A3951">
        <v>0</v>
      </c>
      <c r="B3951">
        <v>34</v>
      </c>
      <c r="C3951">
        <v>7</v>
      </c>
      <c r="D3951">
        <v>3</v>
      </c>
      <c r="E3951">
        <v>0</v>
      </c>
    </row>
    <row r="3952" spans="1:5" x14ac:dyDescent="0.25">
      <c r="A3952">
        <v>0</v>
      </c>
      <c r="B3952">
        <v>34</v>
      </c>
      <c r="C3952">
        <v>7</v>
      </c>
      <c r="D3952">
        <v>3</v>
      </c>
      <c r="E3952">
        <v>0</v>
      </c>
    </row>
    <row r="3953" spans="1:5" x14ac:dyDescent="0.25">
      <c r="A3953">
        <v>0</v>
      </c>
      <c r="B3953">
        <v>34</v>
      </c>
      <c r="C3953">
        <v>7</v>
      </c>
      <c r="D3953">
        <v>3</v>
      </c>
      <c r="E3953">
        <v>0</v>
      </c>
    </row>
    <row r="3954" spans="1:5" x14ac:dyDescent="0.25">
      <c r="A3954">
        <v>0</v>
      </c>
      <c r="B3954">
        <v>34</v>
      </c>
      <c r="C3954">
        <v>7</v>
      </c>
      <c r="D3954">
        <v>3</v>
      </c>
      <c r="E3954">
        <v>0</v>
      </c>
    </row>
    <row r="3955" spans="1:5" x14ac:dyDescent="0.25">
      <c r="A3955">
        <v>0</v>
      </c>
      <c r="B3955">
        <v>34</v>
      </c>
      <c r="C3955">
        <v>7</v>
      </c>
      <c r="D3955">
        <v>3</v>
      </c>
      <c r="E3955">
        <v>1</v>
      </c>
    </row>
    <row r="3956" spans="1:5" x14ac:dyDescent="0.25">
      <c r="A3956">
        <v>0</v>
      </c>
      <c r="B3956">
        <v>34</v>
      </c>
      <c r="C3956">
        <v>7</v>
      </c>
      <c r="D3956">
        <v>4</v>
      </c>
      <c r="E3956">
        <v>1</v>
      </c>
    </row>
    <row r="3957" spans="1:5" x14ac:dyDescent="0.25">
      <c r="A3957">
        <v>0</v>
      </c>
      <c r="B3957">
        <v>34</v>
      </c>
      <c r="C3957">
        <v>7</v>
      </c>
      <c r="D3957">
        <v>4</v>
      </c>
      <c r="E3957">
        <v>0</v>
      </c>
    </row>
    <row r="3958" spans="1:5" x14ac:dyDescent="0.25">
      <c r="A3958">
        <v>0</v>
      </c>
      <c r="B3958">
        <v>34</v>
      </c>
      <c r="C3958">
        <v>7</v>
      </c>
      <c r="D3958">
        <v>4</v>
      </c>
      <c r="E3958">
        <v>0</v>
      </c>
    </row>
    <row r="3959" spans="1:5" x14ac:dyDescent="0.25">
      <c r="A3959">
        <v>0</v>
      </c>
      <c r="B3959">
        <v>34</v>
      </c>
      <c r="C3959">
        <v>7</v>
      </c>
      <c r="D3959">
        <v>4</v>
      </c>
      <c r="E3959">
        <v>0</v>
      </c>
    </row>
    <row r="3960" spans="1:5" x14ac:dyDescent="0.25">
      <c r="A3960">
        <v>0</v>
      </c>
      <c r="B3960">
        <v>34</v>
      </c>
      <c r="C3960">
        <v>7</v>
      </c>
      <c r="D3960">
        <v>4</v>
      </c>
      <c r="E3960">
        <v>0</v>
      </c>
    </row>
    <row r="3961" spans="1:5" x14ac:dyDescent="0.25">
      <c r="A3961">
        <v>0</v>
      </c>
      <c r="B3961">
        <v>34</v>
      </c>
      <c r="C3961">
        <v>7</v>
      </c>
      <c r="D3961">
        <v>4</v>
      </c>
      <c r="E3961">
        <v>0</v>
      </c>
    </row>
    <row r="3962" spans="1:5" x14ac:dyDescent="0.25">
      <c r="A3962">
        <v>0</v>
      </c>
      <c r="B3962">
        <v>34</v>
      </c>
      <c r="C3962">
        <v>7</v>
      </c>
      <c r="D3962">
        <v>4</v>
      </c>
      <c r="E3962">
        <v>1</v>
      </c>
    </row>
    <row r="3963" spans="1:5" x14ac:dyDescent="0.25">
      <c r="A3963">
        <v>0</v>
      </c>
      <c r="B3963">
        <v>34</v>
      </c>
      <c r="C3963">
        <v>7</v>
      </c>
      <c r="D3963">
        <v>4</v>
      </c>
      <c r="E3963">
        <v>0</v>
      </c>
    </row>
    <row r="3964" spans="1:5" x14ac:dyDescent="0.25">
      <c r="A3964">
        <v>0</v>
      </c>
      <c r="B3964">
        <v>34</v>
      </c>
      <c r="C3964">
        <v>7</v>
      </c>
      <c r="D3964">
        <v>4</v>
      </c>
      <c r="E3964">
        <v>0</v>
      </c>
    </row>
    <row r="3965" spans="1:5" x14ac:dyDescent="0.25">
      <c r="A3965">
        <v>1</v>
      </c>
      <c r="B3965">
        <v>34</v>
      </c>
      <c r="C3965">
        <v>7</v>
      </c>
      <c r="D3965">
        <v>1</v>
      </c>
      <c r="E3965">
        <v>0</v>
      </c>
    </row>
    <row r="3966" spans="1:5" x14ac:dyDescent="0.25">
      <c r="A3966">
        <v>1</v>
      </c>
      <c r="B3966">
        <v>34</v>
      </c>
      <c r="C3966">
        <v>7</v>
      </c>
      <c r="D3966">
        <v>1</v>
      </c>
      <c r="E3966">
        <v>0</v>
      </c>
    </row>
    <row r="3967" spans="1:5" x14ac:dyDescent="0.25">
      <c r="A3967">
        <v>1</v>
      </c>
      <c r="B3967">
        <v>34</v>
      </c>
      <c r="C3967">
        <v>7</v>
      </c>
      <c r="D3967">
        <v>1</v>
      </c>
      <c r="E3967">
        <v>1</v>
      </c>
    </row>
    <row r="3968" spans="1:5" x14ac:dyDescent="0.25">
      <c r="A3968">
        <v>1</v>
      </c>
      <c r="B3968">
        <v>34</v>
      </c>
      <c r="C3968">
        <v>7</v>
      </c>
      <c r="D3968">
        <v>1</v>
      </c>
      <c r="E3968">
        <v>0</v>
      </c>
    </row>
    <row r="3969" spans="1:5" x14ac:dyDescent="0.25">
      <c r="A3969">
        <v>1</v>
      </c>
      <c r="B3969">
        <v>34</v>
      </c>
      <c r="C3969">
        <v>7</v>
      </c>
      <c r="D3969">
        <v>1</v>
      </c>
      <c r="E3969">
        <v>0</v>
      </c>
    </row>
    <row r="3970" spans="1:5" x14ac:dyDescent="0.25">
      <c r="A3970">
        <v>1</v>
      </c>
      <c r="B3970">
        <v>34</v>
      </c>
      <c r="C3970">
        <v>7</v>
      </c>
      <c r="D3970">
        <v>1</v>
      </c>
      <c r="E3970">
        <v>0</v>
      </c>
    </row>
    <row r="3971" spans="1:5" x14ac:dyDescent="0.25">
      <c r="A3971">
        <v>1</v>
      </c>
      <c r="B3971">
        <v>34</v>
      </c>
      <c r="C3971">
        <v>7</v>
      </c>
      <c r="D3971">
        <v>1</v>
      </c>
      <c r="E3971">
        <v>1</v>
      </c>
    </row>
    <row r="3972" spans="1:5" x14ac:dyDescent="0.25">
      <c r="A3972">
        <v>1</v>
      </c>
      <c r="B3972">
        <v>34</v>
      </c>
      <c r="C3972">
        <v>7</v>
      </c>
      <c r="D3972">
        <v>1</v>
      </c>
      <c r="E3972">
        <v>0</v>
      </c>
    </row>
    <row r="3973" spans="1:5" x14ac:dyDescent="0.25">
      <c r="A3973">
        <v>1</v>
      </c>
      <c r="B3973">
        <v>34</v>
      </c>
      <c r="C3973">
        <v>7</v>
      </c>
      <c r="D3973">
        <v>2</v>
      </c>
      <c r="E3973">
        <v>0</v>
      </c>
    </row>
    <row r="3974" spans="1:5" x14ac:dyDescent="0.25">
      <c r="A3974">
        <v>1</v>
      </c>
      <c r="B3974">
        <v>34</v>
      </c>
      <c r="C3974">
        <v>7</v>
      </c>
      <c r="D3974">
        <v>2</v>
      </c>
      <c r="E3974">
        <v>0</v>
      </c>
    </row>
    <row r="3975" spans="1:5" x14ac:dyDescent="0.25">
      <c r="A3975">
        <v>1</v>
      </c>
      <c r="B3975">
        <v>34</v>
      </c>
      <c r="C3975">
        <v>7</v>
      </c>
      <c r="D3975">
        <v>2</v>
      </c>
      <c r="E3975">
        <v>0</v>
      </c>
    </row>
    <row r="3976" spans="1:5" x14ac:dyDescent="0.25">
      <c r="A3976">
        <v>1</v>
      </c>
      <c r="B3976">
        <v>34</v>
      </c>
      <c r="C3976">
        <v>7</v>
      </c>
      <c r="D3976">
        <v>2</v>
      </c>
      <c r="E3976">
        <v>0</v>
      </c>
    </row>
    <row r="3977" spans="1:5" x14ac:dyDescent="0.25">
      <c r="A3977">
        <v>1</v>
      </c>
      <c r="B3977">
        <v>34</v>
      </c>
      <c r="C3977">
        <v>7</v>
      </c>
      <c r="D3977">
        <v>2</v>
      </c>
      <c r="E3977">
        <v>0</v>
      </c>
    </row>
    <row r="3978" spans="1:5" x14ac:dyDescent="0.25">
      <c r="A3978">
        <v>1</v>
      </c>
      <c r="B3978">
        <v>34</v>
      </c>
      <c r="C3978">
        <v>7</v>
      </c>
      <c r="D3978">
        <v>2</v>
      </c>
      <c r="E3978">
        <v>0</v>
      </c>
    </row>
    <row r="3979" spans="1:5" x14ac:dyDescent="0.25">
      <c r="A3979">
        <v>1</v>
      </c>
      <c r="B3979">
        <v>34</v>
      </c>
      <c r="C3979">
        <v>7</v>
      </c>
      <c r="D3979">
        <v>2</v>
      </c>
      <c r="E3979">
        <v>1</v>
      </c>
    </row>
    <row r="3980" spans="1:5" x14ac:dyDescent="0.25">
      <c r="A3980">
        <v>1</v>
      </c>
      <c r="B3980">
        <v>34</v>
      </c>
      <c r="C3980">
        <v>7</v>
      </c>
      <c r="D3980">
        <v>2</v>
      </c>
      <c r="E3980">
        <v>0</v>
      </c>
    </row>
    <row r="3981" spans="1:5" x14ac:dyDescent="0.25">
      <c r="A3981">
        <v>1</v>
      </c>
      <c r="B3981">
        <v>34</v>
      </c>
      <c r="C3981">
        <v>7</v>
      </c>
      <c r="D3981">
        <v>3</v>
      </c>
      <c r="E3981">
        <v>0</v>
      </c>
    </row>
    <row r="3982" spans="1:5" x14ac:dyDescent="0.25">
      <c r="A3982">
        <v>1</v>
      </c>
      <c r="B3982">
        <v>34</v>
      </c>
      <c r="C3982">
        <v>7</v>
      </c>
      <c r="D3982">
        <v>3</v>
      </c>
      <c r="E3982">
        <v>0</v>
      </c>
    </row>
    <row r="3983" spans="1:5" x14ac:dyDescent="0.25">
      <c r="A3983">
        <v>1</v>
      </c>
      <c r="B3983">
        <v>34</v>
      </c>
      <c r="C3983">
        <v>7</v>
      </c>
      <c r="D3983">
        <v>3</v>
      </c>
      <c r="E3983">
        <v>0</v>
      </c>
    </row>
    <row r="3984" spans="1:5" x14ac:dyDescent="0.25">
      <c r="A3984">
        <v>1</v>
      </c>
      <c r="B3984">
        <v>34</v>
      </c>
      <c r="C3984">
        <v>7</v>
      </c>
      <c r="D3984">
        <v>3</v>
      </c>
      <c r="E3984">
        <v>1</v>
      </c>
    </row>
    <row r="3985" spans="1:5" x14ac:dyDescent="0.25">
      <c r="A3985">
        <v>1</v>
      </c>
      <c r="B3985">
        <v>34</v>
      </c>
      <c r="C3985">
        <v>7</v>
      </c>
      <c r="D3985">
        <v>3</v>
      </c>
      <c r="E3985">
        <v>0</v>
      </c>
    </row>
    <row r="3986" spans="1:5" x14ac:dyDescent="0.25">
      <c r="A3986">
        <v>1</v>
      </c>
      <c r="B3986">
        <v>34</v>
      </c>
      <c r="C3986">
        <v>7</v>
      </c>
      <c r="D3986">
        <v>3</v>
      </c>
      <c r="E3986">
        <v>0</v>
      </c>
    </row>
    <row r="3987" spans="1:5" x14ac:dyDescent="0.25">
      <c r="A3987">
        <v>1</v>
      </c>
      <c r="B3987">
        <v>34</v>
      </c>
      <c r="C3987">
        <v>7</v>
      </c>
      <c r="D3987">
        <v>3</v>
      </c>
      <c r="E3987">
        <v>0</v>
      </c>
    </row>
    <row r="3988" spans="1:5" x14ac:dyDescent="0.25">
      <c r="A3988">
        <v>1</v>
      </c>
      <c r="B3988">
        <v>34</v>
      </c>
      <c r="C3988">
        <v>7</v>
      </c>
      <c r="D3988">
        <v>3</v>
      </c>
      <c r="E3988">
        <v>0</v>
      </c>
    </row>
    <row r="3989" spans="1:5" x14ac:dyDescent="0.25">
      <c r="A3989">
        <v>1</v>
      </c>
      <c r="B3989">
        <v>34</v>
      </c>
      <c r="C3989">
        <v>7</v>
      </c>
      <c r="D3989">
        <v>4</v>
      </c>
      <c r="E3989">
        <v>1</v>
      </c>
    </row>
    <row r="3990" spans="1:5" x14ac:dyDescent="0.25">
      <c r="A3990">
        <v>1</v>
      </c>
      <c r="B3990">
        <v>34</v>
      </c>
      <c r="C3990">
        <v>7</v>
      </c>
      <c r="D3990">
        <v>4</v>
      </c>
      <c r="E3990">
        <v>0</v>
      </c>
    </row>
    <row r="3991" spans="1:5" x14ac:dyDescent="0.25">
      <c r="A3991">
        <v>1</v>
      </c>
      <c r="B3991">
        <v>34</v>
      </c>
      <c r="C3991">
        <v>7</v>
      </c>
      <c r="D3991">
        <v>4</v>
      </c>
      <c r="E3991">
        <v>0</v>
      </c>
    </row>
    <row r="3992" spans="1:5" x14ac:dyDescent="0.25">
      <c r="A3992">
        <v>1</v>
      </c>
      <c r="B3992">
        <v>34</v>
      </c>
      <c r="C3992">
        <v>7</v>
      </c>
      <c r="D3992">
        <v>4</v>
      </c>
      <c r="E3992">
        <v>0</v>
      </c>
    </row>
    <row r="3993" spans="1:5" x14ac:dyDescent="0.25">
      <c r="A3993">
        <v>1</v>
      </c>
      <c r="B3993">
        <v>34</v>
      </c>
      <c r="C3993">
        <v>7</v>
      </c>
      <c r="D3993">
        <v>4</v>
      </c>
      <c r="E3993">
        <v>0</v>
      </c>
    </row>
    <row r="3994" spans="1:5" x14ac:dyDescent="0.25">
      <c r="A3994">
        <v>1</v>
      </c>
      <c r="B3994">
        <v>34</v>
      </c>
      <c r="C3994">
        <v>7</v>
      </c>
      <c r="D3994">
        <v>4</v>
      </c>
      <c r="E3994">
        <v>1</v>
      </c>
    </row>
    <row r="3995" spans="1:5" x14ac:dyDescent="0.25">
      <c r="A3995">
        <v>1</v>
      </c>
      <c r="B3995">
        <v>34</v>
      </c>
      <c r="C3995">
        <v>7</v>
      </c>
      <c r="D3995">
        <v>4</v>
      </c>
      <c r="E3995">
        <v>0</v>
      </c>
    </row>
    <row r="3996" spans="1:5" x14ac:dyDescent="0.25">
      <c r="A3996">
        <v>1</v>
      </c>
      <c r="B3996">
        <v>34</v>
      </c>
      <c r="C3996">
        <v>7</v>
      </c>
      <c r="D3996">
        <v>4</v>
      </c>
      <c r="E3996">
        <v>0</v>
      </c>
    </row>
    <row r="3997" spans="1:5" x14ac:dyDescent="0.25">
      <c r="A3997">
        <v>0</v>
      </c>
      <c r="B3997">
        <v>34</v>
      </c>
      <c r="C3997">
        <v>8</v>
      </c>
      <c r="D3997">
        <v>1</v>
      </c>
      <c r="E3997">
        <v>0</v>
      </c>
    </row>
    <row r="3998" spans="1:5" x14ac:dyDescent="0.25">
      <c r="A3998">
        <v>0</v>
      </c>
      <c r="B3998">
        <v>34</v>
      </c>
      <c r="C3998">
        <v>8</v>
      </c>
      <c r="D3998">
        <v>1</v>
      </c>
      <c r="E3998">
        <v>0</v>
      </c>
    </row>
    <row r="3999" spans="1:5" x14ac:dyDescent="0.25">
      <c r="A3999">
        <v>0</v>
      </c>
      <c r="B3999">
        <v>34</v>
      </c>
      <c r="C3999">
        <v>8</v>
      </c>
      <c r="D3999">
        <v>1</v>
      </c>
      <c r="E3999">
        <v>1</v>
      </c>
    </row>
    <row r="4000" spans="1:5" x14ac:dyDescent="0.25">
      <c r="A4000">
        <v>0</v>
      </c>
      <c r="B4000">
        <v>34</v>
      </c>
      <c r="C4000">
        <v>8</v>
      </c>
      <c r="D4000">
        <v>1</v>
      </c>
      <c r="E4000">
        <v>1</v>
      </c>
    </row>
    <row r="4001" spans="1:5" x14ac:dyDescent="0.25">
      <c r="A4001">
        <v>0</v>
      </c>
      <c r="B4001">
        <v>34</v>
      </c>
      <c r="C4001">
        <v>8</v>
      </c>
      <c r="D4001">
        <v>1</v>
      </c>
      <c r="E4001">
        <v>0</v>
      </c>
    </row>
    <row r="4002" spans="1:5" x14ac:dyDescent="0.25">
      <c r="A4002">
        <v>0</v>
      </c>
      <c r="B4002">
        <v>34</v>
      </c>
      <c r="C4002">
        <v>8</v>
      </c>
      <c r="D4002">
        <v>1</v>
      </c>
      <c r="E4002">
        <v>0</v>
      </c>
    </row>
    <row r="4003" spans="1:5" x14ac:dyDescent="0.25">
      <c r="A4003">
        <v>0</v>
      </c>
      <c r="B4003">
        <v>34</v>
      </c>
      <c r="C4003">
        <v>8</v>
      </c>
      <c r="D4003">
        <v>1</v>
      </c>
      <c r="E4003">
        <v>0</v>
      </c>
    </row>
    <row r="4004" spans="1:5" x14ac:dyDescent="0.25">
      <c r="A4004">
        <v>0</v>
      </c>
      <c r="B4004">
        <v>34</v>
      </c>
      <c r="C4004">
        <v>8</v>
      </c>
      <c r="D4004">
        <v>1</v>
      </c>
      <c r="E4004">
        <v>0</v>
      </c>
    </row>
    <row r="4005" spans="1:5" x14ac:dyDescent="0.25">
      <c r="A4005">
        <v>0</v>
      </c>
      <c r="B4005">
        <v>34</v>
      </c>
      <c r="C4005">
        <v>8</v>
      </c>
      <c r="D4005">
        <v>1</v>
      </c>
      <c r="E4005">
        <v>0</v>
      </c>
    </row>
    <row r="4006" spans="1:5" x14ac:dyDescent="0.25">
      <c r="A4006">
        <v>0</v>
      </c>
      <c r="B4006">
        <v>34</v>
      </c>
      <c r="C4006">
        <v>8</v>
      </c>
      <c r="D4006">
        <v>2</v>
      </c>
      <c r="E4006">
        <v>0</v>
      </c>
    </row>
    <row r="4007" spans="1:5" x14ac:dyDescent="0.25">
      <c r="A4007">
        <v>0</v>
      </c>
      <c r="B4007">
        <v>34</v>
      </c>
      <c r="C4007">
        <v>8</v>
      </c>
      <c r="D4007">
        <v>2</v>
      </c>
      <c r="E4007">
        <v>0</v>
      </c>
    </row>
    <row r="4008" spans="1:5" x14ac:dyDescent="0.25">
      <c r="A4008">
        <v>0</v>
      </c>
      <c r="B4008">
        <v>34</v>
      </c>
      <c r="C4008">
        <v>8</v>
      </c>
      <c r="D4008">
        <v>2</v>
      </c>
      <c r="E4008">
        <v>0</v>
      </c>
    </row>
    <row r="4009" spans="1:5" x14ac:dyDescent="0.25">
      <c r="A4009">
        <v>0</v>
      </c>
      <c r="B4009">
        <v>34</v>
      </c>
      <c r="C4009">
        <v>8</v>
      </c>
      <c r="D4009">
        <v>2</v>
      </c>
      <c r="E4009">
        <v>1</v>
      </c>
    </row>
    <row r="4010" spans="1:5" x14ac:dyDescent="0.25">
      <c r="A4010">
        <v>0</v>
      </c>
      <c r="B4010">
        <v>34</v>
      </c>
      <c r="C4010">
        <v>8</v>
      </c>
      <c r="D4010">
        <v>2</v>
      </c>
      <c r="E4010">
        <v>0</v>
      </c>
    </row>
    <row r="4011" spans="1:5" x14ac:dyDescent="0.25">
      <c r="A4011">
        <v>0</v>
      </c>
      <c r="B4011">
        <v>34</v>
      </c>
      <c r="C4011">
        <v>8</v>
      </c>
      <c r="D4011">
        <v>2</v>
      </c>
      <c r="E4011">
        <v>0</v>
      </c>
    </row>
    <row r="4012" spans="1:5" x14ac:dyDescent="0.25">
      <c r="A4012">
        <v>0</v>
      </c>
      <c r="B4012">
        <v>34</v>
      </c>
      <c r="C4012">
        <v>8</v>
      </c>
      <c r="D4012">
        <v>2</v>
      </c>
      <c r="E4012">
        <v>0</v>
      </c>
    </row>
    <row r="4013" spans="1:5" x14ac:dyDescent="0.25">
      <c r="A4013">
        <v>0</v>
      </c>
      <c r="B4013">
        <v>34</v>
      </c>
      <c r="C4013">
        <v>8</v>
      </c>
      <c r="D4013">
        <v>2</v>
      </c>
      <c r="E4013">
        <v>1</v>
      </c>
    </row>
    <row r="4014" spans="1:5" x14ac:dyDescent="0.25">
      <c r="A4014">
        <v>0</v>
      </c>
      <c r="B4014">
        <v>34</v>
      </c>
      <c r="C4014">
        <v>8</v>
      </c>
      <c r="D4014">
        <v>2</v>
      </c>
      <c r="E4014">
        <v>0</v>
      </c>
    </row>
    <row r="4015" spans="1:5" x14ac:dyDescent="0.25">
      <c r="A4015">
        <v>0</v>
      </c>
      <c r="B4015">
        <v>34</v>
      </c>
      <c r="C4015">
        <v>8</v>
      </c>
      <c r="D4015">
        <v>3</v>
      </c>
      <c r="E4015">
        <v>0</v>
      </c>
    </row>
    <row r="4016" spans="1:5" x14ac:dyDescent="0.25">
      <c r="A4016">
        <v>0</v>
      </c>
      <c r="B4016">
        <v>34</v>
      </c>
      <c r="C4016">
        <v>8</v>
      </c>
      <c r="D4016">
        <v>3</v>
      </c>
      <c r="E4016">
        <v>0</v>
      </c>
    </row>
    <row r="4017" spans="1:5" x14ac:dyDescent="0.25">
      <c r="A4017">
        <v>0</v>
      </c>
      <c r="B4017">
        <v>34</v>
      </c>
      <c r="C4017">
        <v>8</v>
      </c>
      <c r="D4017">
        <v>3</v>
      </c>
      <c r="E4017">
        <v>1</v>
      </c>
    </row>
    <row r="4018" spans="1:5" x14ac:dyDescent="0.25">
      <c r="A4018">
        <v>0</v>
      </c>
      <c r="B4018">
        <v>34</v>
      </c>
      <c r="C4018">
        <v>8</v>
      </c>
      <c r="D4018">
        <v>3</v>
      </c>
      <c r="E4018">
        <v>0</v>
      </c>
    </row>
    <row r="4019" spans="1:5" x14ac:dyDescent="0.25">
      <c r="A4019">
        <v>0</v>
      </c>
      <c r="B4019">
        <v>34</v>
      </c>
      <c r="C4019">
        <v>8</v>
      </c>
      <c r="D4019">
        <v>3</v>
      </c>
      <c r="E4019">
        <v>0</v>
      </c>
    </row>
    <row r="4020" spans="1:5" x14ac:dyDescent="0.25">
      <c r="A4020">
        <v>0</v>
      </c>
      <c r="B4020">
        <v>34</v>
      </c>
      <c r="C4020">
        <v>8</v>
      </c>
      <c r="D4020">
        <v>3</v>
      </c>
      <c r="E4020">
        <v>1</v>
      </c>
    </row>
    <row r="4021" spans="1:5" x14ac:dyDescent="0.25">
      <c r="A4021">
        <v>0</v>
      </c>
      <c r="B4021">
        <v>34</v>
      </c>
      <c r="C4021">
        <v>8</v>
      </c>
      <c r="D4021">
        <v>3</v>
      </c>
      <c r="E4021">
        <v>0</v>
      </c>
    </row>
    <row r="4022" spans="1:5" x14ac:dyDescent="0.25">
      <c r="A4022">
        <v>0</v>
      </c>
      <c r="B4022">
        <v>34</v>
      </c>
      <c r="C4022">
        <v>8</v>
      </c>
      <c r="D4022">
        <v>3</v>
      </c>
      <c r="E4022">
        <v>1</v>
      </c>
    </row>
    <row r="4023" spans="1:5" x14ac:dyDescent="0.25">
      <c r="A4023">
        <v>0</v>
      </c>
      <c r="B4023">
        <v>34</v>
      </c>
      <c r="C4023">
        <v>8</v>
      </c>
      <c r="D4023">
        <v>4</v>
      </c>
      <c r="E4023">
        <v>1</v>
      </c>
    </row>
    <row r="4024" spans="1:5" x14ac:dyDescent="0.25">
      <c r="A4024">
        <v>0</v>
      </c>
      <c r="B4024">
        <v>34</v>
      </c>
      <c r="C4024">
        <v>8</v>
      </c>
      <c r="D4024">
        <v>4</v>
      </c>
      <c r="E4024">
        <v>0</v>
      </c>
    </row>
    <row r="4025" spans="1:5" x14ac:dyDescent="0.25">
      <c r="A4025">
        <v>0</v>
      </c>
      <c r="B4025">
        <v>34</v>
      </c>
      <c r="C4025">
        <v>8</v>
      </c>
      <c r="D4025">
        <v>4</v>
      </c>
      <c r="E4025">
        <v>1</v>
      </c>
    </row>
    <row r="4026" spans="1:5" x14ac:dyDescent="0.25">
      <c r="A4026">
        <v>0</v>
      </c>
      <c r="B4026">
        <v>34</v>
      </c>
      <c r="C4026">
        <v>8</v>
      </c>
      <c r="D4026">
        <v>4</v>
      </c>
      <c r="E4026">
        <v>0</v>
      </c>
    </row>
    <row r="4027" spans="1:5" x14ac:dyDescent="0.25">
      <c r="A4027">
        <v>0</v>
      </c>
      <c r="B4027">
        <v>34</v>
      </c>
      <c r="C4027">
        <v>8</v>
      </c>
      <c r="D4027">
        <v>4</v>
      </c>
      <c r="E4027">
        <v>0</v>
      </c>
    </row>
    <row r="4028" spans="1:5" x14ac:dyDescent="0.25">
      <c r="A4028">
        <v>0</v>
      </c>
      <c r="B4028">
        <v>34</v>
      </c>
      <c r="C4028">
        <v>8</v>
      </c>
      <c r="D4028">
        <v>4</v>
      </c>
      <c r="E4028">
        <v>0</v>
      </c>
    </row>
    <row r="4029" spans="1:5" x14ac:dyDescent="0.25">
      <c r="A4029">
        <v>0</v>
      </c>
      <c r="B4029">
        <v>34</v>
      </c>
      <c r="C4029">
        <v>8</v>
      </c>
      <c r="D4029">
        <v>4</v>
      </c>
      <c r="E4029">
        <v>1</v>
      </c>
    </row>
    <row r="4030" spans="1:5" x14ac:dyDescent="0.25">
      <c r="A4030">
        <v>0</v>
      </c>
      <c r="B4030">
        <v>34</v>
      </c>
      <c r="C4030">
        <v>8</v>
      </c>
      <c r="D4030">
        <v>4</v>
      </c>
      <c r="E4030">
        <v>0</v>
      </c>
    </row>
    <row r="4031" spans="1:5" x14ac:dyDescent="0.25">
      <c r="A4031">
        <v>1</v>
      </c>
      <c r="B4031">
        <v>34</v>
      </c>
      <c r="C4031">
        <v>8</v>
      </c>
      <c r="D4031">
        <v>1</v>
      </c>
      <c r="E4031">
        <v>0</v>
      </c>
    </row>
    <row r="4032" spans="1:5" x14ac:dyDescent="0.25">
      <c r="A4032">
        <v>1</v>
      </c>
      <c r="B4032">
        <v>34</v>
      </c>
      <c r="C4032">
        <v>8</v>
      </c>
      <c r="D4032">
        <v>1</v>
      </c>
      <c r="E4032">
        <v>1</v>
      </c>
    </row>
    <row r="4033" spans="1:5" x14ac:dyDescent="0.25">
      <c r="A4033">
        <v>1</v>
      </c>
      <c r="B4033">
        <v>34</v>
      </c>
      <c r="C4033">
        <v>8</v>
      </c>
      <c r="D4033">
        <v>1</v>
      </c>
      <c r="E4033">
        <v>0</v>
      </c>
    </row>
    <row r="4034" spans="1:5" x14ac:dyDescent="0.25">
      <c r="A4034">
        <v>1</v>
      </c>
      <c r="B4034">
        <v>34</v>
      </c>
      <c r="C4034">
        <v>8</v>
      </c>
      <c r="D4034">
        <v>1</v>
      </c>
      <c r="E4034">
        <v>0</v>
      </c>
    </row>
    <row r="4035" spans="1:5" x14ac:dyDescent="0.25">
      <c r="A4035">
        <v>1</v>
      </c>
      <c r="B4035">
        <v>34</v>
      </c>
      <c r="C4035">
        <v>8</v>
      </c>
      <c r="D4035">
        <v>1</v>
      </c>
      <c r="E4035">
        <v>1</v>
      </c>
    </row>
    <row r="4036" spans="1:5" x14ac:dyDescent="0.25">
      <c r="A4036">
        <v>1</v>
      </c>
      <c r="B4036">
        <v>34</v>
      </c>
      <c r="C4036">
        <v>8</v>
      </c>
      <c r="D4036">
        <v>1</v>
      </c>
      <c r="E4036">
        <v>1</v>
      </c>
    </row>
    <row r="4037" spans="1:5" x14ac:dyDescent="0.25">
      <c r="A4037">
        <v>1</v>
      </c>
      <c r="B4037">
        <v>34</v>
      </c>
      <c r="C4037">
        <v>8</v>
      </c>
      <c r="D4037">
        <v>1</v>
      </c>
      <c r="E4037">
        <v>0</v>
      </c>
    </row>
    <row r="4038" spans="1:5" x14ac:dyDescent="0.25">
      <c r="A4038">
        <v>1</v>
      </c>
      <c r="B4038">
        <v>34</v>
      </c>
      <c r="C4038">
        <v>8</v>
      </c>
      <c r="D4038">
        <v>1</v>
      </c>
      <c r="E4038">
        <v>1</v>
      </c>
    </row>
    <row r="4039" spans="1:5" x14ac:dyDescent="0.25">
      <c r="A4039">
        <v>1</v>
      </c>
      <c r="B4039">
        <v>34</v>
      </c>
      <c r="C4039">
        <v>8</v>
      </c>
      <c r="D4039">
        <v>2</v>
      </c>
      <c r="E4039">
        <v>0</v>
      </c>
    </row>
    <row r="4040" spans="1:5" x14ac:dyDescent="0.25">
      <c r="A4040">
        <v>1</v>
      </c>
      <c r="B4040">
        <v>34</v>
      </c>
      <c r="C4040">
        <v>8</v>
      </c>
      <c r="D4040">
        <v>2</v>
      </c>
      <c r="E4040">
        <v>1</v>
      </c>
    </row>
    <row r="4041" spans="1:5" x14ac:dyDescent="0.25">
      <c r="A4041">
        <v>1</v>
      </c>
      <c r="B4041">
        <v>34</v>
      </c>
      <c r="C4041">
        <v>8</v>
      </c>
      <c r="D4041">
        <v>2</v>
      </c>
      <c r="E4041">
        <v>0</v>
      </c>
    </row>
    <row r="4042" spans="1:5" x14ac:dyDescent="0.25">
      <c r="A4042">
        <v>1</v>
      </c>
      <c r="B4042">
        <v>34</v>
      </c>
      <c r="C4042">
        <v>8</v>
      </c>
      <c r="D4042">
        <v>2</v>
      </c>
      <c r="E4042">
        <v>1</v>
      </c>
    </row>
    <row r="4043" spans="1:5" x14ac:dyDescent="0.25">
      <c r="A4043">
        <v>1</v>
      </c>
      <c r="B4043">
        <v>34</v>
      </c>
      <c r="C4043">
        <v>8</v>
      </c>
      <c r="D4043">
        <v>2</v>
      </c>
      <c r="E4043">
        <v>1</v>
      </c>
    </row>
    <row r="4044" spans="1:5" x14ac:dyDescent="0.25">
      <c r="A4044">
        <v>1</v>
      </c>
      <c r="B4044">
        <v>34</v>
      </c>
      <c r="C4044">
        <v>8</v>
      </c>
      <c r="D4044">
        <v>2</v>
      </c>
      <c r="E4044">
        <v>0</v>
      </c>
    </row>
    <row r="4045" spans="1:5" x14ac:dyDescent="0.25">
      <c r="A4045">
        <v>1</v>
      </c>
      <c r="B4045">
        <v>34</v>
      </c>
      <c r="C4045">
        <v>8</v>
      </c>
      <c r="D4045">
        <v>2</v>
      </c>
      <c r="E4045">
        <v>0</v>
      </c>
    </row>
    <row r="4046" spans="1:5" x14ac:dyDescent="0.25">
      <c r="A4046">
        <v>1</v>
      </c>
      <c r="B4046">
        <v>34</v>
      </c>
      <c r="C4046">
        <v>8</v>
      </c>
      <c r="D4046">
        <v>2</v>
      </c>
      <c r="E4046">
        <v>0</v>
      </c>
    </row>
    <row r="4047" spans="1:5" x14ac:dyDescent="0.25">
      <c r="A4047">
        <v>1</v>
      </c>
      <c r="B4047">
        <v>34</v>
      </c>
      <c r="C4047">
        <v>8</v>
      </c>
      <c r="D4047">
        <v>3</v>
      </c>
      <c r="E4047">
        <v>0</v>
      </c>
    </row>
    <row r="4048" spans="1:5" x14ac:dyDescent="0.25">
      <c r="A4048">
        <v>1</v>
      </c>
      <c r="B4048">
        <v>34</v>
      </c>
      <c r="C4048">
        <v>8</v>
      </c>
      <c r="D4048">
        <v>3</v>
      </c>
      <c r="E4048">
        <v>0</v>
      </c>
    </row>
    <row r="4049" spans="1:5" x14ac:dyDescent="0.25">
      <c r="A4049">
        <v>1</v>
      </c>
      <c r="B4049">
        <v>34</v>
      </c>
      <c r="C4049">
        <v>8</v>
      </c>
      <c r="D4049">
        <v>3</v>
      </c>
      <c r="E4049">
        <v>1</v>
      </c>
    </row>
    <row r="4050" spans="1:5" x14ac:dyDescent="0.25">
      <c r="A4050">
        <v>1</v>
      </c>
      <c r="B4050">
        <v>34</v>
      </c>
      <c r="C4050">
        <v>8</v>
      </c>
      <c r="D4050">
        <v>3</v>
      </c>
      <c r="E4050">
        <v>0</v>
      </c>
    </row>
    <row r="4051" spans="1:5" x14ac:dyDescent="0.25">
      <c r="A4051">
        <v>1</v>
      </c>
      <c r="B4051">
        <v>34</v>
      </c>
      <c r="C4051">
        <v>8</v>
      </c>
      <c r="D4051">
        <v>3</v>
      </c>
      <c r="E4051">
        <v>1</v>
      </c>
    </row>
    <row r="4052" spans="1:5" x14ac:dyDescent="0.25">
      <c r="A4052">
        <v>1</v>
      </c>
      <c r="B4052">
        <v>34</v>
      </c>
      <c r="C4052">
        <v>8</v>
      </c>
      <c r="D4052">
        <v>3</v>
      </c>
      <c r="E4052">
        <v>1</v>
      </c>
    </row>
    <row r="4053" spans="1:5" x14ac:dyDescent="0.25">
      <c r="A4053">
        <v>1</v>
      </c>
      <c r="B4053">
        <v>34</v>
      </c>
      <c r="C4053">
        <v>8</v>
      </c>
      <c r="D4053">
        <v>3</v>
      </c>
      <c r="E4053">
        <v>0</v>
      </c>
    </row>
    <row r="4054" spans="1:5" x14ac:dyDescent="0.25">
      <c r="A4054">
        <v>1</v>
      </c>
      <c r="B4054">
        <v>34</v>
      </c>
      <c r="C4054">
        <v>8</v>
      </c>
      <c r="D4054">
        <v>3</v>
      </c>
      <c r="E4054">
        <v>1</v>
      </c>
    </row>
    <row r="4055" spans="1:5" x14ac:dyDescent="0.25">
      <c r="A4055">
        <v>1</v>
      </c>
      <c r="B4055">
        <v>34</v>
      </c>
      <c r="C4055">
        <v>8</v>
      </c>
      <c r="D4055">
        <v>4</v>
      </c>
      <c r="E4055">
        <v>0</v>
      </c>
    </row>
    <row r="4056" spans="1:5" x14ac:dyDescent="0.25">
      <c r="A4056">
        <v>1</v>
      </c>
      <c r="B4056">
        <v>34</v>
      </c>
      <c r="C4056">
        <v>8</v>
      </c>
      <c r="D4056">
        <v>4</v>
      </c>
      <c r="E4056">
        <v>0</v>
      </c>
    </row>
    <row r="4057" spans="1:5" x14ac:dyDescent="0.25">
      <c r="A4057">
        <v>1</v>
      </c>
      <c r="B4057">
        <v>34</v>
      </c>
      <c r="C4057">
        <v>8</v>
      </c>
      <c r="D4057">
        <v>4</v>
      </c>
      <c r="E4057">
        <v>1</v>
      </c>
    </row>
    <row r="4058" spans="1:5" x14ac:dyDescent="0.25">
      <c r="A4058">
        <v>1</v>
      </c>
      <c r="B4058">
        <v>34</v>
      </c>
      <c r="C4058">
        <v>8</v>
      </c>
      <c r="D4058">
        <v>4</v>
      </c>
      <c r="E4058">
        <v>0</v>
      </c>
    </row>
    <row r="4059" spans="1:5" x14ac:dyDescent="0.25">
      <c r="A4059">
        <v>1</v>
      </c>
      <c r="B4059">
        <v>34</v>
      </c>
      <c r="C4059">
        <v>8</v>
      </c>
      <c r="D4059">
        <v>4</v>
      </c>
      <c r="E4059">
        <v>1</v>
      </c>
    </row>
    <row r="4060" spans="1:5" x14ac:dyDescent="0.25">
      <c r="A4060">
        <v>1</v>
      </c>
      <c r="B4060">
        <v>34</v>
      </c>
      <c r="C4060">
        <v>8</v>
      </c>
      <c r="D4060">
        <v>4</v>
      </c>
      <c r="E4060">
        <v>1</v>
      </c>
    </row>
    <row r="4061" spans="1:5" x14ac:dyDescent="0.25">
      <c r="A4061">
        <v>1</v>
      </c>
      <c r="B4061">
        <v>34</v>
      </c>
      <c r="C4061">
        <v>8</v>
      </c>
      <c r="D4061">
        <v>4</v>
      </c>
      <c r="E4061">
        <v>0</v>
      </c>
    </row>
    <row r="4062" spans="1:5" x14ac:dyDescent="0.25">
      <c r="A4062">
        <v>1</v>
      </c>
      <c r="B4062">
        <v>34</v>
      </c>
      <c r="C4062">
        <v>8</v>
      </c>
      <c r="D4062">
        <v>4</v>
      </c>
      <c r="E4062">
        <v>0</v>
      </c>
    </row>
    <row r="4063" spans="1:5" x14ac:dyDescent="0.25">
      <c r="A4063">
        <v>0</v>
      </c>
      <c r="B4063">
        <v>34</v>
      </c>
      <c r="C4063">
        <v>9</v>
      </c>
      <c r="D4063">
        <v>1</v>
      </c>
      <c r="E4063">
        <v>0</v>
      </c>
    </row>
    <row r="4064" spans="1:5" x14ac:dyDescent="0.25">
      <c r="A4064">
        <v>0</v>
      </c>
      <c r="B4064">
        <v>34</v>
      </c>
      <c r="C4064">
        <v>9</v>
      </c>
      <c r="D4064">
        <v>1</v>
      </c>
      <c r="E4064">
        <v>0</v>
      </c>
    </row>
    <row r="4065" spans="1:5" x14ac:dyDescent="0.25">
      <c r="A4065">
        <v>0</v>
      </c>
      <c r="B4065">
        <v>34</v>
      </c>
      <c r="C4065">
        <v>9</v>
      </c>
      <c r="D4065">
        <v>1</v>
      </c>
      <c r="E4065">
        <v>1</v>
      </c>
    </row>
    <row r="4066" spans="1:5" x14ac:dyDescent="0.25">
      <c r="A4066">
        <v>0</v>
      </c>
      <c r="B4066">
        <v>34</v>
      </c>
      <c r="C4066">
        <v>9</v>
      </c>
      <c r="D4066">
        <v>1</v>
      </c>
      <c r="E4066">
        <v>0</v>
      </c>
    </row>
    <row r="4067" spans="1:5" x14ac:dyDescent="0.25">
      <c r="A4067">
        <v>0</v>
      </c>
      <c r="B4067">
        <v>34</v>
      </c>
      <c r="C4067">
        <v>9</v>
      </c>
      <c r="D4067">
        <v>1</v>
      </c>
      <c r="E4067">
        <v>1</v>
      </c>
    </row>
    <row r="4068" spans="1:5" x14ac:dyDescent="0.25">
      <c r="A4068">
        <v>0</v>
      </c>
      <c r="B4068">
        <v>34</v>
      </c>
      <c r="C4068">
        <v>9</v>
      </c>
      <c r="D4068">
        <v>1</v>
      </c>
      <c r="E4068">
        <v>1</v>
      </c>
    </row>
    <row r="4069" spans="1:5" x14ac:dyDescent="0.25">
      <c r="A4069">
        <v>0</v>
      </c>
      <c r="B4069">
        <v>34</v>
      </c>
      <c r="C4069">
        <v>9</v>
      </c>
      <c r="D4069">
        <v>1</v>
      </c>
      <c r="E4069">
        <v>0</v>
      </c>
    </row>
    <row r="4070" spans="1:5" x14ac:dyDescent="0.25">
      <c r="A4070">
        <v>0</v>
      </c>
      <c r="B4070">
        <v>34</v>
      </c>
      <c r="C4070">
        <v>9</v>
      </c>
      <c r="D4070">
        <v>1</v>
      </c>
      <c r="E4070">
        <v>0</v>
      </c>
    </row>
    <row r="4071" spans="1:5" x14ac:dyDescent="0.25">
      <c r="A4071">
        <v>0</v>
      </c>
      <c r="B4071">
        <v>34</v>
      </c>
      <c r="C4071">
        <v>9</v>
      </c>
      <c r="D4071">
        <v>1</v>
      </c>
      <c r="E4071">
        <v>0</v>
      </c>
    </row>
    <row r="4072" spans="1:5" x14ac:dyDescent="0.25">
      <c r="A4072">
        <v>0</v>
      </c>
      <c r="B4072">
        <v>34</v>
      </c>
      <c r="C4072">
        <v>9</v>
      </c>
      <c r="D4072">
        <v>2</v>
      </c>
      <c r="E4072">
        <v>0</v>
      </c>
    </row>
    <row r="4073" spans="1:5" x14ac:dyDescent="0.25">
      <c r="A4073">
        <v>0</v>
      </c>
      <c r="B4073">
        <v>34</v>
      </c>
      <c r="C4073">
        <v>9</v>
      </c>
      <c r="D4073">
        <v>2</v>
      </c>
      <c r="E4073">
        <v>1</v>
      </c>
    </row>
    <row r="4074" spans="1:5" x14ac:dyDescent="0.25">
      <c r="A4074">
        <v>0</v>
      </c>
      <c r="B4074">
        <v>34</v>
      </c>
      <c r="C4074">
        <v>9</v>
      </c>
      <c r="D4074">
        <v>2</v>
      </c>
      <c r="E4074">
        <v>0</v>
      </c>
    </row>
    <row r="4075" spans="1:5" x14ac:dyDescent="0.25">
      <c r="A4075">
        <v>0</v>
      </c>
      <c r="B4075">
        <v>34</v>
      </c>
      <c r="C4075">
        <v>9</v>
      </c>
      <c r="D4075">
        <v>2</v>
      </c>
      <c r="E4075">
        <v>0</v>
      </c>
    </row>
    <row r="4076" spans="1:5" x14ac:dyDescent="0.25">
      <c r="A4076">
        <v>0</v>
      </c>
      <c r="B4076">
        <v>34</v>
      </c>
      <c r="C4076">
        <v>9</v>
      </c>
      <c r="D4076">
        <v>2</v>
      </c>
      <c r="E4076">
        <v>1</v>
      </c>
    </row>
    <row r="4077" spans="1:5" x14ac:dyDescent="0.25">
      <c r="A4077">
        <v>0</v>
      </c>
      <c r="B4077">
        <v>34</v>
      </c>
      <c r="C4077">
        <v>9</v>
      </c>
      <c r="D4077">
        <v>2</v>
      </c>
      <c r="E4077">
        <v>1</v>
      </c>
    </row>
    <row r="4078" spans="1:5" x14ac:dyDescent="0.25">
      <c r="A4078">
        <v>0</v>
      </c>
      <c r="B4078">
        <v>34</v>
      </c>
      <c r="C4078">
        <v>9</v>
      </c>
      <c r="D4078">
        <v>2</v>
      </c>
      <c r="E4078">
        <v>0</v>
      </c>
    </row>
    <row r="4079" spans="1:5" x14ac:dyDescent="0.25">
      <c r="A4079">
        <v>0</v>
      </c>
      <c r="B4079">
        <v>34</v>
      </c>
      <c r="C4079">
        <v>9</v>
      </c>
      <c r="D4079">
        <v>2</v>
      </c>
      <c r="E4079">
        <v>0</v>
      </c>
    </row>
    <row r="4080" spans="1:5" x14ac:dyDescent="0.25">
      <c r="A4080">
        <v>0</v>
      </c>
      <c r="B4080">
        <v>34</v>
      </c>
      <c r="C4080">
        <v>9</v>
      </c>
      <c r="D4080">
        <v>3</v>
      </c>
      <c r="E4080">
        <v>0</v>
      </c>
    </row>
    <row r="4081" spans="1:5" x14ac:dyDescent="0.25">
      <c r="A4081">
        <v>0</v>
      </c>
      <c r="B4081">
        <v>34</v>
      </c>
      <c r="C4081">
        <v>9</v>
      </c>
      <c r="D4081">
        <v>3</v>
      </c>
      <c r="E4081">
        <v>1</v>
      </c>
    </row>
    <row r="4082" spans="1:5" x14ac:dyDescent="0.25">
      <c r="A4082">
        <v>0</v>
      </c>
      <c r="B4082">
        <v>34</v>
      </c>
      <c r="C4082">
        <v>9</v>
      </c>
      <c r="D4082">
        <v>3</v>
      </c>
      <c r="E4082">
        <v>0</v>
      </c>
    </row>
    <row r="4083" spans="1:5" x14ac:dyDescent="0.25">
      <c r="A4083">
        <v>0</v>
      </c>
      <c r="B4083">
        <v>34</v>
      </c>
      <c r="C4083">
        <v>9</v>
      </c>
      <c r="D4083">
        <v>3</v>
      </c>
      <c r="E4083">
        <v>1</v>
      </c>
    </row>
    <row r="4084" spans="1:5" x14ac:dyDescent="0.25">
      <c r="A4084">
        <v>0</v>
      </c>
      <c r="B4084">
        <v>34</v>
      </c>
      <c r="C4084">
        <v>9</v>
      </c>
      <c r="D4084">
        <v>3</v>
      </c>
      <c r="E4084">
        <v>0</v>
      </c>
    </row>
    <row r="4085" spans="1:5" x14ac:dyDescent="0.25">
      <c r="A4085">
        <v>0</v>
      </c>
      <c r="B4085">
        <v>34</v>
      </c>
      <c r="C4085">
        <v>9</v>
      </c>
      <c r="D4085">
        <v>3</v>
      </c>
      <c r="E4085">
        <v>0</v>
      </c>
    </row>
    <row r="4086" spans="1:5" x14ac:dyDescent="0.25">
      <c r="A4086">
        <v>0</v>
      </c>
      <c r="B4086">
        <v>34</v>
      </c>
      <c r="C4086">
        <v>9</v>
      </c>
      <c r="D4086">
        <v>3</v>
      </c>
      <c r="E4086">
        <v>1</v>
      </c>
    </row>
    <row r="4087" spans="1:5" x14ac:dyDescent="0.25">
      <c r="A4087">
        <v>0</v>
      </c>
      <c r="B4087">
        <v>34</v>
      </c>
      <c r="C4087">
        <v>9</v>
      </c>
      <c r="D4087">
        <v>3</v>
      </c>
      <c r="E4087">
        <v>0</v>
      </c>
    </row>
    <row r="4088" spans="1:5" x14ac:dyDescent="0.25">
      <c r="A4088">
        <v>0</v>
      </c>
      <c r="B4088">
        <v>34</v>
      </c>
      <c r="C4088">
        <v>9</v>
      </c>
      <c r="D4088">
        <v>4</v>
      </c>
      <c r="E4088">
        <v>0</v>
      </c>
    </row>
    <row r="4089" spans="1:5" x14ac:dyDescent="0.25">
      <c r="A4089">
        <v>0</v>
      </c>
      <c r="B4089">
        <v>34</v>
      </c>
      <c r="C4089">
        <v>9</v>
      </c>
      <c r="D4089">
        <v>4</v>
      </c>
      <c r="E4089">
        <v>0</v>
      </c>
    </row>
    <row r="4090" spans="1:5" x14ac:dyDescent="0.25">
      <c r="A4090">
        <v>0</v>
      </c>
      <c r="B4090">
        <v>34</v>
      </c>
      <c r="C4090">
        <v>9</v>
      </c>
      <c r="D4090">
        <v>4</v>
      </c>
      <c r="E4090">
        <v>1</v>
      </c>
    </row>
    <row r="4091" spans="1:5" x14ac:dyDescent="0.25">
      <c r="A4091">
        <v>0</v>
      </c>
      <c r="B4091">
        <v>34</v>
      </c>
      <c r="C4091">
        <v>9</v>
      </c>
      <c r="D4091">
        <v>4</v>
      </c>
      <c r="E4091">
        <v>0</v>
      </c>
    </row>
    <row r="4092" spans="1:5" x14ac:dyDescent="0.25">
      <c r="A4092">
        <v>0</v>
      </c>
      <c r="B4092">
        <v>34</v>
      </c>
      <c r="C4092">
        <v>9</v>
      </c>
      <c r="D4092">
        <v>4</v>
      </c>
      <c r="E4092">
        <v>1</v>
      </c>
    </row>
    <row r="4093" spans="1:5" x14ac:dyDescent="0.25">
      <c r="A4093">
        <v>0</v>
      </c>
      <c r="B4093">
        <v>34</v>
      </c>
      <c r="C4093">
        <v>9</v>
      </c>
      <c r="D4093">
        <v>4</v>
      </c>
      <c r="E4093">
        <v>1</v>
      </c>
    </row>
    <row r="4094" spans="1:5" x14ac:dyDescent="0.25">
      <c r="A4094">
        <v>0</v>
      </c>
      <c r="B4094">
        <v>34</v>
      </c>
      <c r="C4094">
        <v>9</v>
      </c>
      <c r="D4094">
        <v>4</v>
      </c>
      <c r="E4094">
        <v>0</v>
      </c>
    </row>
    <row r="4095" spans="1:5" x14ac:dyDescent="0.25">
      <c r="A4095">
        <v>0</v>
      </c>
      <c r="B4095">
        <v>34</v>
      </c>
      <c r="C4095">
        <v>9</v>
      </c>
      <c r="D4095">
        <v>4</v>
      </c>
      <c r="E4095">
        <v>0</v>
      </c>
    </row>
    <row r="4096" spans="1:5" x14ac:dyDescent="0.25">
      <c r="A4096">
        <v>1</v>
      </c>
      <c r="B4096">
        <v>34</v>
      </c>
      <c r="C4096">
        <v>9</v>
      </c>
      <c r="D4096">
        <v>1</v>
      </c>
      <c r="E4096">
        <v>0</v>
      </c>
    </row>
    <row r="4097" spans="1:5" x14ac:dyDescent="0.25">
      <c r="A4097">
        <v>1</v>
      </c>
      <c r="B4097">
        <v>34</v>
      </c>
      <c r="C4097">
        <v>9</v>
      </c>
      <c r="D4097">
        <v>1</v>
      </c>
      <c r="E4097">
        <v>1</v>
      </c>
    </row>
    <row r="4098" spans="1:5" x14ac:dyDescent="0.25">
      <c r="A4098">
        <v>1</v>
      </c>
      <c r="B4098">
        <v>34</v>
      </c>
      <c r="C4098">
        <v>9</v>
      </c>
      <c r="D4098">
        <v>1</v>
      </c>
      <c r="E4098">
        <v>0</v>
      </c>
    </row>
    <row r="4099" spans="1:5" x14ac:dyDescent="0.25">
      <c r="A4099">
        <v>1</v>
      </c>
      <c r="B4099">
        <v>34</v>
      </c>
      <c r="C4099">
        <v>9</v>
      </c>
      <c r="D4099">
        <v>1</v>
      </c>
      <c r="E4099">
        <v>0</v>
      </c>
    </row>
    <row r="4100" spans="1:5" x14ac:dyDescent="0.25">
      <c r="A4100">
        <v>1</v>
      </c>
      <c r="B4100">
        <v>34</v>
      </c>
      <c r="C4100">
        <v>9</v>
      </c>
      <c r="D4100">
        <v>1</v>
      </c>
      <c r="E4100">
        <v>1</v>
      </c>
    </row>
    <row r="4101" spans="1:5" x14ac:dyDescent="0.25">
      <c r="A4101">
        <v>1</v>
      </c>
      <c r="B4101">
        <v>34</v>
      </c>
      <c r="C4101">
        <v>9</v>
      </c>
      <c r="D4101">
        <v>1</v>
      </c>
      <c r="E4101">
        <v>0</v>
      </c>
    </row>
    <row r="4102" spans="1:5" x14ac:dyDescent="0.25">
      <c r="A4102">
        <v>1</v>
      </c>
      <c r="B4102">
        <v>34</v>
      </c>
      <c r="C4102">
        <v>9</v>
      </c>
      <c r="D4102">
        <v>1</v>
      </c>
      <c r="E4102">
        <v>0</v>
      </c>
    </row>
    <row r="4103" spans="1:5" x14ac:dyDescent="0.25">
      <c r="A4103">
        <v>1</v>
      </c>
      <c r="B4103">
        <v>34</v>
      </c>
      <c r="C4103">
        <v>9</v>
      </c>
      <c r="D4103">
        <v>1</v>
      </c>
      <c r="E4103">
        <v>0</v>
      </c>
    </row>
    <row r="4104" spans="1:5" x14ac:dyDescent="0.25">
      <c r="A4104">
        <v>1</v>
      </c>
      <c r="B4104">
        <v>34</v>
      </c>
      <c r="C4104">
        <v>9</v>
      </c>
      <c r="D4104">
        <v>2</v>
      </c>
      <c r="E4104">
        <v>0</v>
      </c>
    </row>
    <row r="4105" spans="1:5" x14ac:dyDescent="0.25">
      <c r="A4105">
        <v>1</v>
      </c>
      <c r="B4105">
        <v>34</v>
      </c>
      <c r="C4105">
        <v>9</v>
      </c>
      <c r="D4105">
        <v>2</v>
      </c>
      <c r="E4105">
        <v>0</v>
      </c>
    </row>
    <row r="4106" spans="1:5" x14ac:dyDescent="0.25">
      <c r="A4106">
        <v>1</v>
      </c>
      <c r="B4106">
        <v>34</v>
      </c>
      <c r="C4106">
        <v>9</v>
      </c>
      <c r="D4106">
        <v>2</v>
      </c>
      <c r="E4106">
        <v>0</v>
      </c>
    </row>
    <row r="4107" spans="1:5" x14ac:dyDescent="0.25">
      <c r="A4107">
        <v>1</v>
      </c>
      <c r="B4107">
        <v>34</v>
      </c>
      <c r="C4107">
        <v>9</v>
      </c>
      <c r="D4107">
        <v>2</v>
      </c>
      <c r="E4107">
        <v>1</v>
      </c>
    </row>
    <row r="4108" spans="1:5" x14ac:dyDescent="0.25">
      <c r="A4108">
        <v>1</v>
      </c>
      <c r="B4108">
        <v>34</v>
      </c>
      <c r="C4108">
        <v>9</v>
      </c>
      <c r="D4108">
        <v>2</v>
      </c>
      <c r="E4108">
        <v>1</v>
      </c>
    </row>
    <row r="4109" spans="1:5" x14ac:dyDescent="0.25">
      <c r="A4109">
        <v>1</v>
      </c>
      <c r="B4109">
        <v>34</v>
      </c>
      <c r="C4109">
        <v>9</v>
      </c>
      <c r="D4109">
        <v>2</v>
      </c>
      <c r="E4109">
        <v>0</v>
      </c>
    </row>
    <row r="4110" spans="1:5" x14ac:dyDescent="0.25">
      <c r="A4110">
        <v>1</v>
      </c>
      <c r="B4110">
        <v>34</v>
      </c>
      <c r="C4110">
        <v>9</v>
      </c>
      <c r="D4110">
        <v>2</v>
      </c>
      <c r="E4110">
        <v>1</v>
      </c>
    </row>
    <row r="4111" spans="1:5" x14ac:dyDescent="0.25">
      <c r="A4111">
        <v>1</v>
      </c>
      <c r="B4111">
        <v>34</v>
      </c>
      <c r="C4111">
        <v>9</v>
      </c>
      <c r="D4111">
        <v>2</v>
      </c>
      <c r="E4111">
        <v>0</v>
      </c>
    </row>
    <row r="4112" spans="1:5" x14ac:dyDescent="0.25">
      <c r="A4112">
        <v>1</v>
      </c>
      <c r="B4112">
        <v>34</v>
      </c>
      <c r="C4112">
        <v>9</v>
      </c>
      <c r="D4112">
        <v>2</v>
      </c>
      <c r="E4112">
        <v>0</v>
      </c>
    </row>
    <row r="4113" spans="1:5" x14ac:dyDescent="0.25">
      <c r="A4113">
        <v>1</v>
      </c>
      <c r="B4113">
        <v>34</v>
      </c>
      <c r="C4113">
        <v>9</v>
      </c>
      <c r="D4113">
        <v>3</v>
      </c>
      <c r="E4113">
        <v>1</v>
      </c>
    </row>
    <row r="4114" spans="1:5" x14ac:dyDescent="0.25">
      <c r="A4114">
        <v>1</v>
      </c>
      <c r="B4114">
        <v>34</v>
      </c>
      <c r="C4114">
        <v>9</v>
      </c>
      <c r="D4114">
        <v>3</v>
      </c>
      <c r="E4114">
        <v>0</v>
      </c>
    </row>
    <row r="4115" spans="1:5" x14ac:dyDescent="0.25">
      <c r="A4115">
        <v>1</v>
      </c>
      <c r="B4115">
        <v>34</v>
      </c>
      <c r="C4115">
        <v>9</v>
      </c>
      <c r="D4115">
        <v>3</v>
      </c>
      <c r="E4115">
        <v>0</v>
      </c>
    </row>
    <row r="4116" spans="1:5" x14ac:dyDescent="0.25">
      <c r="A4116">
        <v>1</v>
      </c>
      <c r="B4116">
        <v>34</v>
      </c>
      <c r="C4116">
        <v>9</v>
      </c>
      <c r="D4116">
        <v>3</v>
      </c>
      <c r="E4116">
        <v>0</v>
      </c>
    </row>
    <row r="4117" spans="1:5" x14ac:dyDescent="0.25">
      <c r="A4117">
        <v>1</v>
      </c>
      <c r="B4117">
        <v>34</v>
      </c>
      <c r="C4117">
        <v>9</v>
      </c>
      <c r="D4117">
        <v>3</v>
      </c>
      <c r="E4117">
        <v>0</v>
      </c>
    </row>
    <row r="4118" spans="1:5" x14ac:dyDescent="0.25">
      <c r="A4118">
        <v>1</v>
      </c>
      <c r="B4118">
        <v>34</v>
      </c>
      <c r="C4118">
        <v>9</v>
      </c>
      <c r="D4118">
        <v>3</v>
      </c>
      <c r="E4118">
        <v>0</v>
      </c>
    </row>
    <row r="4119" spans="1:5" x14ac:dyDescent="0.25">
      <c r="A4119">
        <v>1</v>
      </c>
      <c r="B4119">
        <v>34</v>
      </c>
      <c r="C4119">
        <v>9</v>
      </c>
      <c r="D4119">
        <v>3</v>
      </c>
      <c r="E4119">
        <v>1</v>
      </c>
    </row>
    <row r="4120" spans="1:5" x14ac:dyDescent="0.25">
      <c r="A4120">
        <v>1</v>
      </c>
      <c r="B4120">
        <v>34</v>
      </c>
      <c r="C4120">
        <v>9</v>
      </c>
      <c r="D4120">
        <v>3</v>
      </c>
      <c r="E4120">
        <v>0</v>
      </c>
    </row>
    <row r="4121" spans="1:5" x14ac:dyDescent="0.25">
      <c r="A4121">
        <v>1</v>
      </c>
      <c r="B4121">
        <v>34</v>
      </c>
      <c r="C4121">
        <v>9</v>
      </c>
      <c r="D4121">
        <v>4</v>
      </c>
      <c r="E4121">
        <v>0</v>
      </c>
    </row>
    <row r="4122" spans="1:5" x14ac:dyDescent="0.25">
      <c r="A4122">
        <v>1</v>
      </c>
      <c r="B4122">
        <v>34</v>
      </c>
      <c r="C4122">
        <v>9</v>
      </c>
      <c r="D4122">
        <v>4</v>
      </c>
      <c r="E4122">
        <v>1</v>
      </c>
    </row>
    <row r="4123" spans="1:5" x14ac:dyDescent="0.25">
      <c r="A4123">
        <v>1</v>
      </c>
      <c r="B4123">
        <v>34</v>
      </c>
      <c r="C4123">
        <v>9</v>
      </c>
      <c r="D4123">
        <v>4</v>
      </c>
      <c r="E4123">
        <v>0</v>
      </c>
    </row>
    <row r="4124" spans="1:5" x14ac:dyDescent="0.25">
      <c r="A4124">
        <v>1</v>
      </c>
      <c r="B4124">
        <v>34</v>
      </c>
      <c r="C4124">
        <v>9</v>
      </c>
      <c r="D4124">
        <v>4</v>
      </c>
      <c r="E4124">
        <v>1</v>
      </c>
    </row>
    <row r="4125" spans="1:5" x14ac:dyDescent="0.25">
      <c r="A4125">
        <v>1</v>
      </c>
      <c r="B4125">
        <v>34</v>
      </c>
      <c r="C4125">
        <v>9</v>
      </c>
      <c r="D4125">
        <v>4</v>
      </c>
      <c r="E4125">
        <v>1</v>
      </c>
    </row>
    <row r="4126" spans="1:5" x14ac:dyDescent="0.25">
      <c r="A4126">
        <v>1</v>
      </c>
      <c r="B4126">
        <v>34</v>
      </c>
      <c r="C4126">
        <v>9</v>
      </c>
      <c r="D4126">
        <v>4</v>
      </c>
      <c r="E4126">
        <v>0</v>
      </c>
    </row>
    <row r="4127" spans="1:5" x14ac:dyDescent="0.25">
      <c r="A4127">
        <v>1</v>
      </c>
      <c r="B4127">
        <v>34</v>
      </c>
      <c r="C4127">
        <v>9</v>
      </c>
      <c r="D4127">
        <v>4</v>
      </c>
      <c r="E4127">
        <v>0</v>
      </c>
    </row>
    <row r="4128" spans="1:5" x14ac:dyDescent="0.25">
      <c r="A4128">
        <v>1</v>
      </c>
      <c r="B4128">
        <v>34</v>
      </c>
      <c r="C4128">
        <v>9</v>
      </c>
      <c r="D4128">
        <v>4</v>
      </c>
      <c r="E4128">
        <v>1</v>
      </c>
    </row>
    <row r="4129" spans="1:5" x14ac:dyDescent="0.25">
      <c r="A4129">
        <v>0</v>
      </c>
      <c r="B4129">
        <v>34</v>
      </c>
      <c r="C4129">
        <v>10</v>
      </c>
      <c r="D4129">
        <v>1</v>
      </c>
      <c r="E4129">
        <v>0</v>
      </c>
    </row>
    <row r="4130" spans="1:5" x14ac:dyDescent="0.25">
      <c r="A4130">
        <v>0</v>
      </c>
      <c r="B4130">
        <v>34</v>
      </c>
      <c r="C4130">
        <v>10</v>
      </c>
      <c r="D4130">
        <v>1</v>
      </c>
      <c r="E4130">
        <v>0</v>
      </c>
    </row>
    <row r="4131" spans="1:5" x14ac:dyDescent="0.25">
      <c r="A4131">
        <v>0</v>
      </c>
      <c r="B4131">
        <v>34</v>
      </c>
      <c r="C4131">
        <v>10</v>
      </c>
      <c r="D4131">
        <v>1</v>
      </c>
      <c r="E4131">
        <v>0</v>
      </c>
    </row>
    <row r="4132" spans="1:5" x14ac:dyDescent="0.25">
      <c r="A4132">
        <v>0</v>
      </c>
      <c r="B4132">
        <v>34</v>
      </c>
      <c r="C4132">
        <v>10</v>
      </c>
      <c r="D4132">
        <v>1</v>
      </c>
      <c r="E4132">
        <v>1</v>
      </c>
    </row>
    <row r="4133" spans="1:5" x14ac:dyDescent="0.25">
      <c r="A4133">
        <v>0</v>
      </c>
      <c r="B4133">
        <v>34</v>
      </c>
      <c r="C4133">
        <v>10</v>
      </c>
      <c r="D4133">
        <v>1</v>
      </c>
      <c r="E4133">
        <v>0</v>
      </c>
    </row>
    <row r="4134" spans="1:5" x14ac:dyDescent="0.25">
      <c r="A4134">
        <v>0</v>
      </c>
      <c r="B4134">
        <v>34</v>
      </c>
      <c r="C4134">
        <v>10</v>
      </c>
      <c r="D4134">
        <v>1</v>
      </c>
      <c r="E4134">
        <v>0</v>
      </c>
    </row>
    <row r="4135" spans="1:5" x14ac:dyDescent="0.25">
      <c r="A4135">
        <v>0</v>
      </c>
      <c r="B4135">
        <v>34</v>
      </c>
      <c r="C4135">
        <v>10</v>
      </c>
      <c r="D4135">
        <v>1</v>
      </c>
      <c r="E4135">
        <v>0</v>
      </c>
    </row>
    <row r="4136" spans="1:5" x14ac:dyDescent="0.25">
      <c r="A4136">
        <v>0</v>
      </c>
      <c r="B4136">
        <v>34</v>
      </c>
      <c r="C4136">
        <v>10</v>
      </c>
      <c r="D4136">
        <v>1</v>
      </c>
      <c r="E4136">
        <v>1</v>
      </c>
    </row>
    <row r="4137" spans="1:5" x14ac:dyDescent="0.25">
      <c r="A4137">
        <v>0</v>
      </c>
      <c r="B4137">
        <v>34</v>
      </c>
      <c r="C4137">
        <v>10</v>
      </c>
      <c r="D4137">
        <v>2</v>
      </c>
      <c r="E4137">
        <v>0</v>
      </c>
    </row>
    <row r="4138" spans="1:5" x14ac:dyDescent="0.25">
      <c r="A4138">
        <v>0</v>
      </c>
      <c r="B4138">
        <v>34</v>
      </c>
      <c r="C4138">
        <v>10</v>
      </c>
      <c r="D4138">
        <v>2</v>
      </c>
      <c r="E4138">
        <v>0</v>
      </c>
    </row>
    <row r="4139" spans="1:5" x14ac:dyDescent="0.25">
      <c r="A4139">
        <v>0</v>
      </c>
      <c r="B4139">
        <v>34</v>
      </c>
      <c r="C4139">
        <v>10</v>
      </c>
      <c r="D4139">
        <v>2</v>
      </c>
      <c r="E4139">
        <v>0</v>
      </c>
    </row>
    <row r="4140" spans="1:5" x14ac:dyDescent="0.25">
      <c r="A4140">
        <v>0</v>
      </c>
      <c r="B4140">
        <v>34</v>
      </c>
      <c r="C4140">
        <v>10</v>
      </c>
      <c r="D4140">
        <v>2</v>
      </c>
      <c r="E4140">
        <v>1</v>
      </c>
    </row>
    <row r="4141" spans="1:5" x14ac:dyDescent="0.25">
      <c r="A4141">
        <v>0</v>
      </c>
      <c r="B4141">
        <v>34</v>
      </c>
      <c r="C4141">
        <v>10</v>
      </c>
      <c r="D4141">
        <v>2</v>
      </c>
      <c r="E4141">
        <v>1</v>
      </c>
    </row>
    <row r="4142" spans="1:5" x14ac:dyDescent="0.25">
      <c r="A4142">
        <v>0</v>
      </c>
      <c r="B4142">
        <v>34</v>
      </c>
      <c r="C4142">
        <v>10</v>
      </c>
      <c r="D4142">
        <v>2</v>
      </c>
      <c r="E4142">
        <v>0</v>
      </c>
    </row>
    <row r="4143" spans="1:5" x14ac:dyDescent="0.25">
      <c r="A4143">
        <v>0</v>
      </c>
      <c r="B4143">
        <v>34</v>
      </c>
      <c r="C4143">
        <v>10</v>
      </c>
      <c r="D4143">
        <v>2</v>
      </c>
      <c r="E4143">
        <v>1</v>
      </c>
    </row>
    <row r="4144" spans="1:5" x14ac:dyDescent="0.25">
      <c r="A4144">
        <v>0</v>
      </c>
      <c r="B4144">
        <v>34</v>
      </c>
      <c r="C4144">
        <v>10</v>
      </c>
      <c r="D4144">
        <v>2</v>
      </c>
      <c r="E4144">
        <v>0</v>
      </c>
    </row>
    <row r="4145" spans="1:5" x14ac:dyDescent="0.25">
      <c r="A4145">
        <v>0</v>
      </c>
      <c r="B4145">
        <v>34</v>
      </c>
      <c r="C4145">
        <v>10</v>
      </c>
      <c r="D4145">
        <v>3</v>
      </c>
      <c r="E4145">
        <v>1</v>
      </c>
    </row>
    <row r="4146" spans="1:5" x14ac:dyDescent="0.25">
      <c r="A4146">
        <v>0</v>
      </c>
      <c r="B4146">
        <v>34</v>
      </c>
      <c r="C4146">
        <v>10</v>
      </c>
      <c r="D4146">
        <v>3</v>
      </c>
      <c r="E4146">
        <v>0</v>
      </c>
    </row>
    <row r="4147" spans="1:5" x14ac:dyDescent="0.25">
      <c r="A4147">
        <v>0</v>
      </c>
      <c r="B4147">
        <v>34</v>
      </c>
      <c r="C4147">
        <v>10</v>
      </c>
      <c r="D4147">
        <v>3</v>
      </c>
      <c r="E4147">
        <v>0</v>
      </c>
    </row>
    <row r="4148" spans="1:5" x14ac:dyDescent="0.25">
      <c r="A4148">
        <v>0</v>
      </c>
      <c r="B4148">
        <v>34</v>
      </c>
      <c r="C4148">
        <v>10</v>
      </c>
      <c r="D4148">
        <v>3</v>
      </c>
      <c r="E4148">
        <v>0</v>
      </c>
    </row>
    <row r="4149" spans="1:5" x14ac:dyDescent="0.25">
      <c r="A4149">
        <v>0</v>
      </c>
      <c r="B4149">
        <v>34</v>
      </c>
      <c r="C4149">
        <v>10</v>
      </c>
      <c r="D4149">
        <v>3</v>
      </c>
      <c r="E4149">
        <v>0</v>
      </c>
    </row>
    <row r="4150" spans="1:5" x14ac:dyDescent="0.25">
      <c r="A4150">
        <v>0</v>
      </c>
      <c r="B4150">
        <v>34</v>
      </c>
      <c r="C4150">
        <v>10</v>
      </c>
      <c r="D4150">
        <v>3</v>
      </c>
      <c r="E4150">
        <v>1</v>
      </c>
    </row>
    <row r="4151" spans="1:5" x14ac:dyDescent="0.25">
      <c r="A4151">
        <v>0</v>
      </c>
      <c r="B4151">
        <v>34</v>
      </c>
      <c r="C4151">
        <v>10</v>
      </c>
      <c r="D4151">
        <v>3</v>
      </c>
      <c r="E4151">
        <v>1</v>
      </c>
    </row>
    <row r="4152" spans="1:5" x14ac:dyDescent="0.25">
      <c r="A4152">
        <v>0</v>
      </c>
      <c r="B4152">
        <v>34</v>
      </c>
      <c r="C4152">
        <v>10</v>
      </c>
      <c r="D4152">
        <v>3</v>
      </c>
      <c r="E4152">
        <v>0</v>
      </c>
    </row>
    <row r="4153" spans="1:5" x14ac:dyDescent="0.25">
      <c r="A4153">
        <v>0</v>
      </c>
      <c r="B4153">
        <v>34</v>
      </c>
      <c r="C4153">
        <v>10</v>
      </c>
      <c r="D4153">
        <v>3</v>
      </c>
      <c r="E4153">
        <v>0</v>
      </c>
    </row>
    <row r="4154" spans="1:5" x14ac:dyDescent="0.25">
      <c r="A4154">
        <v>0</v>
      </c>
      <c r="B4154">
        <v>34</v>
      </c>
      <c r="C4154">
        <v>10</v>
      </c>
      <c r="D4154">
        <v>4</v>
      </c>
      <c r="E4154">
        <v>0</v>
      </c>
    </row>
    <row r="4155" spans="1:5" x14ac:dyDescent="0.25">
      <c r="A4155">
        <v>0</v>
      </c>
      <c r="B4155">
        <v>34</v>
      </c>
      <c r="C4155">
        <v>10</v>
      </c>
      <c r="D4155">
        <v>4</v>
      </c>
      <c r="E4155">
        <v>0</v>
      </c>
    </row>
    <row r="4156" spans="1:5" x14ac:dyDescent="0.25">
      <c r="A4156">
        <v>0</v>
      </c>
      <c r="B4156">
        <v>34</v>
      </c>
      <c r="C4156">
        <v>10</v>
      </c>
      <c r="D4156">
        <v>4</v>
      </c>
      <c r="E4156">
        <v>0</v>
      </c>
    </row>
    <row r="4157" spans="1:5" x14ac:dyDescent="0.25">
      <c r="A4157">
        <v>0</v>
      </c>
      <c r="B4157">
        <v>34</v>
      </c>
      <c r="C4157">
        <v>10</v>
      </c>
      <c r="D4157">
        <v>4</v>
      </c>
      <c r="E4157">
        <v>1</v>
      </c>
    </row>
    <row r="4158" spans="1:5" x14ac:dyDescent="0.25">
      <c r="A4158">
        <v>0</v>
      </c>
      <c r="B4158">
        <v>34</v>
      </c>
      <c r="C4158">
        <v>10</v>
      </c>
      <c r="D4158">
        <v>4</v>
      </c>
      <c r="E4158">
        <v>0</v>
      </c>
    </row>
    <row r="4159" spans="1:5" x14ac:dyDescent="0.25">
      <c r="A4159">
        <v>0</v>
      </c>
      <c r="B4159">
        <v>34</v>
      </c>
      <c r="C4159">
        <v>10</v>
      </c>
      <c r="D4159">
        <v>4</v>
      </c>
      <c r="E4159">
        <v>1</v>
      </c>
    </row>
    <row r="4160" spans="1:5" x14ac:dyDescent="0.25">
      <c r="A4160">
        <v>0</v>
      </c>
      <c r="B4160">
        <v>34</v>
      </c>
      <c r="C4160">
        <v>10</v>
      </c>
      <c r="D4160">
        <v>4</v>
      </c>
      <c r="E4160">
        <v>0</v>
      </c>
    </row>
    <row r="4161" spans="1:5" x14ac:dyDescent="0.25">
      <c r="A4161">
        <v>0</v>
      </c>
      <c r="B4161">
        <v>34</v>
      </c>
      <c r="C4161">
        <v>10</v>
      </c>
      <c r="D4161">
        <v>4</v>
      </c>
      <c r="E4161">
        <v>0</v>
      </c>
    </row>
    <row r="4162" spans="1:5" x14ac:dyDescent="0.25">
      <c r="A4162">
        <v>0</v>
      </c>
      <c r="B4162">
        <v>34</v>
      </c>
      <c r="C4162">
        <v>10</v>
      </c>
      <c r="D4162">
        <v>4</v>
      </c>
      <c r="E4162">
        <v>1</v>
      </c>
    </row>
    <row r="4163" spans="1:5" x14ac:dyDescent="0.25">
      <c r="A4163">
        <v>1</v>
      </c>
      <c r="B4163">
        <v>34</v>
      </c>
      <c r="C4163">
        <v>10</v>
      </c>
      <c r="D4163">
        <v>1</v>
      </c>
      <c r="E4163">
        <v>0</v>
      </c>
    </row>
    <row r="4164" spans="1:5" x14ac:dyDescent="0.25">
      <c r="A4164">
        <v>1</v>
      </c>
      <c r="B4164">
        <v>34</v>
      </c>
      <c r="C4164">
        <v>10</v>
      </c>
      <c r="D4164">
        <v>1</v>
      </c>
      <c r="E4164">
        <v>0</v>
      </c>
    </row>
    <row r="4165" spans="1:5" x14ac:dyDescent="0.25">
      <c r="A4165">
        <v>1</v>
      </c>
      <c r="B4165">
        <v>34</v>
      </c>
      <c r="C4165">
        <v>10</v>
      </c>
      <c r="D4165">
        <v>1</v>
      </c>
      <c r="E4165">
        <v>1</v>
      </c>
    </row>
    <row r="4166" spans="1:5" x14ac:dyDescent="0.25">
      <c r="A4166">
        <v>1</v>
      </c>
      <c r="B4166">
        <v>34</v>
      </c>
      <c r="C4166">
        <v>10</v>
      </c>
      <c r="D4166">
        <v>1</v>
      </c>
      <c r="E4166">
        <v>0</v>
      </c>
    </row>
    <row r="4167" spans="1:5" x14ac:dyDescent="0.25">
      <c r="A4167">
        <v>1</v>
      </c>
      <c r="B4167">
        <v>34</v>
      </c>
      <c r="C4167">
        <v>10</v>
      </c>
      <c r="D4167">
        <v>1</v>
      </c>
      <c r="E4167">
        <v>1</v>
      </c>
    </row>
    <row r="4168" spans="1:5" x14ac:dyDescent="0.25">
      <c r="A4168">
        <v>1</v>
      </c>
      <c r="B4168">
        <v>34</v>
      </c>
      <c r="C4168">
        <v>10</v>
      </c>
      <c r="D4168">
        <v>1</v>
      </c>
      <c r="E4168">
        <v>0</v>
      </c>
    </row>
    <row r="4169" spans="1:5" x14ac:dyDescent="0.25">
      <c r="A4169">
        <v>1</v>
      </c>
      <c r="B4169">
        <v>34</v>
      </c>
      <c r="C4169">
        <v>10</v>
      </c>
      <c r="D4169">
        <v>1</v>
      </c>
      <c r="E4169">
        <v>0</v>
      </c>
    </row>
    <row r="4170" spans="1:5" x14ac:dyDescent="0.25">
      <c r="A4170">
        <v>1</v>
      </c>
      <c r="B4170">
        <v>34</v>
      </c>
      <c r="C4170">
        <v>10</v>
      </c>
      <c r="D4170">
        <v>1</v>
      </c>
      <c r="E4170">
        <v>0</v>
      </c>
    </row>
    <row r="4171" spans="1:5" x14ac:dyDescent="0.25">
      <c r="A4171">
        <v>1</v>
      </c>
      <c r="B4171">
        <v>34</v>
      </c>
      <c r="C4171">
        <v>10</v>
      </c>
      <c r="D4171">
        <v>1</v>
      </c>
      <c r="E4171">
        <v>0</v>
      </c>
    </row>
    <row r="4172" spans="1:5" x14ac:dyDescent="0.25">
      <c r="A4172">
        <v>1</v>
      </c>
      <c r="B4172">
        <v>34</v>
      </c>
      <c r="C4172">
        <v>10</v>
      </c>
      <c r="D4172">
        <v>2</v>
      </c>
      <c r="E4172">
        <v>0</v>
      </c>
    </row>
    <row r="4173" spans="1:5" x14ac:dyDescent="0.25">
      <c r="A4173">
        <v>1</v>
      </c>
      <c r="B4173">
        <v>34</v>
      </c>
      <c r="C4173">
        <v>10</v>
      </c>
      <c r="D4173">
        <v>2</v>
      </c>
      <c r="E4173">
        <v>1</v>
      </c>
    </row>
    <row r="4174" spans="1:5" x14ac:dyDescent="0.25">
      <c r="A4174">
        <v>1</v>
      </c>
      <c r="B4174">
        <v>34</v>
      </c>
      <c r="C4174">
        <v>10</v>
      </c>
      <c r="D4174">
        <v>2</v>
      </c>
      <c r="E4174">
        <v>0</v>
      </c>
    </row>
    <row r="4175" spans="1:5" x14ac:dyDescent="0.25">
      <c r="A4175">
        <v>1</v>
      </c>
      <c r="B4175">
        <v>34</v>
      </c>
      <c r="C4175">
        <v>10</v>
      </c>
      <c r="D4175">
        <v>2</v>
      </c>
      <c r="E4175">
        <v>1</v>
      </c>
    </row>
    <row r="4176" spans="1:5" x14ac:dyDescent="0.25">
      <c r="A4176">
        <v>1</v>
      </c>
      <c r="B4176">
        <v>34</v>
      </c>
      <c r="C4176">
        <v>10</v>
      </c>
      <c r="D4176">
        <v>2</v>
      </c>
      <c r="E4176">
        <v>1</v>
      </c>
    </row>
    <row r="4177" spans="1:5" x14ac:dyDescent="0.25">
      <c r="A4177">
        <v>1</v>
      </c>
      <c r="B4177">
        <v>34</v>
      </c>
      <c r="C4177">
        <v>10</v>
      </c>
      <c r="D4177">
        <v>2</v>
      </c>
      <c r="E4177">
        <v>0</v>
      </c>
    </row>
    <row r="4178" spans="1:5" x14ac:dyDescent="0.25">
      <c r="A4178">
        <v>1</v>
      </c>
      <c r="B4178">
        <v>34</v>
      </c>
      <c r="C4178">
        <v>10</v>
      </c>
      <c r="D4178">
        <v>2</v>
      </c>
      <c r="E4178">
        <v>0</v>
      </c>
    </row>
    <row r="4179" spans="1:5" x14ac:dyDescent="0.25">
      <c r="A4179">
        <v>1</v>
      </c>
      <c r="B4179">
        <v>34</v>
      </c>
      <c r="C4179">
        <v>10</v>
      </c>
      <c r="D4179">
        <v>2</v>
      </c>
      <c r="E4179">
        <v>0</v>
      </c>
    </row>
    <row r="4180" spans="1:5" x14ac:dyDescent="0.25">
      <c r="A4180">
        <v>1</v>
      </c>
      <c r="B4180">
        <v>34</v>
      </c>
      <c r="C4180">
        <v>10</v>
      </c>
      <c r="D4180">
        <v>3</v>
      </c>
      <c r="E4180">
        <v>0</v>
      </c>
    </row>
    <row r="4181" spans="1:5" x14ac:dyDescent="0.25">
      <c r="A4181">
        <v>1</v>
      </c>
      <c r="B4181">
        <v>34</v>
      </c>
      <c r="C4181">
        <v>10</v>
      </c>
      <c r="D4181">
        <v>3</v>
      </c>
      <c r="E4181">
        <v>1</v>
      </c>
    </row>
    <row r="4182" spans="1:5" x14ac:dyDescent="0.25">
      <c r="A4182">
        <v>1</v>
      </c>
      <c r="B4182">
        <v>34</v>
      </c>
      <c r="C4182">
        <v>10</v>
      </c>
      <c r="D4182">
        <v>3</v>
      </c>
      <c r="E4182">
        <v>0</v>
      </c>
    </row>
    <row r="4183" spans="1:5" x14ac:dyDescent="0.25">
      <c r="A4183">
        <v>1</v>
      </c>
      <c r="B4183">
        <v>34</v>
      </c>
      <c r="C4183">
        <v>10</v>
      </c>
      <c r="D4183">
        <v>3</v>
      </c>
      <c r="E4183">
        <v>1</v>
      </c>
    </row>
    <row r="4184" spans="1:5" x14ac:dyDescent="0.25">
      <c r="A4184">
        <v>1</v>
      </c>
      <c r="B4184">
        <v>34</v>
      </c>
      <c r="C4184">
        <v>10</v>
      </c>
      <c r="D4184">
        <v>3</v>
      </c>
      <c r="E4184">
        <v>0</v>
      </c>
    </row>
    <row r="4185" spans="1:5" x14ac:dyDescent="0.25">
      <c r="A4185">
        <v>1</v>
      </c>
      <c r="B4185">
        <v>34</v>
      </c>
      <c r="C4185">
        <v>10</v>
      </c>
      <c r="D4185">
        <v>3</v>
      </c>
      <c r="E4185">
        <v>0</v>
      </c>
    </row>
    <row r="4186" spans="1:5" x14ac:dyDescent="0.25">
      <c r="A4186">
        <v>1</v>
      </c>
      <c r="B4186">
        <v>34</v>
      </c>
      <c r="C4186">
        <v>10</v>
      </c>
      <c r="D4186">
        <v>3</v>
      </c>
      <c r="E4186">
        <v>0</v>
      </c>
    </row>
    <row r="4187" spans="1:5" x14ac:dyDescent="0.25">
      <c r="A4187">
        <v>1</v>
      </c>
      <c r="B4187">
        <v>34</v>
      </c>
      <c r="C4187">
        <v>10</v>
      </c>
      <c r="D4187">
        <v>3</v>
      </c>
      <c r="E4187">
        <v>1</v>
      </c>
    </row>
    <row r="4188" spans="1:5" x14ac:dyDescent="0.25">
      <c r="A4188">
        <v>1</v>
      </c>
      <c r="B4188">
        <v>34</v>
      </c>
      <c r="C4188">
        <v>10</v>
      </c>
      <c r="D4188">
        <v>4</v>
      </c>
      <c r="E4188">
        <v>0</v>
      </c>
    </row>
    <row r="4189" spans="1:5" x14ac:dyDescent="0.25">
      <c r="A4189">
        <v>1</v>
      </c>
      <c r="B4189">
        <v>34</v>
      </c>
      <c r="C4189">
        <v>10</v>
      </c>
      <c r="D4189">
        <v>4</v>
      </c>
      <c r="E4189">
        <v>0</v>
      </c>
    </row>
    <row r="4190" spans="1:5" x14ac:dyDescent="0.25">
      <c r="A4190">
        <v>1</v>
      </c>
      <c r="B4190">
        <v>34</v>
      </c>
      <c r="C4190">
        <v>10</v>
      </c>
      <c r="D4190">
        <v>4</v>
      </c>
      <c r="E4190">
        <v>1</v>
      </c>
    </row>
    <row r="4191" spans="1:5" x14ac:dyDescent="0.25">
      <c r="A4191">
        <v>1</v>
      </c>
      <c r="B4191">
        <v>34</v>
      </c>
      <c r="C4191">
        <v>10</v>
      </c>
      <c r="D4191">
        <v>4</v>
      </c>
      <c r="E4191">
        <v>1</v>
      </c>
    </row>
    <row r="4192" spans="1:5" x14ac:dyDescent="0.25">
      <c r="A4192">
        <v>1</v>
      </c>
      <c r="B4192">
        <v>34</v>
      </c>
      <c r="C4192">
        <v>10</v>
      </c>
      <c r="D4192">
        <v>4</v>
      </c>
      <c r="E4192">
        <v>0</v>
      </c>
    </row>
    <row r="4193" spans="1:5" x14ac:dyDescent="0.25">
      <c r="A4193">
        <v>1</v>
      </c>
      <c r="B4193">
        <v>34</v>
      </c>
      <c r="C4193">
        <v>10</v>
      </c>
      <c r="D4193">
        <v>4</v>
      </c>
      <c r="E4193">
        <v>0</v>
      </c>
    </row>
    <row r="4194" spans="1:5" x14ac:dyDescent="0.25">
      <c r="A4194">
        <v>1</v>
      </c>
      <c r="B4194">
        <v>34</v>
      </c>
      <c r="C4194">
        <v>10</v>
      </c>
      <c r="D4194">
        <v>4</v>
      </c>
      <c r="E4194">
        <v>1</v>
      </c>
    </row>
    <row r="4195" spans="1:5" x14ac:dyDescent="0.25">
      <c r="A4195">
        <v>1</v>
      </c>
      <c r="B4195">
        <v>34</v>
      </c>
      <c r="C4195">
        <v>10</v>
      </c>
      <c r="D4195">
        <v>4</v>
      </c>
      <c r="E4195">
        <v>0</v>
      </c>
    </row>
    <row r="4196" spans="1:5" x14ac:dyDescent="0.25">
      <c r="A4196">
        <v>0</v>
      </c>
      <c r="B4196">
        <v>34</v>
      </c>
      <c r="C4196">
        <v>11</v>
      </c>
      <c r="D4196">
        <v>1</v>
      </c>
      <c r="E4196">
        <v>0</v>
      </c>
    </row>
    <row r="4197" spans="1:5" x14ac:dyDescent="0.25">
      <c r="A4197">
        <v>0</v>
      </c>
      <c r="B4197">
        <v>34</v>
      </c>
      <c r="C4197">
        <v>11</v>
      </c>
      <c r="D4197">
        <v>1</v>
      </c>
      <c r="E4197">
        <v>0</v>
      </c>
    </row>
    <row r="4198" spans="1:5" x14ac:dyDescent="0.25">
      <c r="A4198">
        <v>0</v>
      </c>
      <c r="B4198">
        <v>34</v>
      </c>
      <c r="C4198">
        <v>11</v>
      </c>
      <c r="D4198">
        <v>1</v>
      </c>
      <c r="E4198">
        <v>0</v>
      </c>
    </row>
    <row r="4199" spans="1:5" x14ac:dyDescent="0.25">
      <c r="A4199">
        <v>0</v>
      </c>
      <c r="B4199">
        <v>34</v>
      </c>
      <c r="C4199">
        <v>11</v>
      </c>
      <c r="D4199">
        <v>1</v>
      </c>
      <c r="E4199">
        <v>0</v>
      </c>
    </row>
    <row r="4200" spans="1:5" x14ac:dyDescent="0.25">
      <c r="A4200">
        <v>0</v>
      </c>
      <c r="B4200">
        <v>34</v>
      </c>
      <c r="C4200">
        <v>11</v>
      </c>
      <c r="D4200">
        <v>1</v>
      </c>
      <c r="E4200">
        <v>1</v>
      </c>
    </row>
    <row r="4201" spans="1:5" x14ac:dyDescent="0.25">
      <c r="A4201">
        <v>0</v>
      </c>
      <c r="B4201">
        <v>34</v>
      </c>
      <c r="C4201">
        <v>11</v>
      </c>
      <c r="D4201">
        <v>1</v>
      </c>
      <c r="E4201">
        <v>1</v>
      </c>
    </row>
    <row r="4202" spans="1:5" x14ac:dyDescent="0.25">
      <c r="A4202">
        <v>0</v>
      </c>
      <c r="B4202">
        <v>34</v>
      </c>
      <c r="C4202">
        <v>11</v>
      </c>
      <c r="D4202">
        <v>1</v>
      </c>
      <c r="E4202">
        <v>0</v>
      </c>
    </row>
    <row r="4203" spans="1:5" x14ac:dyDescent="0.25">
      <c r="A4203">
        <v>0</v>
      </c>
      <c r="B4203">
        <v>34</v>
      </c>
      <c r="C4203">
        <v>11</v>
      </c>
      <c r="D4203">
        <v>1</v>
      </c>
      <c r="E4203">
        <v>1</v>
      </c>
    </row>
    <row r="4204" spans="1:5" x14ac:dyDescent="0.25">
      <c r="A4204">
        <v>0</v>
      </c>
      <c r="B4204">
        <v>34</v>
      </c>
      <c r="C4204">
        <v>11</v>
      </c>
      <c r="D4204">
        <v>2</v>
      </c>
      <c r="E4204">
        <v>0</v>
      </c>
    </row>
    <row r="4205" spans="1:5" x14ac:dyDescent="0.25">
      <c r="A4205">
        <v>0</v>
      </c>
      <c r="B4205">
        <v>34</v>
      </c>
      <c r="C4205">
        <v>11</v>
      </c>
      <c r="D4205">
        <v>2</v>
      </c>
      <c r="E4205">
        <v>0</v>
      </c>
    </row>
    <row r="4206" spans="1:5" x14ac:dyDescent="0.25">
      <c r="A4206">
        <v>0</v>
      </c>
      <c r="B4206">
        <v>34</v>
      </c>
      <c r="C4206">
        <v>11</v>
      </c>
      <c r="D4206">
        <v>2</v>
      </c>
      <c r="E4206">
        <v>1</v>
      </c>
    </row>
    <row r="4207" spans="1:5" x14ac:dyDescent="0.25">
      <c r="A4207">
        <v>0</v>
      </c>
      <c r="B4207">
        <v>34</v>
      </c>
      <c r="C4207">
        <v>11</v>
      </c>
      <c r="D4207">
        <v>2</v>
      </c>
      <c r="E4207">
        <v>0</v>
      </c>
    </row>
    <row r="4208" spans="1:5" x14ac:dyDescent="0.25">
      <c r="A4208">
        <v>0</v>
      </c>
      <c r="B4208">
        <v>34</v>
      </c>
      <c r="C4208">
        <v>11</v>
      </c>
      <c r="D4208">
        <v>2</v>
      </c>
      <c r="E4208">
        <v>0</v>
      </c>
    </row>
    <row r="4209" spans="1:5" x14ac:dyDescent="0.25">
      <c r="A4209">
        <v>0</v>
      </c>
      <c r="B4209">
        <v>34</v>
      </c>
      <c r="C4209">
        <v>11</v>
      </c>
      <c r="D4209">
        <v>2</v>
      </c>
      <c r="E4209">
        <v>0</v>
      </c>
    </row>
    <row r="4210" spans="1:5" x14ac:dyDescent="0.25">
      <c r="A4210">
        <v>0</v>
      </c>
      <c r="B4210">
        <v>34</v>
      </c>
      <c r="C4210">
        <v>11</v>
      </c>
      <c r="D4210">
        <v>2</v>
      </c>
      <c r="E4210">
        <v>0</v>
      </c>
    </row>
    <row r="4211" spans="1:5" x14ac:dyDescent="0.25">
      <c r="A4211">
        <v>0</v>
      </c>
      <c r="B4211">
        <v>34</v>
      </c>
      <c r="C4211">
        <v>11</v>
      </c>
      <c r="D4211">
        <v>2</v>
      </c>
      <c r="E4211">
        <v>1</v>
      </c>
    </row>
    <row r="4212" spans="1:5" x14ac:dyDescent="0.25">
      <c r="A4212">
        <v>0</v>
      </c>
      <c r="B4212">
        <v>34</v>
      </c>
      <c r="C4212">
        <v>11</v>
      </c>
      <c r="D4212">
        <v>3</v>
      </c>
      <c r="E4212">
        <v>0</v>
      </c>
    </row>
    <row r="4213" spans="1:5" x14ac:dyDescent="0.25">
      <c r="A4213">
        <v>0</v>
      </c>
      <c r="B4213">
        <v>34</v>
      </c>
      <c r="C4213">
        <v>11</v>
      </c>
      <c r="D4213">
        <v>3</v>
      </c>
      <c r="E4213">
        <v>1</v>
      </c>
    </row>
    <row r="4214" spans="1:5" x14ac:dyDescent="0.25">
      <c r="A4214">
        <v>0</v>
      </c>
      <c r="B4214">
        <v>34</v>
      </c>
      <c r="C4214">
        <v>11</v>
      </c>
      <c r="D4214">
        <v>3</v>
      </c>
      <c r="E4214">
        <v>1</v>
      </c>
    </row>
    <row r="4215" spans="1:5" x14ac:dyDescent="0.25">
      <c r="A4215">
        <v>0</v>
      </c>
      <c r="B4215">
        <v>34</v>
      </c>
      <c r="C4215">
        <v>11</v>
      </c>
      <c r="D4215">
        <v>3</v>
      </c>
      <c r="E4215">
        <v>0</v>
      </c>
    </row>
    <row r="4216" spans="1:5" x14ac:dyDescent="0.25">
      <c r="A4216">
        <v>0</v>
      </c>
      <c r="B4216">
        <v>34</v>
      </c>
      <c r="C4216">
        <v>11</v>
      </c>
      <c r="D4216">
        <v>3</v>
      </c>
      <c r="E4216">
        <v>0</v>
      </c>
    </row>
    <row r="4217" spans="1:5" x14ac:dyDescent="0.25">
      <c r="A4217">
        <v>0</v>
      </c>
      <c r="B4217">
        <v>34</v>
      </c>
      <c r="C4217">
        <v>11</v>
      </c>
      <c r="D4217">
        <v>3</v>
      </c>
      <c r="E4217">
        <v>1</v>
      </c>
    </row>
    <row r="4218" spans="1:5" x14ac:dyDescent="0.25">
      <c r="A4218">
        <v>0</v>
      </c>
      <c r="B4218">
        <v>34</v>
      </c>
      <c r="C4218">
        <v>11</v>
      </c>
      <c r="D4218">
        <v>3</v>
      </c>
      <c r="E4218">
        <v>0</v>
      </c>
    </row>
    <row r="4219" spans="1:5" x14ac:dyDescent="0.25">
      <c r="A4219">
        <v>0</v>
      </c>
      <c r="B4219">
        <v>34</v>
      </c>
      <c r="C4219">
        <v>11</v>
      </c>
      <c r="D4219">
        <v>3</v>
      </c>
      <c r="E4219">
        <v>0</v>
      </c>
    </row>
    <row r="4220" spans="1:5" x14ac:dyDescent="0.25">
      <c r="A4220">
        <v>0</v>
      </c>
      <c r="B4220">
        <v>34</v>
      </c>
      <c r="C4220">
        <v>11</v>
      </c>
      <c r="D4220">
        <v>3</v>
      </c>
      <c r="E4220">
        <v>1</v>
      </c>
    </row>
    <row r="4221" spans="1:5" x14ac:dyDescent="0.25">
      <c r="A4221">
        <v>0</v>
      </c>
      <c r="B4221">
        <v>34</v>
      </c>
      <c r="C4221">
        <v>11</v>
      </c>
      <c r="D4221">
        <v>4</v>
      </c>
      <c r="E4221">
        <v>0</v>
      </c>
    </row>
    <row r="4222" spans="1:5" x14ac:dyDescent="0.25">
      <c r="A4222">
        <v>0</v>
      </c>
      <c r="B4222">
        <v>34</v>
      </c>
      <c r="C4222">
        <v>11</v>
      </c>
      <c r="D4222">
        <v>4</v>
      </c>
      <c r="E4222">
        <v>0</v>
      </c>
    </row>
    <row r="4223" spans="1:5" x14ac:dyDescent="0.25">
      <c r="A4223">
        <v>0</v>
      </c>
      <c r="B4223">
        <v>34</v>
      </c>
      <c r="C4223">
        <v>11</v>
      </c>
      <c r="D4223">
        <v>4</v>
      </c>
      <c r="E4223">
        <v>1</v>
      </c>
    </row>
    <row r="4224" spans="1:5" x14ac:dyDescent="0.25">
      <c r="A4224">
        <v>0</v>
      </c>
      <c r="B4224">
        <v>34</v>
      </c>
      <c r="C4224">
        <v>11</v>
      </c>
      <c r="D4224">
        <v>4</v>
      </c>
      <c r="E4224">
        <v>0</v>
      </c>
    </row>
    <row r="4225" spans="1:5" x14ac:dyDescent="0.25">
      <c r="A4225">
        <v>0</v>
      </c>
      <c r="B4225">
        <v>34</v>
      </c>
      <c r="C4225">
        <v>11</v>
      </c>
      <c r="D4225">
        <v>4</v>
      </c>
      <c r="E4225">
        <v>1</v>
      </c>
    </row>
    <row r="4226" spans="1:5" x14ac:dyDescent="0.25">
      <c r="A4226">
        <v>0</v>
      </c>
      <c r="B4226">
        <v>34</v>
      </c>
      <c r="C4226">
        <v>11</v>
      </c>
      <c r="D4226">
        <v>4</v>
      </c>
      <c r="E4226">
        <v>0</v>
      </c>
    </row>
    <row r="4227" spans="1:5" x14ac:dyDescent="0.25">
      <c r="A4227">
        <v>0</v>
      </c>
      <c r="B4227">
        <v>34</v>
      </c>
      <c r="C4227">
        <v>11</v>
      </c>
      <c r="D4227">
        <v>4</v>
      </c>
      <c r="E4227">
        <v>0</v>
      </c>
    </row>
    <row r="4228" spans="1:5" x14ac:dyDescent="0.25">
      <c r="A4228">
        <v>0</v>
      </c>
      <c r="B4228">
        <v>34</v>
      </c>
      <c r="C4228">
        <v>11</v>
      </c>
      <c r="D4228">
        <v>4</v>
      </c>
      <c r="E4228">
        <v>0</v>
      </c>
    </row>
    <row r="4229" spans="1:5" x14ac:dyDescent="0.25">
      <c r="A4229">
        <v>0</v>
      </c>
      <c r="B4229">
        <v>34</v>
      </c>
      <c r="C4229">
        <v>11</v>
      </c>
      <c r="D4229">
        <v>4</v>
      </c>
      <c r="E4229">
        <v>1</v>
      </c>
    </row>
    <row r="4230" spans="1:5" x14ac:dyDescent="0.25">
      <c r="A4230">
        <v>1</v>
      </c>
      <c r="B4230">
        <v>34</v>
      </c>
      <c r="C4230">
        <v>11</v>
      </c>
      <c r="D4230">
        <v>1</v>
      </c>
      <c r="E4230">
        <v>0</v>
      </c>
    </row>
    <row r="4231" spans="1:5" x14ac:dyDescent="0.25">
      <c r="A4231">
        <v>1</v>
      </c>
      <c r="B4231">
        <v>34</v>
      </c>
      <c r="C4231">
        <v>11</v>
      </c>
      <c r="D4231">
        <v>1</v>
      </c>
      <c r="E4231">
        <v>0</v>
      </c>
    </row>
    <row r="4232" spans="1:5" x14ac:dyDescent="0.25">
      <c r="A4232">
        <v>1</v>
      </c>
      <c r="B4232">
        <v>34</v>
      </c>
      <c r="C4232">
        <v>11</v>
      </c>
      <c r="D4232">
        <v>1</v>
      </c>
      <c r="E4232">
        <v>0</v>
      </c>
    </row>
    <row r="4233" spans="1:5" x14ac:dyDescent="0.25">
      <c r="A4233">
        <v>1</v>
      </c>
      <c r="B4233">
        <v>34</v>
      </c>
      <c r="C4233">
        <v>11</v>
      </c>
      <c r="D4233">
        <v>1</v>
      </c>
      <c r="E4233">
        <v>0</v>
      </c>
    </row>
    <row r="4234" spans="1:5" x14ac:dyDescent="0.25">
      <c r="A4234">
        <v>1</v>
      </c>
      <c r="B4234">
        <v>34</v>
      </c>
      <c r="C4234">
        <v>11</v>
      </c>
      <c r="D4234">
        <v>1</v>
      </c>
      <c r="E4234">
        <v>1</v>
      </c>
    </row>
    <row r="4235" spans="1:5" x14ac:dyDescent="0.25">
      <c r="A4235">
        <v>1</v>
      </c>
      <c r="B4235">
        <v>34</v>
      </c>
      <c r="C4235">
        <v>11</v>
      </c>
      <c r="D4235">
        <v>1</v>
      </c>
      <c r="E4235">
        <v>1</v>
      </c>
    </row>
    <row r="4236" spans="1:5" x14ac:dyDescent="0.25">
      <c r="A4236">
        <v>1</v>
      </c>
      <c r="B4236">
        <v>34</v>
      </c>
      <c r="C4236">
        <v>11</v>
      </c>
      <c r="D4236">
        <v>1</v>
      </c>
      <c r="E4236">
        <v>0</v>
      </c>
    </row>
    <row r="4237" spans="1:5" x14ac:dyDescent="0.25">
      <c r="A4237">
        <v>1</v>
      </c>
      <c r="B4237">
        <v>34</v>
      </c>
      <c r="C4237">
        <v>11</v>
      </c>
      <c r="D4237">
        <v>1</v>
      </c>
      <c r="E4237">
        <v>0</v>
      </c>
    </row>
    <row r="4238" spans="1:5" x14ac:dyDescent="0.25">
      <c r="A4238">
        <v>1</v>
      </c>
      <c r="B4238">
        <v>34</v>
      </c>
      <c r="C4238">
        <v>11</v>
      </c>
      <c r="D4238">
        <v>2</v>
      </c>
      <c r="E4238">
        <v>0</v>
      </c>
    </row>
    <row r="4239" spans="1:5" x14ac:dyDescent="0.25">
      <c r="A4239">
        <v>1</v>
      </c>
      <c r="B4239">
        <v>34</v>
      </c>
      <c r="C4239">
        <v>11</v>
      </c>
      <c r="D4239">
        <v>2</v>
      </c>
      <c r="E4239">
        <v>1</v>
      </c>
    </row>
    <row r="4240" spans="1:5" x14ac:dyDescent="0.25">
      <c r="A4240">
        <v>1</v>
      </c>
      <c r="B4240">
        <v>34</v>
      </c>
      <c r="C4240">
        <v>11</v>
      </c>
      <c r="D4240">
        <v>2</v>
      </c>
      <c r="E4240">
        <v>0</v>
      </c>
    </row>
    <row r="4241" spans="1:5" x14ac:dyDescent="0.25">
      <c r="A4241">
        <v>1</v>
      </c>
      <c r="B4241">
        <v>34</v>
      </c>
      <c r="C4241">
        <v>11</v>
      </c>
      <c r="D4241">
        <v>2</v>
      </c>
      <c r="E4241">
        <v>0</v>
      </c>
    </row>
    <row r="4242" spans="1:5" x14ac:dyDescent="0.25">
      <c r="A4242">
        <v>1</v>
      </c>
      <c r="B4242">
        <v>34</v>
      </c>
      <c r="C4242">
        <v>11</v>
      </c>
      <c r="D4242">
        <v>2</v>
      </c>
      <c r="E4242">
        <v>0</v>
      </c>
    </row>
    <row r="4243" spans="1:5" x14ac:dyDescent="0.25">
      <c r="A4243">
        <v>1</v>
      </c>
      <c r="B4243">
        <v>34</v>
      </c>
      <c r="C4243">
        <v>11</v>
      </c>
      <c r="D4243">
        <v>2</v>
      </c>
      <c r="E4243">
        <v>1</v>
      </c>
    </row>
    <row r="4244" spans="1:5" x14ac:dyDescent="0.25">
      <c r="A4244">
        <v>1</v>
      </c>
      <c r="B4244">
        <v>34</v>
      </c>
      <c r="C4244">
        <v>11</v>
      </c>
      <c r="D4244">
        <v>2</v>
      </c>
      <c r="E4244">
        <v>0</v>
      </c>
    </row>
    <row r="4245" spans="1:5" x14ac:dyDescent="0.25">
      <c r="A4245">
        <v>1</v>
      </c>
      <c r="B4245">
        <v>34</v>
      </c>
      <c r="C4245">
        <v>11</v>
      </c>
      <c r="D4245">
        <v>2</v>
      </c>
      <c r="E4245">
        <v>0</v>
      </c>
    </row>
    <row r="4246" spans="1:5" x14ac:dyDescent="0.25">
      <c r="A4246">
        <v>1</v>
      </c>
      <c r="B4246">
        <v>34</v>
      </c>
      <c r="C4246">
        <v>11</v>
      </c>
      <c r="D4246">
        <v>3</v>
      </c>
      <c r="E4246">
        <v>0</v>
      </c>
    </row>
    <row r="4247" spans="1:5" x14ac:dyDescent="0.25">
      <c r="A4247">
        <v>1</v>
      </c>
      <c r="B4247">
        <v>34</v>
      </c>
      <c r="C4247">
        <v>11</v>
      </c>
      <c r="D4247">
        <v>3</v>
      </c>
      <c r="E4247">
        <v>0</v>
      </c>
    </row>
    <row r="4248" spans="1:5" x14ac:dyDescent="0.25">
      <c r="A4248">
        <v>1</v>
      </c>
      <c r="B4248">
        <v>34</v>
      </c>
      <c r="C4248">
        <v>11</v>
      </c>
      <c r="D4248">
        <v>3</v>
      </c>
      <c r="E4248">
        <v>0</v>
      </c>
    </row>
    <row r="4249" spans="1:5" x14ac:dyDescent="0.25">
      <c r="A4249">
        <v>1</v>
      </c>
      <c r="B4249">
        <v>34</v>
      </c>
      <c r="C4249">
        <v>11</v>
      </c>
      <c r="D4249">
        <v>3</v>
      </c>
      <c r="E4249">
        <v>0</v>
      </c>
    </row>
    <row r="4250" spans="1:5" x14ac:dyDescent="0.25">
      <c r="A4250">
        <v>1</v>
      </c>
      <c r="B4250">
        <v>34</v>
      </c>
      <c r="C4250">
        <v>11</v>
      </c>
      <c r="D4250">
        <v>3</v>
      </c>
      <c r="E4250">
        <v>1</v>
      </c>
    </row>
    <row r="4251" spans="1:5" x14ac:dyDescent="0.25">
      <c r="A4251">
        <v>1</v>
      </c>
      <c r="B4251">
        <v>34</v>
      </c>
      <c r="C4251">
        <v>11</v>
      </c>
      <c r="D4251">
        <v>3</v>
      </c>
      <c r="E4251">
        <v>0</v>
      </c>
    </row>
    <row r="4252" spans="1:5" x14ac:dyDescent="0.25">
      <c r="A4252">
        <v>1</v>
      </c>
      <c r="B4252">
        <v>34</v>
      </c>
      <c r="C4252">
        <v>11</v>
      </c>
      <c r="D4252">
        <v>3</v>
      </c>
      <c r="E4252">
        <v>0</v>
      </c>
    </row>
    <row r="4253" spans="1:5" x14ac:dyDescent="0.25">
      <c r="A4253">
        <v>1</v>
      </c>
      <c r="B4253">
        <v>34</v>
      </c>
      <c r="C4253">
        <v>11</v>
      </c>
      <c r="D4253">
        <v>3</v>
      </c>
      <c r="E4253">
        <v>0</v>
      </c>
    </row>
    <row r="4254" spans="1:5" x14ac:dyDescent="0.25">
      <c r="A4254">
        <v>1</v>
      </c>
      <c r="B4254">
        <v>34</v>
      </c>
      <c r="C4254">
        <v>11</v>
      </c>
      <c r="D4254">
        <v>4</v>
      </c>
      <c r="E4254">
        <v>1</v>
      </c>
    </row>
    <row r="4255" spans="1:5" x14ac:dyDescent="0.25">
      <c r="A4255">
        <v>1</v>
      </c>
      <c r="B4255">
        <v>34</v>
      </c>
      <c r="C4255">
        <v>11</v>
      </c>
      <c r="D4255">
        <v>4</v>
      </c>
      <c r="E4255">
        <v>0</v>
      </c>
    </row>
    <row r="4256" spans="1:5" x14ac:dyDescent="0.25">
      <c r="A4256">
        <v>1</v>
      </c>
      <c r="B4256">
        <v>34</v>
      </c>
      <c r="C4256">
        <v>11</v>
      </c>
      <c r="D4256">
        <v>4</v>
      </c>
      <c r="E4256">
        <v>0</v>
      </c>
    </row>
    <row r="4257" spans="1:5" x14ac:dyDescent="0.25">
      <c r="A4257">
        <v>1</v>
      </c>
      <c r="B4257">
        <v>34</v>
      </c>
      <c r="C4257">
        <v>11</v>
      </c>
      <c r="D4257">
        <v>4</v>
      </c>
      <c r="E4257">
        <v>0</v>
      </c>
    </row>
    <row r="4258" spans="1:5" x14ac:dyDescent="0.25">
      <c r="A4258">
        <v>1</v>
      </c>
      <c r="B4258">
        <v>34</v>
      </c>
      <c r="C4258">
        <v>11</v>
      </c>
      <c r="D4258">
        <v>4</v>
      </c>
      <c r="E4258">
        <v>1</v>
      </c>
    </row>
    <row r="4259" spans="1:5" x14ac:dyDescent="0.25">
      <c r="A4259">
        <v>1</v>
      </c>
      <c r="B4259">
        <v>34</v>
      </c>
      <c r="C4259">
        <v>11</v>
      </c>
      <c r="D4259">
        <v>4</v>
      </c>
      <c r="E4259">
        <v>0</v>
      </c>
    </row>
    <row r="4260" spans="1:5" x14ac:dyDescent="0.25">
      <c r="A4260">
        <v>1</v>
      </c>
      <c r="B4260">
        <v>34</v>
      </c>
      <c r="C4260">
        <v>11</v>
      </c>
      <c r="D4260">
        <v>4</v>
      </c>
      <c r="E4260">
        <v>0</v>
      </c>
    </row>
    <row r="4261" spans="1:5" x14ac:dyDescent="0.25">
      <c r="A4261">
        <v>1</v>
      </c>
      <c r="B4261">
        <v>34</v>
      </c>
      <c r="C4261">
        <v>11</v>
      </c>
      <c r="D4261">
        <v>4</v>
      </c>
      <c r="E4261">
        <v>0</v>
      </c>
    </row>
    <row r="4262" spans="1:5" x14ac:dyDescent="0.25">
      <c r="A4262">
        <v>0</v>
      </c>
      <c r="B4262">
        <v>34</v>
      </c>
      <c r="C4262">
        <v>12</v>
      </c>
      <c r="D4262">
        <v>1</v>
      </c>
      <c r="E4262">
        <v>0</v>
      </c>
    </row>
    <row r="4263" spans="1:5" x14ac:dyDescent="0.25">
      <c r="A4263">
        <v>0</v>
      </c>
      <c r="B4263">
        <v>34</v>
      </c>
      <c r="C4263">
        <v>12</v>
      </c>
      <c r="D4263">
        <v>1</v>
      </c>
      <c r="E4263">
        <v>0</v>
      </c>
    </row>
    <row r="4264" spans="1:5" x14ac:dyDescent="0.25">
      <c r="A4264">
        <v>0</v>
      </c>
      <c r="B4264">
        <v>34</v>
      </c>
      <c r="C4264">
        <v>12</v>
      </c>
      <c r="D4264">
        <v>1</v>
      </c>
      <c r="E4264">
        <v>0</v>
      </c>
    </row>
    <row r="4265" spans="1:5" x14ac:dyDescent="0.25">
      <c r="A4265">
        <v>0</v>
      </c>
      <c r="B4265">
        <v>34</v>
      </c>
      <c r="C4265">
        <v>12</v>
      </c>
      <c r="D4265">
        <v>1</v>
      </c>
      <c r="E4265">
        <v>0</v>
      </c>
    </row>
    <row r="4266" spans="1:5" x14ac:dyDescent="0.25">
      <c r="A4266">
        <v>0</v>
      </c>
      <c r="B4266">
        <v>34</v>
      </c>
      <c r="C4266">
        <v>12</v>
      </c>
      <c r="D4266">
        <v>1</v>
      </c>
      <c r="E4266">
        <v>0</v>
      </c>
    </row>
    <row r="4267" spans="1:5" x14ac:dyDescent="0.25">
      <c r="A4267">
        <v>0</v>
      </c>
      <c r="B4267">
        <v>34</v>
      </c>
      <c r="C4267">
        <v>12</v>
      </c>
      <c r="D4267">
        <v>1</v>
      </c>
      <c r="E4267">
        <v>1</v>
      </c>
    </row>
    <row r="4268" spans="1:5" x14ac:dyDescent="0.25">
      <c r="A4268">
        <v>0</v>
      </c>
      <c r="B4268">
        <v>34</v>
      </c>
      <c r="C4268">
        <v>12</v>
      </c>
      <c r="D4268">
        <v>1</v>
      </c>
      <c r="E4268">
        <v>1</v>
      </c>
    </row>
    <row r="4269" spans="1:5" x14ac:dyDescent="0.25">
      <c r="A4269">
        <v>0</v>
      </c>
      <c r="B4269">
        <v>34</v>
      </c>
      <c r="C4269">
        <v>12</v>
      </c>
      <c r="D4269">
        <v>1</v>
      </c>
      <c r="E4269">
        <v>0</v>
      </c>
    </row>
    <row r="4270" spans="1:5" x14ac:dyDescent="0.25">
      <c r="A4270">
        <v>0</v>
      </c>
      <c r="B4270">
        <v>34</v>
      </c>
      <c r="C4270">
        <v>12</v>
      </c>
      <c r="D4270">
        <v>2</v>
      </c>
      <c r="E4270">
        <v>0</v>
      </c>
    </row>
    <row r="4271" spans="1:5" x14ac:dyDescent="0.25">
      <c r="A4271">
        <v>0</v>
      </c>
      <c r="B4271">
        <v>34</v>
      </c>
      <c r="C4271">
        <v>12</v>
      </c>
      <c r="D4271">
        <v>2</v>
      </c>
      <c r="E4271">
        <v>1</v>
      </c>
    </row>
    <row r="4272" spans="1:5" x14ac:dyDescent="0.25">
      <c r="A4272">
        <v>0</v>
      </c>
      <c r="B4272">
        <v>34</v>
      </c>
      <c r="C4272">
        <v>12</v>
      </c>
      <c r="D4272">
        <v>2</v>
      </c>
      <c r="E4272">
        <v>0</v>
      </c>
    </row>
    <row r="4273" spans="1:5" x14ac:dyDescent="0.25">
      <c r="A4273">
        <v>0</v>
      </c>
      <c r="B4273">
        <v>34</v>
      </c>
      <c r="C4273">
        <v>12</v>
      </c>
      <c r="D4273">
        <v>2</v>
      </c>
      <c r="E4273">
        <v>0</v>
      </c>
    </row>
    <row r="4274" spans="1:5" x14ac:dyDescent="0.25">
      <c r="A4274">
        <v>0</v>
      </c>
      <c r="B4274">
        <v>34</v>
      </c>
      <c r="C4274">
        <v>12</v>
      </c>
      <c r="D4274">
        <v>2</v>
      </c>
      <c r="E4274">
        <v>0</v>
      </c>
    </row>
    <row r="4275" spans="1:5" x14ac:dyDescent="0.25">
      <c r="A4275">
        <v>0</v>
      </c>
      <c r="B4275">
        <v>34</v>
      </c>
      <c r="C4275">
        <v>12</v>
      </c>
      <c r="D4275">
        <v>2</v>
      </c>
      <c r="E4275">
        <v>0</v>
      </c>
    </row>
    <row r="4276" spans="1:5" x14ac:dyDescent="0.25">
      <c r="A4276">
        <v>0</v>
      </c>
      <c r="B4276">
        <v>34</v>
      </c>
      <c r="C4276">
        <v>12</v>
      </c>
      <c r="D4276">
        <v>2</v>
      </c>
      <c r="E4276">
        <v>1</v>
      </c>
    </row>
    <row r="4277" spans="1:5" x14ac:dyDescent="0.25">
      <c r="A4277">
        <v>0</v>
      </c>
      <c r="B4277">
        <v>34</v>
      </c>
      <c r="C4277">
        <v>12</v>
      </c>
      <c r="D4277">
        <v>2</v>
      </c>
      <c r="E4277">
        <v>0</v>
      </c>
    </row>
    <row r="4278" spans="1:5" x14ac:dyDescent="0.25">
      <c r="A4278">
        <v>0</v>
      </c>
      <c r="B4278">
        <v>34</v>
      </c>
      <c r="C4278">
        <v>12</v>
      </c>
      <c r="D4278">
        <v>3</v>
      </c>
      <c r="E4278">
        <v>0</v>
      </c>
    </row>
    <row r="4279" spans="1:5" x14ac:dyDescent="0.25">
      <c r="A4279">
        <v>0</v>
      </c>
      <c r="B4279">
        <v>34</v>
      </c>
      <c r="C4279">
        <v>12</v>
      </c>
      <c r="D4279">
        <v>3</v>
      </c>
      <c r="E4279">
        <v>1</v>
      </c>
    </row>
    <row r="4280" spans="1:5" x14ac:dyDescent="0.25">
      <c r="A4280">
        <v>0</v>
      </c>
      <c r="B4280">
        <v>34</v>
      </c>
      <c r="C4280">
        <v>12</v>
      </c>
      <c r="D4280">
        <v>3</v>
      </c>
      <c r="E4280">
        <v>0</v>
      </c>
    </row>
    <row r="4281" spans="1:5" x14ac:dyDescent="0.25">
      <c r="A4281">
        <v>0</v>
      </c>
      <c r="B4281">
        <v>34</v>
      </c>
      <c r="C4281">
        <v>12</v>
      </c>
      <c r="D4281">
        <v>3</v>
      </c>
      <c r="E4281">
        <v>0</v>
      </c>
    </row>
    <row r="4282" spans="1:5" x14ac:dyDescent="0.25">
      <c r="A4282">
        <v>0</v>
      </c>
      <c r="B4282">
        <v>34</v>
      </c>
      <c r="C4282">
        <v>12</v>
      </c>
      <c r="D4282">
        <v>3</v>
      </c>
      <c r="E4282">
        <v>0</v>
      </c>
    </row>
    <row r="4283" spans="1:5" x14ac:dyDescent="0.25">
      <c r="A4283">
        <v>0</v>
      </c>
      <c r="B4283">
        <v>34</v>
      </c>
      <c r="C4283">
        <v>12</v>
      </c>
      <c r="D4283">
        <v>3</v>
      </c>
      <c r="E4283">
        <v>0</v>
      </c>
    </row>
    <row r="4284" spans="1:5" x14ac:dyDescent="0.25">
      <c r="A4284">
        <v>0</v>
      </c>
      <c r="B4284">
        <v>34</v>
      </c>
      <c r="C4284">
        <v>12</v>
      </c>
      <c r="D4284">
        <v>3</v>
      </c>
      <c r="E4284">
        <v>0</v>
      </c>
    </row>
    <row r="4285" spans="1:5" x14ac:dyDescent="0.25">
      <c r="A4285">
        <v>0</v>
      </c>
      <c r="B4285">
        <v>34</v>
      </c>
      <c r="C4285">
        <v>12</v>
      </c>
      <c r="D4285">
        <v>3</v>
      </c>
      <c r="E4285">
        <v>1</v>
      </c>
    </row>
    <row r="4286" spans="1:5" x14ac:dyDescent="0.25">
      <c r="A4286">
        <v>0</v>
      </c>
      <c r="B4286">
        <v>34</v>
      </c>
      <c r="C4286">
        <v>12</v>
      </c>
      <c r="D4286">
        <v>4</v>
      </c>
      <c r="E4286">
        <v>0</v>
      </c>
    </row>
    <row r="4287" spans="1:5" x14ac:dyDescent="0.25">
      <c r="A4287">
        <v>0</v>
      </c>
      <c r="B4287">
        <v>34</v>
      </c>
      <c r="C4287">
        <v>12</v>
      </c>
      <c r="D4287">
        <v>4</v>
      </c>
      <c r="E4287">
        <v>0</v>
      </c>
    </row>
    <row r="4288" spans="1:5" x14ac:dyDescent="0.25">
      <c r="A4288">
        <v>0</v>
      </c>
      <c r="B4288">
        <v>34</v>
      </c>
      <c r="C4288">
        <v>12</v>
      </c>
      <c r="D4288">
        <v>4</v>
      </c>
      <c r="E4288">
        <v>0</v>
      </c>
    </row>
    <row r="4289" spans="1:5" x14ac:dyDescent="0.25">
      <c r="A4289">
        <v>0</v>
      </c>
      <c r="B4289">
        <v>34</v>
      </c>
      <c r="C4289">
        <v>12</v>
      </c>
      <c r="D4289">
        <v>4</v>
      </c>
      <c r="E4289">
        <v>1</v>
      </c>
    </row>
    <row r="4290" spans="1:5" x14ac:dyDescent="0.25">
      <c r="A4290">
        <v>0</v>
      </c>
      <c r="B4290">
        <v>34</v>
      </c>
      <c r="C4290">
        <v>12</v>
      </c>
      <c r="D4290">
        <v>4</v>
      </c>
      <c r="E4290">
        <v>0</v>
      </c>
    </row>
    <row r="4291" spans="1:5" x14ac:dyDescent="0.25">
      <c r="A4291">
        <v>0</v>
      </c>
      <c r="B4291">
        <v>34</v>
      </c>
      <c r="C4291">
        <v>12</v>
      </c>
      <c r="D4291">
        <v>4</v>
      </c>
      <c r="E4291">
        <v>1</v>
      </c>
    </row>
    <row r="4292" spans="1:5" x14ac:dyDescent="0.25">
      <c r="A4292">
        <v>0</v>
      </c>
      <c r="B4292">
        <v>34</v>
      </c>
      <c r="C4292">
        <v>12</v>
      </c>
      <c r="D4292">
        <v>4</v>
      </c>
      <c r="E4292">
        <v>0</v>
      </c>
    </row>
    <row r="4293" spans="1:5" x14ac:dyDescent="0.25">
      <c r="A4293">
        <v>0</v>
      </c>
      <c r="B4293">
        <v>34</v>
      </c>
      <c r="C4293">
        <v>12</v>
      </c>
      <c r="D4293">
        <v>4</v>
      </c>
      <c r="E4293">
        <v>0</v>
      </c>
    </row>
    <row r="4294" spans="1:5" x14ac:dyDescent="0.25">
      <c r="A4294">
        <v>1</v>
      </c>
      <c r="B4294">
        <v>34</v>
      </c>
      <c r="C4294">
        <v>12</v>
      </c>
      <c r="D4294">
        <v>1</v>
      </c>
      <c r="E4294">
        <v>0</v>
      </c>
    </row>
    <row r="4295" spans="1:5" x14ac:dyDescent="0.25">
      <c r="A4295">
        <v>1</v>
      </c>
      <c r="B4295">
        <v>34</v>
      </c>
      <c r="C4295">
        <v>12</v>
      </c>
      <c r="D4295">
        <v>1</v>
      </c>
      <c r="E4295">
        <v>0</v>
      </c>
    </row>
    <row r="4296" spans="1:5" x14ac:dyDescent="0.25">
      <c r="A4296">
        <v>1</v>
      </c>
      <c r="B4296">
        <v>34</v>
      </c>
      <c r="C4296">
        <v>12</v>
      </c>
      <c r="D4296">
        <v>1</v>
      </c>
      <c r="E4296">
        <v>1</v>
      </c>
    </row>
    <row r="4297" spans="1:5" x14ac:dyDescent="0.25">
      <c r="A4297">
        <v>1</v>
      </c>
      <c r="B4297">
        <v>34</v>
      </c>
      <c r="C4297">
        <v>12</v>
      </c>
      <c r="D4297">
        <v>1</v>
      </c>
      <c r="E4297">
        <v>0</v>
      </c>
    </row>
    <row r="4298" spans="1:5" x14ac:dyDescent="0.25">
      <c r="A4298">
        <v>1</v>
      </c>
      <c r="B4298">
        <v>34</v>
      </c>
      <c r="C4298">
        <v>12</v>
      </c>
      <c r="D4298">
        <v>1</v>
      </c>
      <c r="E4298">
        <v>0</v>
      </c>
    </row>
    <row r="4299" spans="1:5" x14ac:dyDescent="0.25">
      <c r="A4299">
        <v>1</v>
      </c>
      <c r="B4299">
        <v>34</v>
      </c>
      <c r="C4299">
        <v>12</v>
      </c>
      <c r="D4299">
        <v>1</v>
      </c>
      <c r="E4299">
        <v>0</v>
      </c>
    </row>
    <row r="4300" spans="1:5" x14ac:dyDescent="0.25">
      <c r="A4300">
        <v>1</v>
      </c>
      <c r="B4300">
        <v>34</v>
      </c>
      <c r="C4300">
        <v>12</v>
      </c>
      <c r="D4300">
        <v>1</v>
      </c>
      <c r="E4300">
        <v>0</v>
      </c>
    </row>
    <row r="4301" spans="1:5" x14ac:dyDescent="0.25">
      <c r="A4301">
        <v>1</v>
      </c>
      <c r="B4301">
        <v>34</v>
      </c>
      <c r="C4301">
        <v>12</v>
      </c>
      <c r="D4301">
        <v>1</v>
      </c>
      <c r="E4301">
        <v>0</v>
      </c>
    </row>
    <row r="4302" spans="1:5" x14ac:dyDescent="0.25">
      <c r="A4302">
        <v>1</v>
      </c>
      <c r="B4302">
        <v>34</v>
      </c>
      <c r="C4302">
        <v>12</v>
      </c>
      <c r="D4302">
        <v>1</v>
      </c>
      <c r="E4302">
        <v>0</v>
      </c>
    </row>
    <row r="4303" spans="1:5" x14ac:dyDescent="0.25">
      <c r="A4303">
        <v>1</v>
      </c>
      <c r="B4303">
        <v>34</v>
      </c>
      <c r="C4303">
        <v>12</v>
      </c>
      <c r="D4303">
        <v>2</v>
      </c>
      <c r="E4303">
        <v>0</v>
      </c>
    </row>
    <row r="4304" spans="1:5" x14ac:dyDescent="0.25">
      <c r="A4304">
        <v>1</v>
      </c>
      <c r="B4304">
        <v>34</v>
      </c>
      <c r="C4304">
        <v>12</v>
      </c>
      <c r="D4304">
        <v>2</v>
      </c>
      <c r="E4304">
        <v>0</v>
      </c>
    </row>
    <row r="4305" spans="1:5" x14ac:dyDescent="0.25">
      <c r="A4305">
        <v>1</v>
      </c>
      <c r="B4305">
        <v>34</v>
      </c>
      <c r="C4305">
        <v>12</v>
      </c>
      <c r="D4305">
        <v>2</v>
      </c>
      <c r="E4305">
        <v>0</v>
      </c>
    </row>
    <row r="4306" spans="1:5" x14ac:dyDescent="0.25">
      <c r="A4306">
        <v>1</v>
      </c>
      <c r="B4306">
        <v>34</v>
      </c>
      <c r="C4306">
        <v>12</v>
      </c>
      <c r="D4306">
        <v>2</v>
      </c>
      <c r="E4306">
        <v>1</v>
      </c>
    </row>
    <row r="4307" spans="1:5" x14ac:dyDescent="0.25">
      <c r="A4307">
        <v>1</v>
      </c>
      <c r="B4307">
        <v>34</v>
      </c>
      <c r="C4307">
        <v>12</v>
      </c>
      <c r="D4307">
        <v>2</v>
      </c>
      <c r="E4307">
        <v>0</v>
      </c>
    </row>
    <row r="4308" spans="1:5" x14ac:dyDescent="0.25">
      <c r="A4308">
        <v>1</v>
      </c>
      <c r="B4308">
        <v>34</v>
      </c>
      <c r="C4308">
        <v>12</v>
      </c>
      <c r="D4308">
        <v>2</v>
      </c>
      <c r="E4308">
        <v>0</v>
      </c>
    </row>
    <row r="4309" spans="1:5" x14ac:dyDescent="0.25">
      <c r="A4309">
        <v>1</v>
      </c>
      <c r="B4309">
        <v>34</v>
      </c>
      <c r="C4309">
        <v>12</v>
      </c>
      <c r="D4309">
        <v>2</v>
      </c>
      <c r="E4309">
        <v>1</v>
      </c>
    </row>
    <row r="4310" spans="1:5" x14ac:dyDescent="0.25">
      <c r="A4310">
        <v>1</v>
      </c>
      <c r="B4310">
        <v>34</v>
      </c>
      <c r="C4310">
        <v>12</v>
      </c>
      <c r="D4310">
        <v>2</v>
      </c>
      <c r="E4310">
        <v>1</v>
      </c>
    </row>
    <row r="4311" spans="1:5" x14ac:dyDescent="0.25">
      <c r="A4311">
        <v>1</v>
      </c>
      <c r="B4311">
        <v>34</v>
      </c>
      <c r="C4311">
        <v>12</v>
      </c>
      <c r="D4311">
        <v>2</v>
      </c>
      <c r="E4311">
        <v>0</v>
      </c>
    </row>
    <row r="4312" spans="1:5" x14ac:dyDescent="0.25">
      <c r="A4312">
        <v>1</v>
      </c>
      <c r="B4312">
        <v>34</v>
      </c>
      <c r="C4312">
        <v>12</v>
      </c>
      <c r="D4312">
        <v>3</v>
      </c>
      <c r="E4312">
        <v>0</v>
      </c>
    </row>
    <row r="4313" spans="1:5" x14ac:dyDescent="0.25">
      <c r="A4313">
        <v>1</v>
      </c>
      <c r="B4313">
        <v>34</v>
      </c>
      <c r="C4313">
        <v>12</v>
      </c>
      <c r="D4313">
        <v>3</v>
      </c>
      <c r="E4313">
        <v>1</v>
      </c>
    </row>
    <row r="4314" spans="1:5" x14ac:dyDescent="0.25">
      <c r="A4314">
        <v>1</v>
      </c>
      <c r="B4314">
        <v>34</v>
      </c>
      <c r="C4314">
        <v>12</v>
      </c>
      <c r="D4314">
        <v>3</v>
      </c>
      <c r="E4314">
        <v>0</v>
      </c>
    </row>
    <row r="4315" spans="1:5" x14ac:dyDescent="0.25">
      <c r="A4315">
        <v>1</v>
      </c>
      <c r="B4315">
        <v>34</v>
      </c>
      <c r="C4315">
        <v>12</v>
      </c>
      <c r="D4315">
        <v>3</v>
      </c>
      <c r="E4315">
        <v>0</v>
      </c>
    </row>
    <row r="4316" spans="1:5" x14ac:dyDescent="0.25">
      <c r="A4316">
        <v>1</v>
      </c>
      <c r="B4316">
        <v>34</v>
      </c>
      <c r="C4316">
        <v>12</v>
      </c>
      <c r="D4316">
        <v>3</v>
      </c>
      <c r="E4316">
        <v>0</v>
      </c>
    </row>
    <row r="4317" spans="1:5" x14ac:dyDescent="0.25">
      <c r="A4317">
        <v>1</v>
      </c>
      <c r="B4317">
        <v>34</v>
      </c>
      <c r="C4317">
        <v>12</v>
      </c>
      <c r="D4317">
        <v>3</v>
      </c>
      <c r="E4317">
        <v>0</v>
      </c>
    </row>
    <row r="4318" spans="1:5" x14ac:dyDescent="0.25">
      <c r="A4318">
        <v>1</v>
      </c>
      <c r="B4318">
        <v>34</v>
      </c>
      <c r="C4318">
        <v>12</v>
      </c>
      <c r="D4318">
        <v>3</v>
      </c>
      <c r="E4318">
        <v>0</v>
      </c>
    </row>
    <row r="4319" spans="1:5" x14ac:dyDescent="0.25">
      <c r="A4319">
        <v>1</v>
      </c>
      <c r="B4319">
        <v>34</v>
      </c>
      <c r="C4319">
        <v>12</v>
      </c>
      <c r="D4319">
        <v>3</v>
      </c>
      <c r="E4319">
        <v>1</v>
      </c>
    </row>
    <row r="4320" spans="1:5" x14ac:dyDescent="0.25">
      <c r="A4320">
        <v>1</v>
      </c>
      <c r="B4320">
        <v>34</v>
      </c>
      <c r="C4320">
        <v>12</v>
      </c>
      <c r="D4320">
        <v>4</v>
      </c>
      <c r="E4320">
        <v>1</v>
      </c>
    </row>
    <row r="4321" spans="1:5" x14ac:dyDescent="0.25">
      <c r="A4321">
        <v>1</v>
      </c>
      <c r="B4321">
        <v>34</v>
      </c>
      <c r="C4321">
        <v>12</v>
      </c>
      <c r="D4321">
        <v>4</v>
      </c>
      <c r="E4321">
        <v>0</v>
      </c>
    </row>
    <row r="4322" spans="1:5" x14ac:dyDescent="0.25">
      <c r="A4322">
        <v>1</v>
      </c>
      <c r="B4322">
        <v>34</v>
      </c>
      <c r="C4322">
        <v>12</v>
      </c>
      <c r="D4322">
        <v>4</v>
      </c>
      <c r="E4322">
        <v>0</v>
      </c>
    </row>
    <row r="4323" spans="1:5" x14ac:dyDescent="0.25">
      <c r="A4323">
        <v>1</v>
      </c>
      <c r="B4323">
        <v>34</v>
      </c>
      <c r="C4323">
        <v>12</v>
      </c>
      <c r="D4323">
        <v>4</v>
      </c>
      <c r="E4323">
        <v>0</v>
      </c>
    </row>
    <row r="4324" spans="1:5" x14ac:dyDescent="0.25">
      <c r="A4324">
        <v>1</v>
      </c>
      <c r="B4324">
        <v>34</v>
      </c>
      <c r="C4324">
        <v>12</v>
      </c>
      <c r="D4324">
        <v>4</v>
      </c>
      <c r="E4324">
        <v>1</v>
      </c>
    </row>
    <row r="4325" spans="1:5" x14ac:dyDescent="0.25">
      <c r="A4325">
        <v>1</v>
      </c>
      <c r="B4325">
        <v>34</v>
      </c>
      <c r="C4325">
        <v>12</v>
      </c>
      <c r="D4325">
        <v>4</v>
      </c>
      <c r="E4325">
        <v>0</v>
      </c>
    </row>
    <row r="4326" spans="1:5" x14ac:dyDescent="0.25">
      <c r="A4326">
        <v>1</v>
      </c>
      <c r="B4326">
        <v>34</v>
      </c>
      <c r="C4326">
        <v>12</v>
      </c>
      <c r="D4326">
        <v>4</v>
      </c>
      <c r="E4326">
        <v>0</v>
      </c>
    </row>
    <row r="4327" spans="1:5" x14ac:dyDescent="0.25">
      <c r="A4327">
        <v>1</v>
      </c>
      <c r="B4327">
        <v>34</v>
      </c>
      <c r="C4327">
        <v>12</v>
      </c>
      <c r="D4327">
        <v>4</v>
      </c>
      <c r="E4327">
        <v>1</v>
      </c>
    </row>
    <row r="4328" spans="1:5" x14ac:dyDescent="0.25">
      <c r="A4328">
        <v>1</v>
      </c>
      <c r="B4328">
        <v>34</v>
      </c>
      <c r="C4328">
        <v>12</v>
      </c>
      <c r="D4328">
        <v>4</v>
      </c>
      <c r="E4328">
        <v>0</v>
      </c>
    </row>
    <row r="4329" spans="1:5" x14ac:dyDescent="0.25">
      <c r="A4329">
        <v>0</v>
      </c>
      <c r="B4329">
        <v>34</v>
      </c>
      <c r="C4329">
        <v>13</v>
      </c>
      <c r="D4329">
        <v>2</v>
      </c>
      <c r="E4329">
        <v>0</v>
      </c>
    </row>
    <row r="4330" spans="1:5" x14ac:dyDescent="0.25">
      <c r="A4330">
        <v>0</v>
      </c>
      <c r="B4330">
        <v>34</v>
      </c>
      <c r="C4330">
        <v>13</v>
      </c>
      <c r="D4330">
        <v>2</v>
      </c>
      <c r="E4330">
        <v>0</v>
      </c>
    </row>
    <row r="4331" spans="1:5" x14ac:dyDescent="0.25">
      <c r="A4331">
        <v>0</v>
      </c>
      <c r="B4331">
        <v>34</v>
      </c>
      <c r="C4331">
        <v>13</v>
      </c>
      <c r="D4331">
        <v>2</v>
      </c>
      <c r="E4331">
        <v>0</v>
      </c>
    </row>
    <row r="4332" spans="1:5" x14ac:dyDescent="0.25">
      <c r="A4332">
        <v>0</v>
      </c>
      <c r="B4332">
        <v>34</v>
      </c>
      <c r="C4332">
        <v>13</v>
      </c>
      <c r="D4332">
        <v>2</v>
      </c>
      <c r="E4332">
        <v>0</v>
      </c>
    </row>
    <row r="4333" spans="1:5" x14ac:dyDescent="0.25">
      <c r="A4333">
        <v>0</v>
      </c>
      <c r="B4333">
        <v>34</v>
      </c>
      <c r="C4333">
        <v>13</v>
      </c>
      <c r="D4333">
        <v>2</v>
      </c>
      <c r="E4333">
        <v>1</v>
      </c>
    </row>
    <row r="4334" spans="1:5" x14ac:dyDescent="0.25">
      <c r="A4334">
        <v>0</v>
      </c>
      <c r="B4334">
        <v>34</v>
      </c>
      <c r="C4334">
        <v>13</v>
      </c>
      <c r="D4334">
        <v>2</v>
      </c>
      <c r="E4334">
        <v>0</v>
      </c>
    </row>
    <row r="4335" spans="1:5" x14ac:dyDescent="0.25">
      <c r="A4335">
        <v>0</v>
      </c>
      <c r="B4335">
        <v>34</v>
      </c>
      <c r="C4335">
        <v>13</v>
      </c>
      <c r="D4335">
        <v>2</v>
      </c>
      <c r="E4335">
        <v>0</v>
      </c>
    </row>
    <row r="4336" spans="1:5" x14ac:dyDescent="0.25">
      <c r="A4336">
        <v>0</v>
      </c>
      <c r="B4336">
        <v>34</v>
      </c>
      <c r="C4336">
        <v>13</v>
      </c>
      <c r="D4336">
        <v>2</v>
      </c>
      <c r="E4336">
        <v>0</v>
      </c>
    </row>
    <row r="4337" spans="1:5" x14ac:dyDescent="0.25">
      <c r="A4337">
        <v>0</v>
      </c>
      <c r="B4337">
        <v>34</v>
      </c>
      <c r="C4337">
        <v>13</v>
      </c>
      <c r="D4337">
        <v>3</v>
      </c>
      <c r="E4337">
        <v>0</v>
      </c>
    </row>
    <row r="4338" spans="1:5" x14ac:dyDescent="0.25">
      <c r="A4338">
        <v>0</v>
      </c>
      <c r="B4338">
        <v>34</v>
      </c>
      <c r="C4338">
        <v>13</v>
      </c>
      <c r="D4338">
        <v>3</v>
      </c>
      <c r="E4338">
        <v>1</v>
      </c>
    </row>
    <row r="4339" spans="1:5" x14ac:dyDescent="0.25">
      <c r="A4339">
        <v>0</v>
      </c>
      <c r="B4339">
        <v>34</v>
      </c>
      <c r="C4339">
        <v>13</v>
      </c>
      <c r="D4339">
        <v>3</v>
      </c>
      <c r="E4339">
        <v>0</v>
      </c>
    </row>
    <row r="4340" spans="1:5" x14ac:dyDescent="0.25">
      <c r="A4340">
        <v>0</v>
      </c>
      <c r="B4340">
        <v>34</v>
      </c>
      <c r="C4340">
        <v>13</v>
      </c>
      <c r="D4340">
        <v>3</v>
      </c>
      <c r="E4340">
        <v>0</v>
      </c>
    </row>
    <row r="4341" spans="1:5" x14ac:dyDescent="0.25">
      <c r="A4341">
        <v>0</v>
      </c>
      <c r="B4341">
        <v>34</v>
      </c>
      <c r="C4341">
        <v>13</v>
      </c>
      <c r="D4341">
        <v>3</v>
      </c>
      <c r="E4341">
        <v>0</v>
      </c>
    </row>
    <row r="4342" spans="1:5" x14ac:dyDescent="0.25">
      <c r="A4342">
        <v>0</v>
      </c>
      <c r="B4342">
        <v>34</v>
      </c>
      <c r="C4342">
        <v>13</v>
      </c>
      <c r="D4342">
        <v>3</v>
      </c>
      <c r="E4342">
        <v>1</v>
      </c>
    </row>
    <row r="4343" spans="1:5" x14ac:dyDescent="0.25">
      <c r="A4343">
        <v>0</v>
      </c>
      <c r="B4343">
        <v>34</v>
      </c>
      <c r="C4343">
        <v>13</v>
      </c>
      <c r="D4343">
        <v>3</v>
      </c>
      <c r="E4343">
        <v>0</v>
      </c>
    </row>
    <row r="4344" spans="1:5" x14ac:dyDescent="0.25">
      <c r="A4344">
        <v>0</v>
      </c>
      <c r="B4344">
        <v>34</v>
      </c>
      <c r="C4344">
        <v>13</v>
      </c>
      <c r="D4344">
        <v>3</v>
      </c>
      <c r="E4344">
        <v>0</v>
      </c>
    </row>
    <row r="4345" spans="1:5" x14ac:dyDescent="0.25">
      <c r="A4345">
        <v>0</v>
      </c>
      <c r="B4345">
        <v>34</v>
      </c>
      <c r="C4345">
        <v>13</v>
      </c>
      <c r="D4345">
        <v>4</v>
      </c>
      <c r="E4345">
        <v>0</v>
      </c>
    </row>
    <row r="4346" spans="1:5" x14ac:dyDescent="0.25">
      <c r="A4346">
        <v>0</v>
      </c>
      <c r="B4346">
        <v>34</v>
      </c>
      <c r="C4346">
        <v>13</v>
      </c>
      <c r="D4346">
        <v>4</v>
      </c>
      <c r="E4346">
        <v>0</v>
      </c>
    </row>
    <row r="4347" spans="1:5" x14ac:dyDescent="0.25">
      <c r="A4347">
        <v>0</v>
      </c>
      <c r="B4347">
        <v>34</v>
      </c>
      <c r="C4347">
        <v>13</v>
      </c>
      <c r="D4347">
        <v>4</v>
      </c>
      <c r="E4347">
        <v>0</v>
      </c>
    </row>
    <row r="4348" spans="1:5" x14ac:dyDescent="0.25">
      <c r="A4348">
        <v>0</v>
      </c>
      <c r="B4348">
        <v>34</v>
      </c>
      <c r="C4348">
        <v>13</v>
      </c>
      <c r="D4348">
        <v>4</v>
      </c>
      <c r="E4348">
        <v>0</v>
      </c>
    </row>
    <row r="4349" spans="1:5" x14ac:dyDescent="0.25">
      <c r="A4349">
        <v>0</v>
      </c>
      <c r="B4349">
        <v>34</v>
      </c>
      <c r="C4349">
        <v>13</v>
      </c>
      <c r="D4349">
        <v>4</v>
      </c>
      <c r="E4349">
        <v>1</v>
      </c>
    </row>
    <row r="4350" spans="1:5" x14ac:dyDescent="0.25">
      <c r="A4350">
        <v>0</v>
      </c>
      <c r="B4350">
        <v>34</v>
      </c>
      <c r="C4350">
        <v>13</v>
      </c>
      <c r="D4350">
        <v>4</v>
      </c>
      <c r="E4350">
        <v>0</v>
      </c>
    </row>
    <row r="4351" spans="1:5" x14ac:dyDescent="0.25">
      <c r="A4351">
        <v>0</v>
      </c>
      <c r="B4351">
        <v>34</v>
      </c>
      <c r="C4351">
        <v>13</v>
      </c>
      <c r="D4351">
        <v>4</v>
      </c>
      <c r="E4351">
        <v>0</v>
      </c>
    </row>
    <row r="4352" spans="1:5" x14ac:dyDescent="0.25">
      <c r="A4352">
        <v>0</v>
      </c>
      <c r="B4352">
        <v>34</v>
      </c>
      <c r="C4352">
        <v>13</v>
      </c>
      <c r="D4352">
        <v>4</v>
      </c>
      <c r="E4352">
        <v>0</v>
      </c>
    </row>
    <row r="4353" spans="1:5" x14ac:dyDescent="0.25">
      <c r="A4353">
        <v>0</v>
      </c>
      <c r="B4353">
        <v>34</v>
      </c>
      <c r="C4353">
        <v>14</v>
      </c>
      <c r="D4353">
        <v>2</v>
      </c>
      <c r="E4353">
        <v>1</v>
      </c>
    </row>
    <row r="4354" spans="1:5" x14ac:dyDescent="0.25">
      <c r="A4354">
        <v>0</v>
      </c>
      <c r="B4354">
        <v>34</v>
      </c>
      <c r="C4354">
        <v>14</v>
      </c>
      <c r="D4354">
        <v>2</v>
      </c>
      <c r="E4354">
        <v>0</v>
      </c>
    </row>
    <row r="4355" spans="1:5" x14ac:dyDescent="0.25">
      <c r="A4355">
        <v>0</v>
      </c>
      <c r="B4355">
        <v>34</v>
      </c>
      <c r="C4355">
        <v>14</v>
      </c>
      <c r="D4355">
        <v>2</v>
      </c>
      <c r="E4355">
        <v>0</v>
      </c>
    </row>
    <row r="4356" spans="1:5" x14ac:dyDescent="0.25">
      <c r="A4356">
        <v>0</v>
      </c>
      <c r="B4356">
        <v>34</v>
      </c>
      <c r="C4356">
        <v>14</v>
      </c>
      <c r="D4356">
        <v>2</v>
      </c>
      <c r="E4356">
        <v>0</v>
      </c>
    </row>
    <row r="4357" spans="1:5" x14ac:dyDescent="0.25">
      <c r="A4357">
        <v>0</v>
      </c>
      <c r="B4357">
        <v>34</v>
      </c>
      <c r="C4357">
        <v>14</v>
      </c>
      <c r="D4357">
        <v>2</v>
      </c>
      <c r="E4357">
        <v>0</v>
      </c>
    </row>
    <row r="4358" spans="1:5" x14ac:dyDescent="0.25">
      <c r="A4358">
        <v>0</v>
      </c>
      <c r="B4358">
        <v>34</v>
      </c>
      <c r="C4358">
        <v>14</v>
      </c>
      <c r="D4358">
        <v>2</v>
      </c>
      <c r="E4358">
        <v>0</v>
      </c>
    </row>
    <row r="4359" spans="1:5" x14ac:dyDescent="0.25">
      <c r="A4359">
        <v>0</v>
      </c>
      <c r="B4359">
        <v>34</v>
      </c>
      <c r="C4359">
        <v>14</v>
      </c>
      <c r="D4359">
        <v>2</v>
      </c>
      <c r="E4359">
        <v>0</v>
      </c>
    </row>
    <row r="4360" spans="1:5" x14ac:dyDescent="0.25">
      <c r="A4360">
        <v>0</v>
      </c>
      <c r="B4360">
        <v>34</v>
      </c>
      <c r="C4360">
        <v>14</v>
      </c>
      <c r="D4360">
        <v>2</v>
      </c>
      <c r="E4360">
        <v>1</v>
      </c>
    </row>
    <row r="4361" spans="1:5" x14ac:dyDescent="0.25">
      <c r="A4361">
        <v>0</v>
      </c>
      <c r="B4361">
        <v>34</v>
      </c>
      <c r="C4361">
        <v>14</v>
      </c>
      <c r="D4361">
        <v>2</v>
      </c>
      <c r="E4361">
        <v>0</v>
      </c>
    </row>
    <row r="4362" spans="1:5" x14ac:dyDescent="0.25">
      <c r="A4362">
        <v>0</v>
      </c>
      <c r="B4362">
        <v>34</v>
      </c>
      <c r="C4362">
        <v>14</v>
      </c>
      <c r="D4362">
        <v>3</v>
      </c>
      <c r="E4362">
        <v>0</v>
      </c>
    </row>
    <row r="4363" spans="1:5" x14ac:dyDescent="0.25">
      <c r="A4363">
        <v>0</v>
      </c>
      <c r="B4363">
        <v>34</v>
      </c>
      <c r="C4363">
        <v>14</v>
      </c>
      <c r="D4363">
        <v>3</v>
      </c>
      <c r="E4363">
        <v>0</v>
      </c>
    </row>
    <row r="4364" spans="1:5" x14ac:dyDescent="0.25">
      <c r="A4364">
        <v>0</v>
      </c>
      <c r="B4364">
        <v>34</v>
      </c>
      <c r="C4364">
        <v>14</v>
      </c>
      <c r="D4364">
        <v>3</v>
      </c>
      <c r="E4364">
        <v>0</v>
      </c>
    </row>
    <row r="4365" spans="1:5" x14ac:dyDescent="0.25">
      <c r="A4365">
        <v>0</v>
      </c>
      <c r="B4365">
        <v>34</v>
      </c>
      <c r="C4365">
        <v>14</v>
      </c>
      <c r="D4365">
        <v>3</v>
      </c>
      <c r="E4365">
        <v>1</v>
      </c>
    </row>
    <row r="4366" spans="1:5" x14ac:dyDescent="0.25">
      <c r="A4366">
        <v>0</v>
      </c>
      <c r="B4366">
        <v>34</v>
      </c>
      <c r="C4366">
        <v>14</v>
      </c>
      <c r="D4366">
        <v>3</v>
      </c>
      <c r="E4366">
        <v>0</v>
      </c>
    </row>
    <row r="4367" spans="1:5" x14ac:dyDescent="0.25">
      <c r="A4367">
        <v>0</v>
      </c>
      <c r="B4367">
        <v>34</v>
      </c>
      <c r="C4367">
        <v>14</v>
      </c>
      <c r="D4367">
        <v>3</v>
      </c>
      <c r="E4367">
        <v>1</v>
      </c>
    </row>
    <row r="4368" spans="1:5" x14ac:dyDescent="0.25">
      <c r="A4368">
        <v>0</v>
      </c>
      <c r="B4368">
        <v>34</v>
      </c>
      <c r="C4368">
        <v>14</v>
      </c>
      <c r="D4368">
        <v>3</v>
      </c>
      <c r="E4368">
        <v>0</v>
      </c>
    </row>
    <row r="4369" spans="1:5" x14ac:dyDescent="0.25">
      <c r="A4369">
        <v>0</v>
      </c>
      <c r="B4369">
        <v>34</v>
      </c>
      <c r="C4369">
        <v>14</v>
      </c>
      <c r="D4369">
        <v>3</v>
      </c>
      <c r="E4369">
        <v>0</v>
      </c>
    </row>
    <row r="4370" spans="1:5" x14ac:dyDescent="0.25">
      <c r="A4370">
        <v>0</v>
      </c>
      <c r="B4370">
        <v>34</v>
      </c>
      <c r="C4370">
        <v>14</v>
      </c>
      <c r="D4370">
        <v>4</v>
      </c>
      <c r="E4370">
        <v>0</v>
      </c>
    </row>
    <row r="4371" spans="1:5" x14ac:dyDescent="0.25">
      <c r="A4371">
        <v>0</v>
      </c>
      <c r="B4371">
        <v>34</v>
      </c>
      <c r="C4371">
        <v>14</v>
      </c>
      <c r="D4371">
        <v>4</v>
      </c>
      <c r="E4371">
        <v>0</v>
      </c>
    </row>
    <row r="4372" spans="1:5" x14ac:dyDescent="0.25">
      <c r="A4372">
        <v>0</v>
      </c>
      <c r="B4372">
        <v>34</v>
      </c>
      <c r="C4372">
        <v>14</v>
      </c>
      <c r="D4372">
        <v>4</v>
      </c>
      <c r="E4372">
        <v>0</v>
      </c>
    </row>
    <row r="4373" spans="1:5" x14ac:dyDescent="0.25">
      <c r="A4373">
        <v>0</v>
      </c>
      <c r="B4373">
        <v>34</v>
      </c>
      <c r="C4373">
        <v>14</v>
      </c>
      <c r="D4373">
        <v>4</v>
      </c>
      <c r="E4373">
        <v>0</v>
      </c>
    </row>
    <row r="4374" spans="1:5" x14ac:dyDescent="0.25">
      <c r="A4374">
        <v>0</v>
      </c>
      <c r="B4374">
        <v>34</v>
      </c>
      <c r="C4374">
        <v>14</v>
      </c>
      <c r="D4374">
        <v>4</v>
      </c>
      <c r="E4374">
        <v>1</v>
      </c>
    </row>
    <row r="4375" spans="1:5" x14ac:dyDescent="0.25">
      <c r="A4375">
        <v>0</v>
      </c>
      <c r="B4375">
        <v>34</v>
      </c>
      <c r="C4375">
        <v>14</v>
      </c>
      <c r="D4375">
        <v>4</v>
      </c>
      <c r="E4375">
        <v>0</v>
      </c>
    </row>
    <row r="4376" spans="1:5" x14ac:dyDescent="0.25">
      <c r="A4376">
        <v>0</v>
      </c>
      <c r="B4376">
        <v>34</v>
      </c>
      <c r="C4376">
        <v>14</v>
      </c>
      <c r="D4376">
        <v>4</v>
      </c>
      <c r="E4376">
        <v>0</v>
      </c>
    </row>
    <row r="4377" spans="1:5" x14ac:dyDescent="0.25">
      <c r="A4377">
        <v>0</v>
      </c>
      <c r="B4377">
        <v>34</v>
      </c>
      <c r="C4377">
        <v>14</v>
      </c>
      <c r="D4377">
        <v>4</v>
      </c>
      <c r="E4377">
        <v>0</v>
      </c>
    </row>
    <row r="4378" spans="1:5" x14ac:dyDescent="0.25">
      <c r="A4378">
        <v>1</v>
      </c>
      <c r="B4378">
        <v>34</v>
      </c>
      <c r="C4378">
        <v>14</v>
      </c>
      <c r="D4378">
        <v>1</v>
      </c>
      <c r="E4378">
        <v>0</v>
      </c>
    </row>
    <row r="4379" spans="1:5" x14ac:dyDescent="0.25">
      <c r="A4379">
        <v>1</v>
      </c>
      <c r="B4379">
        <v>34</v>
      </c>
      <c r="C4379">
        <v>14</v>
      </c>
      <c r="D4379">
        <v>1</v>
      </c>
      <c r="E4379">
        <v>0</v>
      </c>
    </row>
    <row r="4380" spans="1:5" x14ac:dyDescent="0.25">
      <c r="A4380">
        <v>1</v>
      </c>
      <c r="B4380">
        <v>34</v>
      </c>
      <c r="C4380">
        <v>14</v>
      </c>
      <c r="D4380">
        <v>1</v>
      </c>
      <c r="E4380">
        <v>0</v>
      </c>
    </row>
    <row r="4381" spans="1:5" x14ac:dyDescent="0.25">
      <c r="A4381">
        <v>1</v>
      </c>
      <c r="B4381">
        <v>34</v>
      </c>
      <c r="C4381">
        <v>14</v>
      </c>
      <c r="D4381">
        <v>1</v>
      </c>
      <c r="E4381">
        <v>0</v>
      </c>
    </row>
    <row r="4382" spans="1:5" x14ac:dyDescent="0.25">
      <c r="A4382">
        <v>1</v>
      </c>
      <c r="B4382">
        <v>34</v>
      </c>
      <c r="C4382">
        <v>14</v>
      </c>
      <c r="D4382">
        <v>1</v>
      </c>
      <c r="E4382">
        <v>0</v>
      </c>
    </row>
    <row r="4383" spans="1:5" x14ac:dyDescent="0.25">
      <c r="A4383">
        <v>1</v>
      </c>
      <c r="B4383">
        <v>34</v>
      </c>
      <c r="C4383">
        <v>14</v>
      </c>
      <c r="D4383">
        <v>1</v>
      </c>
      <c r="E4383">
        <v>0</v>
      </c>
    </row>
    <row r="4384" spans="1:5" x14ac:dyDescent="0.25">
      <c r="A4384">
        <v>1</v>
      </c>
      <c r="B4384">
        <v>34</v>
      </c>
      <c r="C4384">
        <v>14</v>
      </c>
      <c r="D4384">
        <v>1</v>
      </c>
      <c r="E4384">
        <v>0</v>
      </c>
    </row>
    <row r="4385" spans="1:5" x14ac:dyDescent="0.25">
      <c r="A4385">
        <v>1</v>
      </c>
      <c r="B4385">
        <v>34</v>
      </c>
      <c r="C4385">
        <v>14</v>
      </c>
      <c r="D4385">
        <v>1</v>
      </c>
      <c r="E4385">
        <v>0</v>
      </c>
    </row>
    <row r="4386" spans="1:5" x14ac:dyDescent="0.25">
      <c r="A4386">
        <v>1</v>
      </c>
      <c r="B4386">
        <v>34</v>
      </c>
      <c r="C4386">
        <v>14</v>
      </c>
      <c r="D4386">
        <v>2</v>
      </c>
      <c r="E4386">
        <v>0</v>
      </c>
    </row>
    <row r="4387" spans="1:5" x14ac:dyDescent="0.25">
      <c r="A4387">
        <v>1</v>
      </c>
      <c r="B4387">
        <v>34</v>
      </c>
      <c r="C4387">
        <v>14</v>
      </c>
      <c r="D4387">
        <v>2</v>
      </c>
      <c r="E4387">
        <v>0</v>
      </c>
    </row>
    <row r="4388" spans="1:5" x14ac:dyDescent="0.25">
      <c r="A4388">
        <v>1</v>
      </c>
      <c r="B4388">
        <v>34</v>
      </c>
      <c r="C4388">
        <v>14</v>
      </c>
      <c r="D4388">
        <v>2</v>
      </c>
      <c r="E4388">
        <v>0</v>
      </c>
    </row>
    <row r="4389" spans="1:5" x14ac:dyDescent="0.25">
      <c r="A4389">
        <v>1</v>
      </c>
      <c r="B4389">
        <v>34</v>
      </c>
      <c r="C4389">
        <v>14</v>
      </c>
      <c r="D4389">
        <v>2</v>
      </c>
      <c r="E4389">
        <v>0</v>
      </c>
    </row>
    <row r="4390" spans="1:5" x14ac:dyDescent="0.25">
      <c r="A4390">
        <v>1</v>
      </c>
      <c r="B4390">
        <v>34</v>
      </c>
      <c r="C4390">
        <v>14</v>
      </c>
      <c r="D4390">
        <v>2</v>
      </c>
      <c r="E4390">
        <v>0</v>
      </c>
    </row>
    <row r="4391" spans="1:5" x14ac:dyDescent="0.25">
      <c r="A4391">
        <v>1</v>
      </c>
      <c r="B4391">
        <v>34</v>
      </c>
      <c r="C4391">
        <v>14</v>
      </c>
      <c r="D4391">
        <v>2</v>
      </c>
      <c r="E4391">
        <v>1</v>
      </c>
    </row>
    <row r="4392" spans="1:5" x14ac:dyDescent="0.25">
      <c r="A4392">
        <v>1</v>
      </c>
      <c r="B4392">
        <v>34</v>
      </c>
      <c r="C4392">
        <v>14</v>
      </c>
      <c r="D4392">
        <v>2</v>
      </c>
      <c r="E4392">
        <v>0</v>
      </c>
    </row>
    <row r="4393" spans="1:5" x14ac:dyDescent="0.25">
      <c r="A4393">
        <v>1</v>
      </c>
      <c r="B4393">
        <v>34</v>
      </c>
      <c r="C4393">
        <v>14</v>
      </c>
      <c r="D4393">
        <v>2</v>
      </c>
      <c r="E4393">
        <v>0</v>
      </c>
    </row>
    <row r="4394" spans="1:5" x14ac:dyDescent="0.25">
      <c r="A4394">
        <v>1</v>
      </c>
      <c r="B4394">
        <v>34</v>
      </c>
      <c r="C4394">
        <v>14</v>
      </c>
      <c r="D4394">
        <v>3</v>
      </c>
      <c r="E4394">
        <v>0</v>
      </c>
    </row>
    <row r="4395" spans="1:5" x14ac:dyDescent="0.25">
      <c r="A4395">
        <v>1</v>
      </c>
      <c r="B4395">
        <v>34</v>
      </c>
      <c r="C4395">
        <v>14</v>
      </c>
      <c r="D4395">
        <v>3</v>
      </c>
      <c r="E4395">
        <v>0</v>
      </c>
    </row>
    <row r="4396" spans="1:5" x14ac:dyDescent="0.25">
      <c r="A4396">
        <v>1</v>
      </c>
      <c r="B4396">
        <v>34</v>
      </c>
      <c r="C4396">
        <v>14</v>
      </c>
      <c r="D4396">
        <v>3</v>
      </c>
      <c r="E4396">
        <v>0</v>
      </c>
    </row>
    <row r="4397" spans="1:5" x14ac:dyDescent="0.25">
      <c r="A4397">
        <v>1</v>
      </c>
      <c r="B4397">
        <v>34</v>
      </c>
      <c r="C4397">
        <v>14</v>
      </c>
      <c r="D4397">
        <v>3</v>
      </c>
      <c r="E4397">
        <v>0</v>
      </c>
    </row>
    <row r="4398" spans="1:5" x14ac:dyDescent="0.25">
      <c r="A4398">
        <v>1</v>
      </c>
      <c r="B4398">
        <v>34</v>
      </c>
      <c r="C4398">
        <v>14</v>
      </c>
      <c r="D4398">
        <v>3</v>
      </c>
      <c r="E4398">
        <v>0</v>
      </c>
    </row>
    <row r="4399" spans="1:5" x14ac:dyDescent="0.25">
      <c r="A4399">
        <v>1</v>
      </c>
      <c r="B4399">
        <v>34</v>
      </c>
      <c r="C4399">
        <v>14</v>
      </c>
      <c r="D4399">
        <v>3</v>
      </c>
      <c r="E4399">
        <v>0</v>
      </c>
    </row>
    <row r="4400" spans="1:5" x14ac:dyDescent="0.25">
      <c r="A4400">
        <v>1</v>
      </c>
      <c r="B4400">
        <v>34</v>
      </c>
      <c r="C4400">
        <v>14</v>
      </c>
      <c r="D4400">
        <v>3</v>
      </c>
      <c r="E4400">
        <v>1</v>
      </c>
    </row>
    <row r="4401" spans="1:5" x14ac:dyDescent="0.25">
      <c r="A4401">
        <v>1</v>
      </c>
      <c r="B4401">
        <v>34</v>
      </c>
      <c r="C4401">
        <v>14</v>
      </c>
      <c r="D4401">
        <v>3</v>
      </c>
      <c r="E4401">
        <v>0</v>
      </c>
    </row>
    <row r="4402" spans="1:5" x14ac:dyDescent="0.25">
      <c r="A4402">
        <v>1</v>
      </c>
      <c r="B4402">
        <v>34</v>
      </c>
      <c r="C4402">
        <v>14</v>
      </c>
      <c r="D4402">
        <v>3</v>
      </c>
      <c r="E4402">
        <v>0</v>
      </c>
    </row>
    <row r="4403" spans="1:5" x14ac:dyDescent="0.25">
      <c r="A4403">
        <v>1</v>
      </c>
      <c r="B4403">
        <v>34</v>
      </c>
      <c r="C4403">
        <v>14</v>
      </c>
      <c r="D4403">
        <v>4</v>
      </c>
      <c r="E4403">
        <v>0</v>
      </c>
    </row>
    <row r="4404" spans="1:5" x14ac:dyDescent="0.25">
      <c r="A4404">
        <v>1</v>
      </c>
      <c r="B4404">
        <v>34</v>
      </c>
      <c r="C4404">
        <v>14</v>
      </c>
      <c r="D4404">
        <v>4</v>
      </c>
      <c r="E4404">
        <v>0</v>
      </c>
    </row>
    <row r="4405" spans="1:5" x14ac:dyDescent="0.25">
      <c r="A4405">
        <v>1</v>
      </c>
      <c r="B4405">
        <v>34</v>
      </c>
      <c r="C4405">
        <v>14</v>
      </c>
      <c r="D4405">
        <v>4</v>
      </c>
      <c r="E4405">
        <v>0</v>
      </c>
    </row>
    <row r="4406" spans="1:5" x14ac:dyDescent="0.25">
      <c r="A4406">
        <v>1</v>
      </c>
      <c r="B4406">
        <v>34</v>
      </c>
      <c r="C4406">
        <v>14</v>
      </c>
      <c r="D4406">
        <v>4</v>
      </c>
      <c r="E4406">
        <v>0</v>
      </c>
    </row>
    <row r="4407" spans="1:5" x14ac:dyDescent="0.25">
      <c r="A4407">
        <v>1</v>
      </c>
      <c r="B4407">
        <v>34</v>
      </c>
      <c r="C4407">
        <v>14</v>
      </c>
      <c r="D4407">
        <v>4</v>
      </c>
      <c r="E4407">
        <v>0</v>
      </c>
    </row>
    <row r="4408" spans="1:5" x14ac:dyDescent="0.25">
      <c r="A4408">
        <v>1</v>
      </c>
      <c r="B4408">
        <v>34</v>
      </c>
      <c r="C4408">
        <v>14</v>
      </c>
      <c r="D4408">
        <v>4</v>
      </c>
      <c r="E4408">
        <v>0</v>
      </c>
    </row>
    <row r="4409" spans="1:5" x14ac:dyDescent="0.25">
      <c r="A4409">
        <v>1</v>
      </c>
      <c r="B4409">
        <v>34</v>
      </c>
      <c r="C4409">
        <v>14</v>
      </c>
      <c r="D4409">
        <v>4</v>
      </c>
      <c r="E4409">
        <v>0</v>
      </c>
    </row>
    <row r="4410" spans="1:5" x14ac:dyDescent="0.25">
      <c r="A4410">
        <v>1</v>
      </c>
      <c r="B4410">
        <v>34</v>
      </c>
      <c r="C4410">
        <v>14</v>
      </c>
      <c r="D4410">
        <v>4</v>
      </c>
      <c r="E4410">
        <v>0</v>
      </c>
    </row>
    <row r="4411" spans="1:5" x14ac:dyDescent="0.25">
      <c r="A4411">
        <v>1</v>
      </c>
      <c r="B4411">
        <v>34</v>
      </c>
      <c r="C4411">
        <v>16</v>
      </c>
      <c r="D4411">
        <v>1</v>
      </c>
      <c r="E4411">
        <v>0</v>
      </c>
    </row>
    <row r="4412" spans="1:5" x14ac:dyDescent="0.25">
      <c r="A4412">
        <v>1</v>
      </c>
      <c r="B4412">
        <v>34</v>
      </c>
      <c r="C4412">
        <v>16</v>
      </c>
      <c r="D4412">
        <v>1</v>
      </c>
      <c r="E4412">
        <v>0</v>
      </c>
    </row>
    <row r="4413" spans="1:5" x14ac:dyDescent="0.25">
      <c r="A4413">
        <v>1</v>
      </c>
      <c r="B4413">
        <v>34</v>
      </c>
      <c r="C4413">
        <v>16</v>
      </c>
      <c r="D4413">
        <v>1</v>
      </c>
      <c r="E4413">
        <v>0</v>
      </c>
    </row>
    <row r="4414" spans="1:5" x14ac:dyDescent="0.25">
      <c r="A4414">
        <v>1</v>
      </c>
      <c r="B4414">
        <v>34</v>
      </c>
      <c r="C4414">
        <v>16</v>
      </c>
      <c r="D4414">
        <v>1</v>
      </c>
      <c r="E4414">
        <v>0</v>
      </c>
    </row>
    <row r="4415" spans="1:5" x14ac:dyDescent="0.25">
      <c r="A4415">
        <v>1</v>
      </c>
      <c r="B4415">
        <v>34</v>
      </c>
      <c r="C4415">
        <v>16</v>
      </c>
      <c r="D4415">
        <v>1</v>
      </c>
      <c r="E4415">
        <v>0</v>
      </c>
    </row>
    <row r="4416" spans="1:5" x14ac:dyDescent="0.25">
      <c r="A4416">
        <v>1</v>
      </c>
      <c r="B4416">
        <v>34</v>
      </c>
      <c r="C4416">
        <v>16</v>
      </c>
      <c r="D4416">
        <v>1</v>
      </c>
      <c r="E4416">
        <v>0</v>
      </c>
    </row>
    <row r="4417" spans="1:5" x14ac:dyDescent="0.25">
      <c r="A4417">
        <v>1</v>
      </c>
      <c r="B4417">
        <v>34</v>
      </c>
      <c r="C4417">
        <v>16</v>
      </c>
      <c r="D4417">
        <v>1</v>
      </c>
      <c r="E4417">
        <v>0</v>
      </c>
    </row>
    <row r="4418" spans="1:5" x14ac:dyDescent="0.25">
      <c r="A4418">
        <v>1</v>
      </c>
      <c r="B4418">
        <v>34</v>
      </c>
      <c r="C4418">
        <v>16</v>
      </c>
      <c r="D4418">
        <v>1</v>
      </c>
      <c r="E4418">
        <v>0</v>
      </c>
    </row>
    <row r="4419" spans="1:5" x14ac:dyDescent="0.25">
      <c r="A4419">
        <v>1</v>
      </c>
      <c r="B4419">
        <v>34</v>
      </c>
      <c r="C4419">
        <v>16</v>
      </c>
      <c r="D4419">
        <v>2</v>
      </c>
      <c r="E4419">
        <v>0</v>
      </c>
    </row>
    <row r="4420" spans="1:5" x14ac:dyDescent="0.25">
      <c r="A4420">
        <v>1</v>
      </c>
      <c r="B4420">
        <v>34</v>
      </c>
      <c r="C4420">
        <v>16</v>
      </c>
      <c r="D4420">
        <v>2</v>
      </c>
      <c r="E4420">
        <v>0</v>
      </c>
    </row>
    <row r="4421" spans="1:5" x14ac:dyDescent="0.25">
      <c r="A4421">
        <v>1</v>
      </c>
      <c r="B4421">
        <v>34</v>
      </c>
      <c r="C4421">
        <v>16</v>
      </c>
      <c r="D4421">
        <v>2</v>
      </c>
      <c r="E4421">
        <v>0</v>
      </c>
    </row>
    <row r="4422" spans="1:5" x14ac:dyDescent="0.25">
      <c r="A4422">
        <v>1</v>
      </c>
      <c r="B4422">
        <v>34</v>
      </c>
      <c r="C4422">
        <v>16</v>
      </c>
      <c r="D4422">
        <v>2</v>
      </c>
      <c r="E4422">
        <v>0</v>
      </c>
    </row>
    <row r="4423" spans="1:5" x14ac:dyDescent="0.25">
      <c r="A4423">
        <v>1</v>
      </c>
      <c r="B4423">
        <v>34</v>
      </c>
      <c r="C4423">
        <v>16</v>
      </c>
      <c r="D4423">
        <v>2</v>
      </c>
      <c r="E4423">
        <v>1</v>
      </c>
    </row>
    <row r="4424" spans="1:5" x14ac:dyDescent="0.25">
      <c r="A4424">
        <v>1</v>
      </c>
      <c r="B4424">
        <v>34</v>
      </c>
      <c r="C4424">
        <v>16</v>
      </c>
      <c r="D4424">
        <v>2</v>
      </c>
      <c r="E4424">
        <v>0</v>
      </c>
    </row>
    <row r="4425" spans="1:5" x14ac:dyDescent="0.25">
      <c r="A4425">
        <v>1</v>
      </c>
      <c r="B4425">
        <v>34</v>
      </c>
      <c r="C4425">
        <v>16</v>
      </c>
      <c r="D4425">
        <v>2</v>
      </c>
      <c r="E4425">
        <v>0</v>
      </c>
    </row>
    <row r="4426" spans="1:5" x14ac:dyDescent="0.25">
      <c r="A4426">
        <v>1</v>
      </c>
      <c r="B4426">
        <v>34</v>
      </c>
      <c r="C4426">
        <v>16</v>
      </c>
      <c r="D4426">
        <v>2</v>
      </c>
      <c r="E4426">
        <v>0</v>
      </c>
    </row>
    <row r="4427" spans="1:5" x14ac:dyDescent="0.25">
      <c r="A4427">
        <v>1</v>
      </c>
      <c r="B4427">
        <v>34</v>
      </c>
      <c r="C4427">
        <v>16</v>
      </c>
      <c r="D4427">
        <v>3</v>
      </c>
      <c r="E4427">
        <v>0</v>
      </c>
    </row>
    <row r="4428" spans="1:5" x14ac:dyDescent="0.25">
      <c r="A4428">
        <v>1</v>
      </c>
      <c r="B4428">
        <v>34</v>
      </c>
      <c r="C4428">
        <v>16</v>
      </c>
      <c r="D4428">
        <v>3</v>
      </c>
      <c r="E4428">
        <v>0</v>
      </c>
    </row>
    <row r="4429" spans="1:5" x14ac:dyDescent="0.25">
      <c r="A4429">
        <v>1</v>
      </c>
      <c r="B4429">
        <v>34</v>
      </c>
      <c r="C4429">
        <v>16</v>
      </c>
      <c r="D4429">
        <v>3</v>
      </c>
      <c r="E4429">
        <v>0</v>
      </c>
    </row>
    <row r="4430" spans="1:5" x14ac:dyDescent="0.25">
      <c r="A4430">
        <v>1</v>
      </c>
      <c r="B4430">
        <v>34</v>
      </c>
      <c r="C4430">
        <v>16</v>
      </c>
      <c r="D4430">
        <v>3</v>
      </c>
      <c r="E4430">
        <v>0</v>
      </c>
    </row>
    <row r="4431" spans="1:5" x14ac:dyDescent="0.25">
      <c r="A4431">
        <v>1</v>
      </c>
      <c r="B4431">
        <v>34</v>
      </c>
      <c r="C4431">
        <v>16</v>
      </c>
      <c r="D4431">
        <v>3</v>
      </c>
      <c r="E4431">
        <v>0</v>
      </c>
    </row>
    <row r="4432" spans="1:5" x14ac:dyDescent="0.25">
      <c r="A4432">
        <v>1</v>
      </c>
      <c r="B4432">
        <v>34</v>
      </c>
      <c r="C4432">
        <v>16</v>
      </c>
      <c r="D4432">
        <v>3</v>
      </c>
      <c r="E4432">
        <v>0</v>
      </c>
    </row>
    <row r="4433" spans="1:5" x14ac:dyDescent="0.25">
      <c r="A4433">
        <v>1</v>
      </c>
      <c r="B4433">
        <v>34</v>
      </c>
      <c r="C4433">
        <v>16</v>
      </c>
      <c r="D4433">
        <v>3</v>
      </c>
      <c r="E4433">
        <v>0</v>
      </c>
    </row>
    <row r="4434" spans="1:5" x14ac:dyDescent="0.25">
      <c r="A4434">
        <v>1</v>
      </c>
      <c r="B4434">
        <v>34</v>
      </c>
      <c r="C4434">
        <v>16</v>
      </c>
      <c r="D4434">
        <v>3</v>
      </c>
      <c r="E4434">
        <v>0</v>
      </c>
    </row>
    <row r="4435" spans="1:5" x14ac:dyDescent="0.25">
      <c r="A4435">
        <v>1</v>
      </c>
      <c r="B4435">
        <v>34</v>
      </c>
      <c r="C4435">
        <v>16</v>
      </c>
      <c r="D4435">
        <v>4</v>
      </c>
      <c r="E4435">
        <v>0</v>
      </c>
    </row>
    <row r="4436" spans="1:5" x14ac:dyDescent="0.25">
      <c r="A4436">
        <v>1</v>
      </c>
      <c r="B4436">
        <v>34</v>
      </c>
      <c r="C4436">
        <v>16</v>
      </c>
      <c r="D4436">
        <v>4</v>
      </c>
      <c r="E4436">
        <v>1</v>
      </c>
    </row>
    <row r="4437" spans="1:5" x14ac:dyDescent="0.25">
      <c r="A4437">
        <v>1</v>
      </c>
      <c r="B4437">
        <v>34</v>
      </c>
      <c r="C4437">
        <v>16</v>
      </c>
      <c r="D4437">
        <v>4</v>
      </c>
      <c r="E4437">
        <v>0</v>
      </c>
    </row>
    <row r="4438" spans="1:5" x14ac:dyDescent="0.25">
      <c r="A4438">
        <v>1</v>
      </c>
      <c r="B4438">
        <v>34</v>
      </c>
      <c r="C4438">
        <v>16</v>
      </c>
      <c r="D4438">
        <v>4</v>
      </c>
      <c r="E4438">
        <v>0</v>
      </c>
    </row>
    <row r="4439" spans="1:5" x14ac:dyDescent="0.25">
      <c r="A4439">
        <v>1</v>
      </c>
      <c r="B4439">
        <v>34</v>
      </c>
      <c r="C4439">
        <v>16</v>
      </c>
      <c r="D4439">
        <v>4</v>
      </c>
      <c r="E4439">
        <v>0</v>
      </c>
    </row>
    <row r="4440" spans="1:5" x14ac:dyDescent="0.25">
      <c r="A4440">
        <v>1</v>
      </c>
      <c r="B4440">
        <v>34</v>
      </c>
      <c r="C4440">
        <v>16</v>
      </c>
      <c r="D4440">
        <v>4</v>
      </c>
      <c r="E4440">
        <v>0</v>
      </c>
    </row>
    <row r="4441" spans="1:5" x14ac:dyDescent="0.25">
      <c r="A4441">
        <v>1</v>
      </c>
      <c r="B4441">
        <v>34</v>
      </c>
      <c r="C4441">
        <v>16</v>
      </c>
      <c r="D4441">
        <v>4</v>
      </c>
      <c r="E4441">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8"/>
  <sheetViews>
    <sheetView topLeftCell="A23" workbookViewId="0"/>
  </sheetViews>
  <sheetFormatPr baseColWidth="10" defaultRowHeight="21" x14ac:dyDescent="0.25"/>
  <cols>
    <col min="5" max="5" width="14" customWidth="1"/>
  </cols>
  <sheetData>
    <row r="1" spans="1:7" ht="26" x14ac:dyDescent="0.3">
      <c r="A1" s="1" t="s">
        <v>38</v>
      </c>
      <c r="G1" s="1"/>
    </row>
    <row r="10" spans="1:7" x14ac:dyDescent="0.25">
      <c r="A10" s="6" t="s">
        <v>42</v>
      </c>
    </row>
    <row r="12" spans="1:7" x14ac:dyDescent="0.25">
      <c r="A12" t="s">
        <v>33</v>
      </c>
      <c r="B12" t="s">
        <v>34</v>
      </c>
      <c r="C12" t="s">
        <v>35</v>
      </c>
      <c r="D12" t="s">
        <v>36</v>
      </c>
      <c r="E12" t="s">
        <v>37</v>
      </c>
    </row>
    <row r="13" spans="1:7" x14ac:dyDescent="0.25">
      <c r="A13">
        <v>20</v>
      </c>
      <c r="E13" s="3">
        <f>111/(20-16)</f>
        <v>27.75</v>
      </c>
    </row>
    <row r="14" spans="1:7" x14ac:dyDescent="0.25">
      <c r="A14">
        <v>21</v>
      </c>
      <c r="B14">
        <v>11.6</v>
      </c>
      <c r="C14">
        <v>14</v>
      </c>
      <c r="D14">
        <v>16.399999999999999</v>
      </c>
      <c r="E14" s="3">
        <f>111/(21-16)</f>
        <v>22.2</v>
      </c>
    </row>
    <row r="15" spans="1:7" x14ac:dyDescent="0.25">
      <c r="A15">
        <v>22</v>
      </c>
      <c r="E15" s="3">
        <f>111/(A15-16)</f>
        <v>18.5</v>
      </c>
    </row>
    <row r="16" spans="1:7" x14ac:dyDescent="0.25">
      <c r="A16">
        <v>23</v>
      </c>
      <c r="E16" s="3">
        <f t="shared" ref="E16:E28" si="0">111/(A16-16)</f>
        <v>15.857142857142858</v>
      </c>
    </row>
    <row r="17" spans="1:5" x14ac:dyDescent="0.25">
      <c r="A17">
        <v>24</v>
      </c>
      <c r="B17">
        <v>10.7</v>
      </c>
      <c r="C17">
        <v>11.3</v>
      </c>
      <c r="D17">
        <v>12</v>
      </c>
      <c r="E17" s="3">
        <f t="shared" si="0"/>
        <v>13.875</v>
      </c>
    </row>
    <row r="18" spans="1:5" x14ac:dyDescent="0.25">
      <c r="A18">
        <v>25</v>
      </c>
      <c r="E18" s="3">
        <f t="shared" si="0"/>
        <v>12.333333333333334</v>
      </c>
    </row>
    <row r="19" spans="1:5" x14ac:dyDescent="0.25">
      <c r="A19">
        <v>26</v>
      </c>
      <c r="E19" s="3">
        <f t="shared" si="0"/>
        <v>11.1</v>
      </c>
    </row>
    <row r="20" spans="1:5" x14ac:dyDescent="0.25">
      <c r="A20">
        <v>27</v>
      </c>
      <c r="B20">
        <v>10.7</v>
      </c>
      <c r="C20">
        <v>10.9</v>
      </c>
      <c r="D20">
        <v>11</v>
      </c>
      <c r="E20" s="3">
        <f t="shared" si="0"/>
        <v>10.090909090909092</v>
      </c>
    </row>
    <row r="21" spans="1:5" x14ac:dyDescent="0.25">
      <c r="A21">
        <v>28</v>
      </c>
      <c r="E21" s="3">
        <f t="shared" si="0"/>
        <v>9.25</v>
      </c>
    </row>
    <row r="22" spans="1:5" x14ac:dyDescent="0.25">
      <c r="A22">
        <v>29</v>
      </c>
      <c r="E22" s="3">
        <f t="shared" si="0"/>
        <v>8.5384615384615383</v>
      </c>
    </row>
    <row r="23" spans="1:5" x14ac:dyDescent="0.25">
      <c r="A23">
        <v>30</v>
      </c>
      <c r="B23">
        <v>7.8</v>
      </c>
      <c r="C23">
        <v>8.3000000000000007</v>
      </c>
      <c r="D23">
        <v>8.6999999999999993</v>
      </c>
      <c r="E23" s="3">
        <f t="shared" si="0"/>
        <v>7.9285714285714288</v>
      </c>
    </row>
    <row r="24" spans="1:5" x14ac:dyDescent="0.25">
      <c r="A24">
        <v>31</v>
      </c>
      <c r="E24" s="3">
        <f t="shared" si="0"/>
        <v>7.4</v>
      </c>
    </row>
    <row r="25" spans="1:5" x14ac:dyDescent="0.25">
      <c r="A25">
        <v>32</v>
      </c>
      <c r="B25">
        <v>6.9</v>
      </c>
      <c r="C25">
        <v>7.7</v>
      </c>
      <c r="D25">
        <v>8.6</v>
      </c>
      <c r="E25" s="3">
        <f t="shared" si="0"/>
        <v>6.9375</v>
      </c>
    </row>
    <row r="26" spans="1:5" x14ac:dyDescent="0.25">
      <c r="A26">
        <v>33</v>
      </c>
      <c r="E26" s="3">
        <f t="shared" si="0"/>
        <v>6.5294117647058822</v>
      </c>
    </row>
    <row r="27" spans="1:5" x14ac:dyDescent="0.25">
      <c r="A27">
        <v>34</v>
      </c>
      <c r="B27">
        <v>6.2</v>
      </c>
      <c r="C27">
        <v>7</v>
      </c>
      <c r="D27">
        <v>7.8</v>
      </c>
      <c r="E27" s="3">
        <f t="shared" si="0"/>
        <v>6.166666666666667</v>
      </c>
    </row>
    <row r="28" spans="1:5" x14ac:dyDescent="0.25">
      <c r="A28">
        <v>35</v>
      </c>
      <c r="E28" s="3">
        <f t="shared" si="0"/>
        <v>5.8421052631578947</v>
      </c>
    </row>
    <row r="39" spans="1:5" x14ac:dyDescent="0.25">
      <c r="A39" s="6" t="s">
        <v>43</v>
      </c>
    </row>
    <row r="40" spans="1:5" x14ac:dyDescent="0.25">
      <c r="A40" t="s">
        <v>33</v>
      </c>
      <c r="B40" t="s">
        <v>39</v>
      </c>
      <c r="C40" t="s">
        <v>40</v>
      </c>
      <c r="D40" t="s">
        <v>41</v>
      </c>
      <c r="E40" t="s">
        <v>37</v>
      </c>
    </row>
    <row r="41" spans="1:5" x14ac:dyDescent="0.25">
      <c r="A41">
        <v>20</v>
      </c>
      <c r="E41" s="3">
        <f>111/(20-16)</f>
        <v>27.75</v>
      </c>
    </row>
    <row r="42" spans="1:5" x14ac:dyDescent="0.25">
      <c r="A42">
        <v>21</v>
      </c>
      <c r="B42">
        <v>10.7</v>
      </c>
      <c r="C42">
        <v>16.100000000000001</v>
      </c>
      <c r="D42">
        <v>21.5</v>
      </c>
      <c r="E42" s="3">
        <f>111/(21-16)</f>
        <v>22.2</v>
      </c>
    </row>
    <row r="43" spans="1:5" x14ac:dyDescent="0.25">
      <c r="A43">
        <v>22</v>
      </c>
      <c r="E43" s="3">
        <f>111/(A43-16)</f>
        <v>18.5</v>
      </c>
    </row>
    <row r="44" spans="1:5" x14ac:dyDescent="0.25">
      <c r="A44">
        <v>23</v>
      </c>
      <c r="E44" s="3">
        <f>111/(A44-16)</f>
        <v>15.857142857142858</v>
      </c>
    </row>
    <row r="45" spans="1:5" x14ac:dyDescent="0.25">
      <c r="A45">
        <v>24</v>
      </c>
      <c r="B45">
        <v>10.199999999999999</v>
      </c>
      <c r="C45">
        <v>11.7</v>
      </c>
      <c r="D45">
        <v>13.1</v>
      </c>
      <c r="E45" s="3">
        <f>111/(A45-16)</f>
        <v>13.875</v>
      </c>
    </row>
    <row r="46" spans="1:5" x14ac:dyDescent="0.25">
      <c r="A46">
        <v>25</v>
      </c>
      <c r="E46" s="3">
        <f>111/(A46-16)</f>
        <v>12.333333333333334</v>
      </c>
    </row>
    <row r="47" spans="1:5" x14ac:dyDescent="0.25">
      <c r="A47">
        <v>26</v>
      </c>
      <c r="E47" s="3">
        <f>111/(A47-16)</f>
        <v>11.1</v>
      </c>
    </row>
    <row r="48" spans="1:5" x14ac:dyDescent="0.25">
      <c r="A48">
        <v>27</v>
      </c>
      <c r="B48">
        <v>9.9</v>
      </c>
      <c r="C48">
        <v>10.4</v>
      </c>
      <c r="D48">
        <v>10.8</v>
      </c>
      <c r="E48" s="3">
        <f>111/(A48-16)</f>
        <v>10.090909090909092</v>
      </c>
    </row>
    <row r="49" spans="1:9" x14ac:dyDescent="0.25">
      <c r="A49">
        <v>28</v>
      </c>
      <c r="E49" s="3">
        <f>111/(A49-16)</f>
        <v>9.25</v>
      </c>
    </row>
    <row r="50" spans="1:9" x14ac:dyDescent="0.25">
      <c r="A50">
        <v>29</v>
      </c>
      <c r="E50" s="3">
        <f>111/(A50-16)</f>
        <v>8.5384615384615383</v>
      </c>
    </row>
    <row r="51" spans="1:9" x14ac:dyDescent="0.25">
      <c r="A51">
        <v>30</v>
      </c>
      <c r="B51">
        <v>7.3</v>
      </c>
      <c r="C51">
        <v>8.3000000000000007</v>
      </c>
      <c r="D51">
        <v>9.1999999999999993</v>
      </c>
      <c r="E51" s="3">
        <f>111/(A51-16)</f>
        <v>7.9285714285714288</v>
      </c>
    </row>
    <row r="52" spans="1:9" x14ac:dyDescent="0.25">
      <c r="A52">
        <v>31</v>
      </c>
      <c r="E52" s="3">
        <f>111/(A52-16)</f>
        <v>7.4</v>
      </c>
    </row>
    <row r="53" spans="1:9" x14ac:dyDescent="0.25">
      <c r="A53">
        <v>32</v>
      </c>
      <c r="B53">
        <v>7.1</v>
      </c>
      <c r="C53">
        <v>7.7</v>
      </c>
      <c r="D53">
        <v>8.1999999999999993</v>
      </c>
      <c r="E53" s="3">
        <f>111/(A53-16)</f>
        <v>6.9375</v>
      </c>
    </row>
    <row r="54" spans="1:9" x14ac:dyDescent="0.25">
      <c r="A54">
        <v>33</v>
      </c>
      <c r="E54" s="3">
        <f>111/(A54-16)</f>
        <v>6.5294117647058822</v>
      </c>
    </row>
    <row r="55" spans="1:9" x14ac:dyDescent="0.25">
      <c r="A55">
        <v>34</v>
      </c>
      <c r="B55">
        <v>5.9</v>
      </c>
      <c r="C55">
        <v>7</v>
      </c>
      <c r="D55">
        <v>8.1</v>
      </c>
      <c r="E55" s="3">
        <f>111/(A55-16)</f>
        <v>6.166666666666667</v>
      </c>
    </row>
    <row r="56" spans="1:9" x14ac:dyDescent="0.25">
      <c r="A56">
        <v>35</v>
      </c>
      <c r="I56" s="3"/>
    </row>
    <row r="65" spans="1:4" x14ac:dyDescent="0.25">
      <c r="A65" s="6" t="s">
        <v>44</v>
      </c>
    </row>
    <row r="66" spans="1:4" ht="42" x14ac:dyDescent="0.25">
      <c r="A66" s="6"/>
      <c r="B66" s="2" t="s">
        <v>57</v>
      </c>
      <c r="C66" t="s">
        <v>58</v>
      </c>
      <c r="D66" t="s">
        <v>59</v>
      </c>
    </row>
    <row r="67" spans="1:4" x14ac:dyDescent="0.25">
      <c r="A67" s="9" t="s">
        <v>45</v>
      </c>
      <c r="B67" s="9">
        <v>0.4</v>
      </c>
      <c r="C67" s="9">
        <v>0.18</v>
      </c>
      <c r="D67" s="9">
        <v>0.06</v>
      </c>
    </row>
    <row r="68" spans="1:4" x14ac:dyDescent="0.25">
      <c r="A68" s="9" t="s">
        <v>46</v>
      </c>
      <c r="B68" s="9">
        <v>0.64</v>
      </c>
      <c r="C68" s="9">
        <f>0.98-0.64</f>
        <v>0.33999999999999997</v>
      </c>
      <c r="D68" s="9">
        <v>0.14000000000000001</v>
      </c>
    </row>
    <row r="69" spans="1:4" x14ac:dyDescent="0.25">
      <c r="A69" s="9"/>
      <c r="B69" s="9"/>
      <c r="C69" s="9"/>
      <c r="D69" s="9"/>
    </row>
    <row r="70" spans="1:4" x14ac:dyDescent="0.25">
      <c r="A70" s="9"/>
      <c r="B70" s="9"/>
      <c r="C70" s="9"/>
      <c r="D70" s="9"/>
    </row>
    <row r="71" spans="1:4" x14ac:dyDescent="0.25">
      <c r="A71" s="9" t="s">
        <v>47</v>
      </c>
      <c r="B71" s="9">
        <v>0.51</v>
      </c>
      <c r="C71" s="9">
        <v>0.04</v>
      </c>
      <c r="D71" s="9">
        <v>0.03</v>
      </c>
    </row>
    <row r="72" spans="1:4" x14ac:dyDescent="0.25">
      <c r="A72" s="9" t="s">
        <v>48</v>
      </c>
      <c r="B72" s="9">
        <v>0.7</v>
      </c>
      <c r="C72" s="9">
        <v>0.08</v>
      </c>
      <c r="D72" s="9">
        <v>0.03</v>
      </c>
    </row>
    <row r="73" spans="1:4" x14ac:dyDescent="0.25">
      <c r="A73" s="9"/>
      <c r="B73" s="9"/>
      <c r="C73" s="9"/>
      <c r="D73" s="9"/>
    </row>
    <row r="74" spans="1:4" x14ac:dyDescent="0.25">
      <c r="A74" s="9"/>
      <c r="B74" s="9"/>
      <c r="C74" s="9"/>
      <c r="D74" s="9"/>
    </row>
    <row r="75" spans="1:4" x14ac:dyDescent="0.25">
      <c r="A75" s="9" t="s">
        <v>49</v>
      </c>
      <c r="B75" s="9">
        <v>0.59</v>
      </c>
      <c r="C75" s="9">
        <v>0.03</v>
      </c>
      <c r="D75" s="9">
        <v>0.02</v>
      </c>
    </row>
    <row r="76" spans="1:4" x14ac:dyDescent="0.25">
      <c r="A76" s="9" t="s">
        <v>50</v>
      </c>
      <c r="B76" s="9">
        <v>0.62</v>
      </c>
      <c r="C76" s="9">
        <v>0.04</v>
      </c>
      <c r="D76" s="9">
        <v>0.03</v>
      </c>
    </row>
    <row r="77" spans="1:4" x14ac:dyDescent="0.25">
      <c r="A77" s="9"/>
      <c r="B77" s="9"/>
      <c r="C77" s="9"/>
      <c r="D77" s="9"/>
    </row>
    <row r="78" spans="1:4" x14ac:dyDescent="0.25">
      <c r="A78" s="9"/>
      <c r="B78" s="9"/>
      <c r="C78" s="9"/>
      <c r="D78" s="9"/>
    </row>
    <row r="79" spans="1:4" x14ac:dyDescent="0.25">
      <c r="A79" s="9" t="s">
        <v>51</v>
      </c>
      <c r="B79" s="9">
        <v>0.43</v>
      </c>
      <c r="C79" s="9">
        <v>0.03</v>
      </c>
      <c r="D79" s="9">
        <v>0.04</v>
      </c>
    </row>
    <row r="80" spans="1:4" x14ac:dyDescent="0.25">
      <c r="A80" s="9" t="s">
        <v>52</v>
      </c>
      <c r="B80" s="9">
        <v>0.45</v>
      </c>
      <c r="C80" s="9">
        <v>0.08</v>
      </c>
      <c r="D80" s="9">
        <v>0.14000000000000001</v>
      </c>
    </row>
    <row r="81" spans="1:4" x14ac:dyDescent="0.25">
      <c r="A81" s="9"/>
      <c r="B81" s="9"/>
      <c r="C81" s="9"/>
      <c r="D81" s="9"/>
    </row>
    <row r="82" spans="1:4" x14ac:dyDescent="0.25">
      <c r="A82" s="9"/>
      <c r="B82" s="9"/>
      <c r="C82" s="9"/>
      <c r="D82" s="9"/>
    </row>
    <row r="83" spans="1:4" x14ac:dyDescent="0.25">
      <c r="A83" s="9" t="s">
        <v>53</v>
      </c>
      <c r="B83" s="9">
        <v>0.4</v>
      </c>
      <c r="C83" s="9">
        <v>7.0000000000000007E-2</v>
      </c>
      <c r="D83" s="9">
        <v>0.06</v>
      </c>
    </row>
    <row r="84" spans="1:4" x14ac:dyDescent="0.25">
      <c r="A84" s="9" t="s">
        <v>54</v>
      </c>
      <c r="B84" s="9">
        <v>0.42</v>
      </c>
      <c r="C84" s="9">
        <v>0.09</v>
      </c>
      <c r="D84" s="9">
        <v>0.1</v>
      </c>
    </row>
    <row r="85" spans="1:4" x14ac:dyDescent="0.25">
      <c r="A85" s="9"/>
      <c r="B85" s="9"/>
      <c r="C85" s="9"/>
      <c r="D85" s="9"/>
    </row>
    <row r="86" spans="1:4" x14ac:dyDescent="0.25">
      <c r="A86" s="9"/>
      <c r="B86" s="9"/>
      <c r="C86" s="9"/>
      <c r="D86" s="9"/>
    </row>
    <row r="87" spans="1:4" x14ac:dyDescent="0.25">
      <c r="A87" s="9" t="s">
        <v>55</v>
      </c>
      <c r="B87" s="9">
        <v>0.34</v>
      </c>
      <c r="C87" s="9">
        <v>0.04</v>
      </c>
      <c r="D87" s="9">
        <v>0.04</v>
      </c>
    </row>
    <row r="88" spans="1:4" x14ac:dyDescent="0.25">
      <c r="A88" s="9" t="s">
        <v>56</v>
      </c>
      <c r="B88" s="9">
        <v>0.4</v>
      </c>
      <c r="C88" s="9">
        <v>0.04</v>
      </c>
      <c r="D88" s="9">
        <v>0.03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2"/>
  <sheetViews>
    <sheetView workbookViewId="0"/>
  </sheetViews>
  <sheetFormatPr baseColWidth="10" defaultRowHeight="21" x14ac:dyDescent="0.25"/>
  <sheetData>
    <row r="1" spans="1:6" ht="26" x14ac:dyDescent="0.3">
      <c r="A1" s="12" t="s">
        <v>0</v>
      </c>
    </row>
    <row r="2" spans="1:6" x14ac:dyDescent="0.25">
      <c r="A2" t="s">
        <v>77</v>
      </c>
      <c r="B2" t="s">
        <v>75</v>
      </c>
      <c r="C2" t="s">
        <v>82</v>
      </c>
      <c r="D2" t="s">
        <v>83</v>
      </c>
      <c r="E2" t="s">
        <v>84</v>
      </c>
      <c r="F2" t="s">
        <v>85</v>
      </c>
    </row>
    <row r="3" spans="1:6" x14ac:dyDescent="0.25">
      <c r="A3">
        <v>1</v>
      </c>
      <c r="B3">
        <v>21</v>
      </c>
      <c r="C3">
        <v>5</v>
      </c>
      <c r="D3">
        <v>4</v>
      </c>
      <c r="E3">
        <v>4.5</v>
      </c>
      <c r="F3">
        <v>1</v>
      </c>
    </row>
    <row r="4" spans="1:6" x14ac:dyDescent="0.25">
      <c r="A4">
        <v>2</v>
      </c>
      <c r="B4">
        <v>21</v>
      </c>
      <c r="C4">
        <v>5</v>
      </c>
      <c r="E4">
        <v>5</v>
      </c>
      <c r="F4">
        <v>1</v>
      </c>
    </row>
    <row r="5" spans="1:6" x14ac:dyDescent="0.25">
      <c r="A5">
        <v>3</v>
      </c>
      <c r="B5">
        <v>21</v>
      </c>
      <c r="C5">
        <v>5</v>
      </c>
      <c r="E5">
        <v>5</v>
      </c>
      <c r="F5">
        <v>1</v>
      </c>
    </row>
    <row r="6" spans="1:6" x14ac:dyDescent="0.25">
      <c r="A6">
        <v>4</v>
      </c>
      <c r="B6">
        <v>21</v>
      </c>
      <c r="C6">
        <v>5</v>
      </c>
      <c r="D6">
        <v>4</v>
      </c>
      <c r="E6">
        <v>4.5</v>
      </c>
      <c r="F6">
        <v>1</v>
      </c>
    </row>
    <row r="7" spans="1:6" x14ac:dyDescent="0.25">
      <c r="A7">
        <v>5</v>
      </c>
      <c r="B7">
        <v>21</v>
      </c>
      <c r="C7">
        <v>5</v>
      </c>
      <c r="D7">
        <v>4</v>
      </c>
      <c r="E7">
        <v>4.5</v>
      </c>
      <c r="F7">
        <v>1</v>
      </c>
    </row>
    <row r="8" spans="1:6" x14ac:dyDescent="0.25">
      <c r="A8">
        <v>6</v>
      </c>
      <c r="B8">
        <v>21</v>
      </c>
      <c r="C8">
        <v>4</v>
      </c>
      <c r="D8">
        <v>4</v>
      </c>
      <c r="E8">
        <v>4</v>
      </c>
      <c r="F8">
        <v>1</v>
      </c>
    </row>
    <row r="9" spans="1:6" x14ac:dyDescent="0.25">
      <c r="A9">
        <v>7</v>
      </c>
      <c r="B9">
        <v>21</v>
      </c>
      <c r="F9">
        <v>1</v>
      </c>
    </row>
    <row r="10" spans="1:6" x14ac:dyDescent="0.25">
      <c r="A10">
        <v>8</v>
      </c>
      <c r="B10">
        <v>21</v>
      </c>
      <c r="F10">
        <v>0</v>
      </c>
    </row>
    <row r="11" spans="1:6" x14ac:dyDescent="0.25">
      <c r="A11">
        <v>9</v>
      </c>
      <c r="B11">
        <v>21</v>
      </c>
      <c r="C11">
        <v>4</v>
      </c>
      <c r="E11">
        <v>4</v>
      </c>
      <c r="F11">
        <v>1</v>
      </c>
    </row>
    <row r="12" spans="1:6" x14ac:dyDescent="0.25">
      <c r="A12">
        <v>10</v>
      </c>
      <c r="B12">
        <v>21</v>
      </c>
      <c r="C12">
        <v>4</v>
      </c>
      <c r="D12">
        <v>6</v>
      </c>
      <c r="E12">
        <v>5</v>
      </c>
      <c r="F12">
        <v>1</v>
      </c>
    </row>
    <row r="13" spans="1:6" x14ac:dyDescent="0.25">
      <c r="A13">
        <v>11</v>
      </c>
      <c r="B13">
        <v>21</v>
      </c>
      <c r="C13">
        <v>6</v>
      </c>
      <c r="D13">
        <v>4</v>
      </c>
      <c r="E13">
        <v>5</v>
      </c>
      <c r="F13">
        <v>1</v>
      </c>
    </row>
    <row r="14" spans="1:6" x14ac:dyDescent="0.25">
      <c r="A14">
        <v>12</v>
      </c>
      <c r="B14">
        <v>21</v>
      </c>
      <c r="C14">
        <v>6</v>
      </c>
      <c r="E14">
        <v>6</v>
      </c>
      <c r="F14">
        <v>1</v>
      </c>
    </row>
    <row r="15" spans="1:6" x14ac:dyDescent="0.25">
      <c r="A15">
        <v>13</v>
      </c>
      <c r="B15">
        <v>21</v>
      </c>
      <c r="C15">
        <v>5</v>
      </c>
      <c r="E15">
        <v>5</v>
      </c>
      <c r="F15">
        <v>1</v>
      </c>
    </row>
    <row r="16" spans="1:6" x14ac:dyDescent="0.25">
      <c r="A16">
        <v>14</v>
      </c>
      <c r="B16">
        <v>21</v>
      </c>
      <c r="C16">
        <v>6</v>
      </c>
      <c r="D16">
        <v>5</v>
      </c>
      <c r="E16">
        <v>5.5</v>
      </c>
      <c r="F16">
        <v>1</v>
      </c>
    </row>
    <row r="17" spans="1:6" x14ac:dyDescent="0.25">
      <c r="A17">
        <v>15</v>
      </c>
      <c r="B17">
        <v>21</v>
      </c>
      <c r="F17">
        <v>0</v>
      </c>
    </row>
    <row r="18" spans="1:6" x14ac:dyDescent="0.25">
      <c r="A18">
        <v>16</v>
      </c>
      <c r="B18">
        <v>21</v>
      </c>
      <c r="C18">
        <v>5</v>
      </c>
      <c r="D18">
        <v>4</v>
      </c>
      <c r="E18">
        <v>4.5</v>
      </c>
      <c r="F18">
        <v>1</v>
      </c>
    </row>
    <row r="19" spans="1:6" x14ac:dyDescent="0.25">
      <c r="A19">
        <v>17</v>
      </c>
      <c r="B19">
        <v>21</v>
      </c>
      <c r="C19">
        <v>5</v>
      </c>
      <c r="D19">
        <v>4</v>
      </c>
      <c r="E19">
        <v>4.5</v>
      </c>
      <c r="F19">
        <v>1</v>
      </c>
    </row>
    <row r="20" spans="1:6" x14ac:dyDescent="0.25">
      <c r="A20">
        <v>18</v>
      </c>
      <c r="B20">
        <v>21</v>
      </c>
      <c r="C20">
        <v>6</v>
      </c>
      <c r="E20">
        <v>6</v>
      </c>
      <c r="F20">
        <v>1</v>
      </c>
    </row>
    <row r="21" spans="1:6" x14ac:dyDescent="0.25">
      <c r="A21">
        <v>19</v>
      </c>
      <c r="B21">
        <v>21</v>
      </c>
      <c r="C21">
        <v>4</v>
      </c>
      <c r="E21">
        <v>4</v>
      </c>
      <c r="F21">
        <v>1</v>
      </c>
    </row>
    <row r="22" spans="1:6" x14ac:dyDescent="0.25">
      <c r="A22">
        <v>20</v>
      </c>
      <c r="B22">
        <v>21</v>
      </c>
      <c r="C22">
        <v>4</v>
      </c>
      <c r="D22">
        <v>5</v>
      </c>
      <c r="E22">
        <v>4.5</v>
      </c>
      <c r="F22">
        <v>1</v>
      </c>
    </row>
    <row r="23" spans="1:6" x14ac:dyDescent="0.25">
      <c r="A23">
        <v>21</v>
      </c>
      <c r="B23">
        <v>21</v>
      </c>
      <c r="F23">
        <v>0</v>
      </c>
    </row>
    <row r="24" spans="1:6" x14ac:dyDescent="0.25">
      <c r="A24">
        <v>22</v>
      </c>
      <c r="B24">
        <v>21</v>
      </c>
      <c r="C24">
        <v>5</v>
      </c>
      <c r="E24">
        <v>5</v>
      </c>
      <c r="F24">
        <v>1</v>
      </c>
    </row>
    <row r="25" spans="1:6" x14ac:dyDescent="0.25">
      <c r="A25">
        <v>23</v>
      </c>
      <c r="B25">
        <v>21</v>
      </c>
      <c r="C25">
        <v>5</v>
      </c>
      <c r="D25">
        <v>4</v>
      </c>
      <c r="E25">
        <v>4.5</v>
      </c>
      <c r="F25">
        <v>1</v>
      </c>
    </row>
    <row r="26" spans="1:6" x14ac:dyDescent="0.25">
      <c r="A26">
        <v>24</v>
      </c>
      <c r="B26">
        <v>21</v>
      </c>
      <c r="C26">
        <v>5</v>
      </c>
      <c r="D26">
        <v>5</v>
      </c>
      <c r="E26">
        <v>5</v>
      </c>
      <c r="F26">
        <v>1</v>
      </c>
    </row>
    <row r="27" spans="1:6" x14ac:dyDescent="0.25">
      <c r="A27">
        <v>25</v>
      </c>
      <c r="B27">
        <v>21</v>
      </c>
      <c r="C27">
        <v>4</v>
      </c>
      <c r="D27">
        <v>5</v>
      </c>
      <c r="E27">
        <v>4.5</v>
      </c>
      <c r="F27">
        <v>1</v>
      </c>
    </row>
    <row r="28" spans="1:6" x14ac:dyDescent="0.25">
      <c r="A28">
        <v>26</v>
      </c>
      <c r="B28">
        <v>21</v>
      </c>
      <c r="C28">
        <v>5</v>
      </c>
      <c r="D28">
        <v>4</v>
      </c>
      <c r="E28">
        <v>4.5</v>
      </c>
      <c r="F28">
        <v>1</v>
      </c>
    </row>
    <row r="29" spans="1:6" x14ac:dyDescent="0.25">
      <c r="A29">
        <v>27</v>
      </c>
      <c r="B29">
        <v>21</v>
      </c>
      <c r="C29">
        <v>3</v>
      </c>
      <c r="E29">
        <v>3</v>
      </c>
      <c r="F29">
        <v>1</v>
      </c>
    </row>
    <row r="30" spans="1:6" x14ac:dyDescent="0.25">
      <c r="A30">
        <v>28</v>
      </c>
      <c r="B30">
        <v>21</v>
      </c>
      <c r="F30">
        <v>1</v>
      </c>
    </row>
    <row r="31" spans="1:6" x14ac:dyDescent="0.25">
      <c r="A31">
        <v>29</v>
      </c>
      <c r="B31">
        <v>21</v>
      </c>
      <c r="C31">
        <v>7</v>
      </c>
      <c r="E31">
        <v>7</v>
      </c>
      <c r="F31">
        <v>1</v>
      </c>
    </row>
    <row r="32" spans="1:6" x14ac:dyDescent="0.25">
      <c r="A32">
        <v>30</v>
      </c>
      <c r="B32">
        <v>21</v>
      </c>
      <c r="C32">
        <v>6</v>
      </c>
      <c r="D32">
        <v>4</v>
      </c>
      <c r="E32">
        <v>5</v>
      </c>
      <c r="F32">
        <v>1</v>
      </c>
    </row>
    <row r="33" spans="1:6" x14ac:dyDescent="0.25">
      <c r="A33">
        <v>31</v>
      </c>
      <c r="B33">
        <v>21</v>
      </c>
      <c r="C33">
        <v>5</v>
      </c>
      <c r="E33">
        <v>5</v>
      </c>
      <c r="F33">
        <v>1</v>
      </c>
    </row>
    <row r="34" spans="1:6" x14ac:dyDescent="0.25">
      <c r="A34">
        <v>32</v>
      </c>
      <c r="B34">
        <v>21</v>
      </c>
      <c r="C34">
        <v>5</v>
      </c>
      <c r="D34">
        <v>4</v>
      </c>
      <c r="E34">
        <v>4.5</v>
      </c>
      <c r="F34">
        <v>1</v>
      </c>
    </row>
    <row r="35" spans="1:6" x14ac:dyDescent="0.25">
      <c r="A35">
        <v>33</v>
      </c>
      <c r="B35">
        <v>21</v>
      </c>
      <c r="C35">
        <v>4</v>
      </c>
      <c r="D35">
        <v>4</v>
      </c>
      <c r="E35">
        <v>4</v>
      </c>
      <c r="F35">
        <v>1</v>
      </c>
    </row>
    <row r="36" spans="1:6" x14ac:dyDescent="0.25">
      <c r="A36">
        <v>34</v>
      </c>
      <c r="B36">
        <v>21</v>
      </c>
      <c r="C36">
        <v>5</v>
      </c>
      <c r="E36">
        <v>5</v>
      </c>
      <c r="F36">
        <v>1</v>
      </c>
    </row>
    <row r="37" spans="1:6" x14ac:dyDescent="0.25">
      <c r="A37">
        <v>35</v>
      </c>
      <c r="B37">
        <v>21</v>
      </c>
      <c r="C37">
        <v>4</v>
      </c>
      <c r="D37">
        <v>4</v>
      </c>
      <c r="E37">
        <v>4</v>
      </c>
      <c r="F37">
        <v>1</v>
      </c>
    </row>
    <row r="38" spans="1:6" x14ac:dyDescent="0.25">
      <c r="A38">
        <v>36</v>
      </c>
      <c r="B38">
        <v>21</v>
      </c>
      <c r="C38">
        <v>5</v>
      </c>
      <c r="E38">
        <v>5</v>
      </c>
      <c r="F38">
        <v>1</v>
      </c>
    </row>
    <row r="39" spans="1:6" x14ac:dyDescent="0.25">
      <c r="A39">
        <v>37</v>
      </c>
      <c r="B39">
        <v>21</v>
      </c>
      <c r="C39">
        <v>4</v>
      </c>
      <c r="D39">
        <v>4</v>
      </c>
      <c r="E39">
        <v>4</v>
      </c>
      <c r="F39">
        <v>1</v>
      </c>
    </row>
    <row r="40" spans="1:6" x14ac:dyDescent="0.25">
      <c r="A40">
        <v>38</v>
      </c>
      <c r="B40">
        <v>21</v>
      </c>
      <c r="C40">
        <v>6</v>
      </c>
      <c r="E40">
        <v>6</v>
      </c>
      <c r="F40">
        <v>1</v>
      </c>
    </row>
    <row r="41" spans="1:6" x14ac:dyDescent="0.25">
      <c r="A41">
        <v>39</v>
      </c>
      <c r="B41">
        <v>21</v>
      </c>
      <c r="C41">
        <v>4</v>
      </c>
      <c r="D41">
        <v>5</v>
      </c>
      <c r="E41">
        <v>4.5</v>
      </c>
      <c r="F41">
        <v>1</v>
      </c>
    </row>
    <row r="42" spans="1:6" x14ac:dyDescent="0.25">
      <c r="A42">
        <v>40</v>
      </c>
      <c r="B42">
        <v>21</v>
      </c>
      <c r="C42">
        <v>5</v>
      </c>
      <c r="D42">
        <v>4</v>
      </c>
      <c r="E42">
        <v>4.5</v>
      </c>
      <c r="F42">
        <v>1</v>
      </c>
    </row>
    <row r="43" spans="1:6" x14ac:dyDescent="0.25">
      <c r="A43">
        <v>41</v>
      </c>
      <c r="B43">
        <v>21</v>
      </c>
      <c r="F43">
        <v>0</v>
      </c>
    </row>
    <row r="44" spans="1:6" x14ac:dyDescent="0.25">
      <c r="A44">
        <v>42</v>
      </c>
      <c r="B44">
        <v>21</v>
      </c>
      <c r="C44">
        <v>5</v>
      </c>
      <c r="E44">
        <v>5</v>
      </c>
      <c r="F44">
        <v>1</v>
      </c>
    </row>
    <row r="45" spans="1:6" x14ac:dyDescent="0.25">
      <c r="A45">
        <v>43</v>
      </c>
      <c r="B45">
        <v>21</v>
      </c>
      <c r="C45">
        <v>4</v>
      </c>
      <c r="D45">
        <v>5</v>
      </c>
      <c r="E45">
        <v>4.5</v>
      </c>
      <c r="F45">
        <v>1</v>
      </c>
    </row>
    <row r="46" spans="1:6" x14ac:dyDescent="0.25">
      <c r="A46">
        <v>44</v>
      </c>
      <c r="B46">
        <v>21</v>
      </c>
      <c r="C46">
        <v>5</v>
      </c>
      <c r="D46">
        <v>4</v>
      </c>
      <c r="E46">
        <v>4.5</v>
      </c>
      <c r="F46">
        <v>1</v>
      </c>
    </row>
    <row r="47" spans="1:6" x14ac:dyDescent="0.25">
      <c r="A47">
        <v>45</v>
      </c>
      <c r="B47">
        <v>21</v>
      </c>
      <c r="F47">
        <v>1</v>
      </c>
    </row>
    <row r="48" spans="1:6" x14ac:dyDescent="0.25">
      <c r="A48">
        <v>46</v>
      </c>
      <c r="B48">
        <v>21</v>
      </c>
      <c r="C48">
        <v>6</v>
      </c>
      <c r="D48">
        <v>4</v>
      </c>
      <c r="E48">
        <v>5</v>
      </c>
      <c r="F48">
        <v>1</v>
      </c>
    </row>
    <row r="49" spans="1:6" x14ac:dyDescent="0.25">
      <c r="A49">
        <v>47</v>
      </c>
      <c r="B49">
        <v>21</v>
      </c>
      <c r="C49">
        <v>4</v>
      </c>
      <c r="D49">
        <v>4</v>
      </c>
      <c r="E49">
        <v>4</v>
      </c>
      <c r="F49">
        <v>1</v>
      </c>
    </row>
    <row r="50" spans="1:6" x14ac:dyDescent="0.25">
      <c r="A50">
        <v>48</v>
      </c>
      <c r="B50">
        <v>21</v>
      </c>
      <c r="C50">
        <v>4</v>
      </c>
      <c r="D50">
        <v>5</v>
      </c>
      <c r="E50">
        <v>4.5</v>
      </c>
      <c r="F50">
        <v>1</v>
      </c>
    </row>
    <row r="51" spans="1:6" x14ac:dyDescent="0.25">
      <c r="A51">
        <v>49</v>
      </c>
      <c r="B51">
        <v>21</v>
      </c>
      <c r="C51">
        <v>5</v>
      </c>
      <c r="D51">
        <v>5</v>
      </c>
      <c r="E51">
        <v>5</v>
      </c>
      <c r="F51">
        <v>1</v>
      </c>
    </row>
    <row r="52" spans="1:6" x14ac:dyDescent="0.25">
      <c r="A52">
        <v>50</v>
      </c>
      <c r="B52">
        <v>21</v>
      </c>
      <c r="C52">
        <v>4</v>
      </c>
      <c r="D52">
        <v>5</v>
      </c>
      <c r="E52">
        <v>4.5</v>
      </c>
      <c r="F52">
        <v>1</v>
      </c>
    </row>
    <row r="53" spans="1:6" x14ac:dyDescent="0.25">
      <c r="A53">
        <v>51</v>
      </c>
      <c r="B53">
        <v>21</v>
      </c>
      <c r="C53">
        <v>5</v>
      </c>
      <c r="E53">
        <v>5</v>
      </c>
      <c r="F53">
        <v>1</v>
      </c>
    </row>
    <row r="54" spans="1:6" x14ac:dyDescent="0.25">
      <c r="A54">
        <v>52</v>
      </c>
      <c r="B54">
        <v>21</v>
      </c>
      <c r="C54">
        <v>5</v>
      </c>
      <c r="D54">
        <v>4</v>
      </c>
      <c r="E54">
        <v>4.5</v>
      </c>
      <c r="F54">
        <v>1</v>
      </c>
    </row>
    <row r="55" spans="1:6" x14ac:dyDescent="0.25">
      <c r="A55">
        <v>53</v>
      </c>
      <c r="B55">
        <v>21</v>
      </c>
      <c r="C55">
        <v>4</v>
      </c>
      <c r="D55">
        <v>4</v>
      </c>
      <c r="E55">
        <v>4</v>
      </c>
      <c r="F55">
        <v>1</v>
      </c>
    </row>
    <row r="56" spans="1:6" x14ac:dyDescent="0.25">
      <c r="A56">
        <v>54</v>
      </c>
      <c r="B56">
        <v>21</v>
      </c>
      <c r="C56">
        <v>5</v>
      </c>
      <c r="D56">
        <v>4</v>
      </c>
      <c r="E56">
        <v>4.5</v>
      </c>
      <c r="F56">
        <v>1</v>
      </c>
    </row>
    <row r="57" spans="1:6" x14ac:dyDescent="0.25">
      <c r="A57">
        <v>55</v>
      </c>
      <c r="B57">
        <v>21</v>
      </c>
      <c r="F57">
        <v>0</v>
      </c>
    </row>
    <row r="58" spans="1:6" x14ac:dyDescent="0.25">
      <c r="A58">
        <v>56</v>
      </c>
      <c r="B58">
        <v>21</v>
      </c>
      <c r="C58">
        <v>5</v>
      </c>
      <c r="D58">
        <v>4</v>
      </c>
      <c r="E58">
        <v>4.5</v>
      </c>
      <c r="F58">
        <v>1</v>
      </c>
    </row>
    <row r="59" spans="1:6" x14ac:dyDescent="0.25">
      <c r="A59">
        <v>57</v>
      </c>
      <c r="B59">
        <v>21</v>
      </c>
      <c r="C59">
        <v>5</v>
      </c>
      <c r="E59">
        <v>5</v>
      </c>
      <c r="F59">
        <v>1</v>
      </c>
    </row>
    <row r="60" spans="1:6" x14ac:dyDescent="0.25">
      <c r="A60">
        <v>58</v>
      </c>
      <c r="B60">
        <v>21</v>
      </c>
      <c r="C60">
        <v>4</v>
      </c>
      <c r="D60">
        <v>4</v>
      </c>
      <c r="E60">
        <v>4</v>
      </c>
      <c r="F60">
        <v>1</v>
      </c>
    </row>
    <row r="61" spans="1:6" x14ac:dyDescent="0.25">
      <c r="A61">
        <v>59</v>
      </c>
      <c r="B61">
        <v>21</v>
      </c>
      <c r="C61">
        <v>4</v>
      </c>
      <c r="D61">
        <v>4</v>
      </c>
      <c r="E61">
        <v>4</v>
      </c>
      <c r="F61">
        <v>1</v>
      </c>
    </row>
    <row r="62" spans="1:6" x14ac:dyDescent="0.25">
      <c r="A62">
        <v>60</v>
      </c>
      <c r="B62">
        <v>21</v>
      </c>
      <c r="C62">
        <v>5</v>
      </c>
      <c r="E62">
        <v>5</v>
      </c>
      <c r="F62">
        <v>1</v>
      </c>
    </row>
    <row r="63" spans="1:6" x14ac:dyDescent="0.25">
      <c r="A63">
        <v>61</v>
      </c>
      <c r="B63">
        <v>21</v>
      </c>
      <c r="C63">
        <v>5</v>
      </c>
      <c r="D63">
        <v>4</v>
      </c>
      <c r="E63">
        <v>4.5</v>
      </c>
      <c r="F63">
        <v>1</v>
      </c>
    </row>
    <row r="64" spans="1:6" x14ac:dyDescent="0.25">
      <c r="A64">
        <v>62</v>
      </c>
      <c r="B64">
        <v>21</v>
      </c>
      <c r="C64">
        <v>5</v>
      </c>
      <c r="D64">
        <v>4</v>
      </c>
      <c r="E64">
        <v>4.5</v>
      </c>
      <c r="F64">
        <v>1</v>
      </c>
    </row>
    <row r="65" spans="1:6" x14ac:dyDescent="0.25">
      <c r="A65">
        <v>63</v>
      </c>
      <c r="B65">
        <v>21</v>
      </c>
      <c r="F65">
        <v>0</v>
      </c>
    </row>
    <row r="66" spans="1:6" x14ac:dyDescent="0.25">
      <c r="A66">
        <v>64</v>
      </c>
      <c r="B66">
        <v>21</v>
      </c>
      <c r="C66">
        <v>5</v>
      </c>
      <c r="E66">
        <v>5</v>
      </c>
      <c r="F66">
        <v>1</v>
      </c>
    </row>
    <row r="67" spans="1:6" x14ac:dyDescent="0.25">
      <c r="A67">
        <v>65</v>
      </c>
      <c r="B67">
        <v>21</v>
      </c>
      <c r="C67">
        <v>6</v>
      </c>
      <c r="D67">
        <v>5</v>
      </c>
      <c r="E67">
        <v>5.5</v>
      </c>
      <c r="F67">
        <v>1</v>
      </c>
    </row>
    <row r="68" spans="1:6" x14ac:dyDescent="0.25">
      <c r="A68">
        <v>66</v>
      </c>
      <c r="B68">
        <v>21</v>
      </c>
      <c r="C68">
        <v>5</v>
      </c>
      <c r="E68">
        <v>5</v>
      </c>
      <c r="F68">
        <v>1</v>
      </c>
    </row>
    <row r="69" spans="1:6" x14ac:dyDescent="0.25">
      <c r="A69">
        <v>67</v>
      </c>
      <c r="B69">
        <v>21</v>
      </c>
      <c r="C69">
        <v>5</v>
      </c>
      <c r="D69">
        <v>4</v>
      </c>
      <c r="E69">
        <v>4.5</v>
      </c>
      <c r="F69">
        <v>1</v>
      </c>
    </row>
    <row r="70" spans="1:6" x14ac:dyDescent="0.25">
      <c r="A70">
        <v>68</v>
      </c>
      <c r="B70">
        <v>21</v>
      </c>
      <c r="C70">
        <v>5</v>
      </c>
      <c r="E70">
        <v>5</v>
      </c>
      <c r="F70">
        <v>1</v>
      </c>
    </row>
    <row r="71" spans="1:6" x14ac:dyDescent="0.25">
      <c r="A71">
        <v>69</v>
      </c>
      <c r="B71">
        <v>21</v>
      </c>
      <c r="C71">
        <v>5</v>
      </c>
      <c r="D71">
        <v>4</v>
      </c>
      <c r="E71">
        <v>4.5</v>
      </c>
      <c r="F71">
        <v>1</v>
      </c>
    </row>
    <row r="72" spans="1:6" x14ac:dyDescent="0.25">
      <c r="A72">
        <v>70</v>
      </c>
      <c r="B72">
        <v>21</v>
      </c>
      <c r="C72">
        <v>5</v>
      </c>
      <c r="D72">
        <v>5</v>
      </c>
      <c r="E72">
        <v>5</v>
      </c>
      <c r="F72">
        <v>1</v>
      </c>
    </row>
    <row r="73" spans="1:6" x14ac:dyDescent="0.25">
      <c r="A73">
        <v>71</v>
      </c>
      <c r="B73">
        <v>21</v>
      </c>
      <c r="C73">
        <v>5</v>
      </c>
      <c r="E73">
        <v>5</v>
      </c>
      <c r="F73">
        <v>1</v>
      </c>
    </row>
    <row r="74" spans="1:6" x14ac:dyDescent="0.25">
      <c r="A74">
        <v>72</v>
      </c>
      <c r="B74">
        <v>21</v>
      </c>
      <c r="C74">
        <v>5</v>
      </c>
      <c r="E74">
        <v>5</v>
      </c>
      <c r="F74">
        <v>1</v>
      </c>
    </row>
    <row r="75" spans="1:6" x14ac:dyDescent="0.25">
      <c r="A75">
        <v>73</v>
      </c>
      <c r="B75">
        <v>21</v>
      </c>
      <c r="C75">
        <v>5</v>
      </c>
      <c r="D75">
        <v>5</v>
      </c>
      <c r="E75">
        <v>5</v>
      </c>
      <c r="F75">
        <v>1</v>
      </c>
    </row>
    <row r="76" spans="1:6" x14ac:dyDescent="0.25">
      <c r="A76">
        <v>74</v>
      </c>
      <c r="B76">
        <v>21</v>
      </c>
      <c r="C76">
        <v>5</v>
      </c>
      <c r="D76">
        <v>5</v>
      </c>
      <c r="E76">
        <v>5</v>
      </c>
      <c r="F76">
        <v>1</v>
      </c>
    </row>
    <row r="77" spans="1:6" x14ac:dyDescent="0.25">
      <c r="A77">
        <v>75</v>
      </c>
      <c r="B77">
        <v>21</v>
      </c>
      <c r="F77">
        <v>1</v>
      </c>
    </row>
    <row r="78" spans="1:6" x14ac:dyDescent="0.25">
      <c r="A78">
        <v>76</v>
      </c>
      <c r="B78">
        <v>21</v>
      </c>
      <c r="F78">
        <v>0</v>
      </c>
    </row>
    <row r="79" spans="1:6" x14ac:dyDescent="0.25">
      <c r="A79">
        <v>77</v>
      </c>
      <c r="B79">
        <v>21</v>
      </c>
      <c r="C79">
        <v>8</v>
      </c>
      <c r="E79">
        <v>8</v>
      </c>
      <c r="F79">
        <v>1</v>
      </c>
    </row>
    <row r="80" spans="1:6" x14ac:dyDescent="0.25">
      <c r="A80">
        <v>78</v>
      </c>
      <c r="B80">
        <v>21</v>
      </c>
      <c r="C80">
        <v>7</v>
      </c>
      <c r="D80">
        <v>4</v>
      </c>
      <c r="E80">
        <v>5.5</v>
      </c>
      <c r="F80">
        <v>1</v>
      </c>
    </row>
    <row r="81" spans="1:6" x14ac:dyDescent="0.25">
      <c r="A81">
        <v>79</v>
      </c>
      <c r="B81">
        <v>21</v>
      </c>
      <c r="C81">
        <v>7</v>
      </c>
      <c r="E81">
        <v>7</v>
      </c>
      <c r="F81">
        <v>1</v>
      </c>
    </row>
    <row r="82" spans="1:6" x14ac:dyDescent="0.25">
      <c r="A82">
        <v>80</v>
      </c>
      <c r="B82">
        <v>21</v>
      </c>
      <c r="C82">
        <v>5</v>
      </c>
      <c r="D82">
        <v>4</v>
      </c>
      <c r="E82">
        <v>4.5</v>
      </c>
      <c r="F82">
        <v>1</v>
      </c>
    </row>
    <row r="83" spans="1:6" x14ac:dyDescent="0.25">
      <c r="A83">
        <v>81</v>
      </c>
      <c r="B83">
        <v>21</v>
      </c>
      <c r="C83">
        <v>5</v>
      </c>
      <c r="D83">
        <v>4</v>
      </c>
      <c r="E83">
        <v>4.5</v>
      </c>
      <c r="F83">
        <v>1</v>
      </c>
    </row>
    <row r="84" spans="1:6" x14ac:dyDescent="0.25">
      <c r="A84">
        <v>82</v>
      </c>
      <c r="B84">
        <v>21</v>
      </c>
      <c r="C84">
        <v>5</v>
      </c>
      <c r="D84">
        <v>5</v>
      </c>
      <c r="E84">
        <v>5</v>
      </c>
      <c r="F84">
        <v>1</v>
      </c>
    </row>
    <row r="85" spans="1:6" x14ac:dyDescent="0.25">
      <c r="A85">
        <v>83</v>
      </c>
      <c r="B85">
        <v>21</v>
      </c>
      <c r="C85">
        <v>8</v>
      </c>
      <c r="E85">
        <v>8</v>
      </c>
      <c r="F85">
        <v>1</v>
      </c>
    </row>
    <row r="86" spans="1:6" x14ac:dyDescent="0.25">
      <c r="A86">
        <v>84</v>
      </c>
      <c r="B86">
        <v>21</v>
      </c>
      <c r="F86">
        <v>0</v>
      </c>
    </row>
    <row r="87" spans="1:6" x14ac:dyDescent="0.25">
      <c r="A87">
        <v>85</v>
      </c>
      <c r="B87">
        <v>21</v>
      </c>
      <c r="C87">
        <v>5</v>
      </c>
      <c r="E87">
        <v>5</v>
      </c>
      <c r="F87">
        <v>1</v>
      </c>
    </row>
    <row r="88" spans="1:6" x14ac:dyDescent="0.25">
      <c r="A88">
        <v>1</v>
      </c>
      <c r="B88">
        <v>24</v>
      </c>
      <c r="C88">
        <v>4</v>
      </c>
      <c r="D88">
        <v>4</v>
      </c>
      <c r="E88">
        <v>4</v>
      </c>
      <c r="F88">
        <v>1</v>
      </c>
    </row>
    <row r="89" spans="1:6" x14ac:dyDescent="0.25">
      <c r="A89">
        <v>2</v>
      </c>
      <c r="B89">
        <v>24</v>
      </c>
      <c r="C89">
        <v>4</v>
      </c>
      <c r="D89">
        <v>3</v>
      </c>
      <c r="E89">
        <v>3.5</v>
      </c>
      <c r="F89">
        <v>1</v>
      </c>
    </row>
    <row r="90" spans="1:6" x14ac:dyDescent="0.25">
      <c r="A90">
        <v>3</v>
      </c>
      <c r="B90">
        <v>24</v>
      </c>
      <c r="C90">
        <v>4</v>
      </c>
      <c r="D90">
        <v>4</v>
      </c>
      <c r="E90">
        <v>4</v>
      </c>
      <c r="F90">
        <v>1</v>
      </c>
    </row>
    <row r="91" spans="1:6" x14ac:dyDescent="0.25">
      <c r="A91">
        <v>4</v>
      </c>
      <c r="B91">
        <v>24</v>
      </c>
      <c r="C91">
        <v>5</v>
      </c>
      <c r="D91">
        <v>4</v>
      </c>
      <c r="E91">
        <v>4.5</v>
      </c>
      <c r="F91">
        <v>1</v>
      </c>
    </row>
    <row r="92" spans="1:6" x14ac:dyDescent="0.25">
      <c r="A92">
        <v>5</v>
      </c>
      <c r="B92">
        <v>24</v>
      </c>
      <c r="C92">
        <v>4</v>
      </c>
      <c r="D92">
        <v>3</v>
      </c>
      <c r="E92">
        <v>3.5</v>
      </c>
      <c r="F92">
        <v>1</v>
      </c>
    </row>
    <row r="93" spans="1:6" x14ac:dyDescent="0.25">
      <c r="A93">
        <v>6</v>
      </c>
      <c r="B93">
        <v>24</v>
      </c>
      <c r="C93">
        <v>4</v>
      </c>
      <c r="D93">
        <v>4</v>
      </c>
      <c r="E93">
        <v>4</v>
      </c>
      <c r="F93">
        <v>1</v>
      </c>
    </row>
    <row r="94" spans="1:6" x14ac:dyDescent="0.25">
      <c r="A94">
        <v>7</v>
      </c>
      <c r="B94">
        <v>24</v>
      </c>
      <c r="F94">
        <v>0</v>
      </c>
    </row>
    <row r="95" spans="1:6" x14ac:dyDescent="0.25">
      <c r="A95">
        <v>8</v>
      </c>
      <c r="B95">
        <v>24</v>
      </c>
      <c r="C95">
        <v>4</v>
      </c>
      <c r="D95">
        <v>3</v>
      </c>
      <c r="E95">
        <v>3.5</v>
      </c>
      <c r="F95">
        <v>1</v>
      </c>
    </row>
    <row r="96" spans="1:6" x14ac:dyDescent="0.25">
      <c r="A96">
        <v>9</v>
      </c>
      <c r="B96">
        <v>24</v>
      </c>
      <c r="C96">
        <v>4</v>
      </c>
      <c r="D96">
        <v>4</v>
      </c>
      <c r="E96">
        <v>4</v>
      </c>
      <c r="F96">
        <v>1</v>
      </c>
    </row>
    <row r="97" spans="1:6" x14ac:dyDescent="0.25">
      <c r="A97">
        <v>10</v>
      </c>
      <c r="B97">
        <v>24</v>
      </c>
      <c r="C97">
        <v>4</v>
      </c>
      <c r="D97">
        <v>5</v>
      </c>
      <c r="E97">
        <v>4.5</v>
      </c>
      <c r="F97">
        <v>1</v>
      </c>
    </row>
    <row r="98" spans="1:6" x14ac:dyDescent="0.25">
      <c r="A98">
        <v>11</v>
      </c>
      <c r="B98">
        <v>24</v>
      </c>
      <c r="C98">
        <v>4</v>
      </c>
      <c r="D98">
        <v>4</v>
      </c>
      <c r="E98">
        <v>4</v>
      </c>
      <c r="F98">
        <v>1</v>
      </c>
    </row>
    <row r="99" spans="1:6" x14ac:dyDescent="0.25">
      <c r="A99">
        <v>12</v>
      </c>
      <c r="B99">
        <v>24</v>
      </c>
      <c r="C99">
        <v>4</v>
      </c>
      <c r="D99">
        <v>5</v>
      </c>
      <c r="E99">
        <v>4.5</v>
      </c>
      <c r="F99">
        <v>1</v>
      </c>
    </row>
    <row r="100" spans="1:6" x14ac:dyDescent="0.25">
      <c r="A100">
        <v>13</v>
      </c>
      <c r="B100">
        <v>24</v>
      </c>
      <c r="C100">
        <v>4</v>
      </c>
      <c r="D100">
        <v>4</v>
      </c>
      <c r="E100">
        <v>4</v>
      </c>
      <c r="F100">
        <v>1</v>
      </c>
    </row>
    <row r="101" spans="1:6" x14ac:dyDescent="0.25">
      <c r="A101">
        <v>14</v>
      </c>
      <c r="B101">
        <v>24</v>
      </c>
      <c r="C101">
        <v>4</v>
      </c>
      <c r="D101">
        <v>4</v>
      </c>
      <c r="E101">
        <v>4</v>
      </c>
      <c r="F101">
        <v>1</v>
      </c>
    </row>
    <row r="102" spans="1:6" x14ac:dyDescent="0.25">
      <c r="A102">
        <v>15</v>
      </c>
      <c r="B102">
        <v>24</v>
      </c>
      <c r="C102">
        <v>4</v>
      </c>
      <c r="D102">
        <v>3</v>
      </c>
      <c r="E102">
        <v>3.5</v>
      </c>
      <c r="F102">
        <v>1</v>
      </c>
    </row>
    <row r="103" spans="1:6" x14ac:dyDescent="0.25">
      <c r="A103">
        <v>16</v>
      </c>
      <c r="B103">
        <v>24</v>
      </c>
      <c r="C103">
        <v>5</v>
      </c>
      <c r="E103">
        <v>5</v>
      </c>
      <c r="F103">
        <v>1</v>
      </c>
    </row>
    <row r="104" spans="1:6" x14ac:dyDescent="0.25">
      <c r="A104">
        <v>17</v>
      </c>
      <c r="B104">
        <v>24</v>
      </c>
      <c r="C104">
        <v>4</v>
      </c>
      <c r="D104">
        <v>4</v>
      </c>
      <c r="E104">
        <v>4</v>
      </c>
      <c r="F104">
        <v>1</v>
      </c>
    </row>
    <row r="105" spans="1:6" x14ac:dyDescent="0.25">
      <c r="A105">
        <v>18</v>
      </c>
      <c r="B105">
        <v>24</v>
      </c>
      <c r="C105">
        <v>4</v>
      </c>
      <c r="E105">
        <v>4</v>
      </c>
      <c r="F105">
        <v>1</v>
      </c>
    </row>
    <row r="106" spans="1:6" x14ac:dyDescent="0.25">
      <c r="A106">
        <v>19</v>
      </c>
      <c r="B106">
        <v>24</v>
      </c>
      <c r="C106">
        <v>4</v>
      </c>
      <c r="D106">
        <v>3</v>
      </c>
      <c r="E106">
        <v>3.5</v>
      </c>
      <c r="F106">
        <v>1</v>
      </c>
    </row>
    <row r="107" spans="1:6" x14ac:dyDescent="0.25">
      <c r="A107">
        <v>20</v>
      </c>
      <c r="B107">
        <v>24</v>
      </c>
      <c r="C107">
        <v>4</v>
      </c>
      <c r="D107">
        <v>5</v>
      </c>
      <c r="E107">
        <v>4.5</v>
      </c>
      <c r="F107">
        <v>1</v>
      </c>
    </row>
    <row r="108" spans="1:6" x14ac:dyDescent="0.25">
      <c r="A108">
        <v>21</v>
      </c>
      <c r="B108">
        <v>24</v>
      </c>
      <c r="C108">
        <v>4</v>
      </c>
      <c r="D108">
        <v>4</v>
      </c>
      <c r="E108">
        <v>4</v>
      </c>
      <c r="F108">
        <v>1</v>
      </c>
    </row>
    <row r="109" spans="1:6" x14ac:dyDescent="0.25">
      <c r="A109">
        <v>22</v>
      </c>
      <c r="B109">
        <v>24</v>
      </c>
      <c r="C109">
        <v>4</v>
      </c>
      <c r="D109">
        <v>4</v>
      </c>
      <c r="E109">
        <v>4</v>
      </c>
      <c r="F109">
        <v>1</v>
      </c>
    </row>
    <row r="110" spans="1:6" x14ac:dyDescent="0.25">
      <c r="A110">
        <v>23</v>
      </c>
      <c r="B110">
        <v>24</v>
      </c>
      <c r="C110">
        <v>4</v>
      </c>
      <c r="D110">
        <v>3</v>
      </c>
      <c r="E110">
        <v>3.5</v>
      </c>
      <c r="F110">
        <v>1</v>
      </c>
    </row>
    <row r="111" spans="1:6" x14ac:dyDescent="0.25">
      <c r="A111">
        <v>24</v>
      </c>
      <c r="B111">
        <v>24</v>
      </c>
      <c r="C111">
        <v>4</v>
      </c>
      <c r="E111">
        <v>4</v>
      </c>
      <c r="F111">
        <v>1</v>
      </c>
    </row>
    <row r="112" spans="1:6" x14ac:dyDescent="0.25">
      <c r="A112">
        <v>25</v>
      </c>
      <c r="B112">
        <v>24</v>
      </c>
      <c r="C112">
        <v>3</v>
      </c>
      <c r="E112">
        <v>3</v>
      </c>
      <c r="F112">
        <v>1</v>
      </c>
    </row>
    <row r="113" spans="1:6" x14ac:dyDescent="0.25">
      <c r="A113">
        <v>26</v>
      </c>
      <c r="B113">
        <v>24</v>
      </c>
      <c r="C113">
        <v>4</v>
      </c>
      <c r="D113">
        <v>4</v>
      </c>
      <c r="E113">
        <v>4</v>
      </c>
      <c r="F113">
        <v>1</v>
      </c>
    </row>
    <row r="114" spans="1:6" x14ac:dyDescent="0.25">
      <c r="A114">
        <v>27</v>
      </c>
      <c r="B114">
        <v>24</v>
      </c>
      <c r="C114">
        <v>4</v>
      </c>
      <c r="D114">
        <v>5</v>
      </c>
      <c r="E114">
        <v>4.5</v>
      </c>
      <c r="F114">
        <v>1</v>
      </c>
    </row>
    <row r="115" spans="1:6" x14ac:dyDescent="0.25">
      <c r="A115">
        <v>28</v>
      </c>
      <c r="B115">
        <v>24</v>
      </c>
      <c r="C115">
        <v>4</v>
      </c>
      <c r="D115">
        <v>4</v>
      </c>
      <c r="E115">
        <v>4</v>
      </c>
      <c r="F115">
        <v>1</v>
      </c>
    </row>
    <row r="116" spans="1:6" x14ac:dyDescent="0.25">
      <c r="A116">
        <v>29</v>
      </c>
      <c r="B116">
        <v>24</v>
      </c>
      <c r="C116">
        <v>4</v>
      </c>
      <c r="D116">
        <v>4</v>
      </c>
      <c r="E116">
        <v>4</v>
      </c>
      <c r="F116">
        <v>1</v>
      </c>
    </row>
    <row r="117" spans="1:6" x14ac:dyDescent="0.25">
      <c r="A117">
        <v>30</v>
      </c>
      <c r="B117">
        <v>24</v>
      </c>
      <c r="C117">
        <v>4</v>
      </c>
      <c r="D117">
        <v>4</v>
      </c>
      <c r="E117">
        <v>4</v>
      </c>
      <c r="F117">
        <v>1</v>
      </c>
    </row>
    <row r="118" spans="1:6" x14ac:dyDescent="0.25">
      <c r="A118">
        <v>31</v>
      </c>
      <c r="B118">
        <v>24</v>
      </c>
      <c r="C118">
        <v>4</v>
      </c>
      <c r="D118">
        <v>4</v>
      </c>
      <c r="E118">
        <v>4</v>
      </c>
      <c r="F118">
        <v>1</v>
      </c>
    </row>
    <row r="119" spans="1:6" x14ac:dyDescent="0.25">
      <c r="A119">
        <v>32</v>
      </c>
      <c r="B119">
        <v>24</v>
      </c>
      <c r="C119">
        <v>3</v>
      </c>
      <c r="D119">
        <v>6</v>
      </c>
      <c r="E119">
        <v>4.5</v>
      </c>
      <c r="F119">
        <v>1</v>
      </c>
    </row>
    <row r="120" spans="1:6" x14ac:dyDescent="0.25">
      <c r="A120">
        <v>33</v>
      </c>
      <c r="B120">
        <v>24</v>
      </c>
      <c r="C120">
        <v>4</v>
      </c>
      <c r="D120">
        <v>5</v>
      </c>
      <c r="E120">
        <v>4.5</v>
      </c>
      <c r="F120">
        <v>1</v>
      </c>
    </row>
    <row r="121" spans="1:6" x14ac:dyDescent="0.25">
      <c r="A121">
        <v>34</v>
      </c>
      <c r="B121">
        <v>24</v>
      </c>
      <c r="C121">
        <v>4</v>
      </c>
      <c r="D121">
        <v>4</v>
      </c>
      <c r="E121">
        <v>4</v>
      </c>
      <c r="F121">
        <v>1</v>
      </c>
    </row>
    <row r="122" spans="1:6" x14ac:dyDescent="0.25">
      <c r="A122">
        <v>35</v>
      </c>
      <c r="B122">
        <v>24</v>
      </c>
      <c r="C122">
        <v>4</v>
      </c>
      <c r="D122">
        <v>4</v>
      </c>
      <c r="E122">
        <v>4</v>
      </c>
      <c r="F122">
        <v>1</v>
      </c>
    </row>
    <row r="123" spans="1:6" x14ac:dyDescent="0.25">
      <c r="A123">
        <v>36</v>
      </c>
      <c r="B123">
        <v>24</v>
      </c>
      <c r="C123">
        <v>4</v>
      </c>
      <c r="D123">
        <v>5</v>
      </c>
      <c r="E123">
        <v>4.5</v>
      </c>
      <c r="F123">
        <v>1</v>
      </c>
    </row>
    <row r="124" spans="1:6" x14ac:dyDescent="0.25">
      <c r="A124">
        <v>37</v>
      </c>
      <c r="B124">
        <v>24</v>
      </c>
      <c r="C124">
        <v>4</v>
      </c>
      <c r="D124">
        <v>4</v>
      </c>
      <c r="E124">
        <v>4</v>
      </c>
      <c r="F124">
        <v>1</v>
      </c>
    </row>
    <row r="125" spans="1:6" x14ac:dyDescent="0.25">
      <c r="A125">
        <v>38</v>
      </c>
      <c r="B125">
        <v>24</v>
      </c>
      <c r="C125">
        <v>4</v>
      </c>
      <c r="E125">
        <v>4</v>
      </c>
      <c r="F125">
        <v>1</v>
      </c>
    </row>
    <row r="126" spans="1:6" x14ac:dyDescent="0.25">
      <c r="A126">
        <v>39</v>
      </c>
      <c r="B126">
        <v>24</v>
      </c>
      <c r="C126">
        <v>4</v>
      </c>
      <c r="D126">
        <v>4</v>
      </c>
      <c r="E126">
        <v>4</v>
      </c>
      <c r="F126">
        <v>1</v>
      </c>
    </row>
    <row r="127" spans="1:6" x14ac:dyDescent="0.25">
      <c r="A127">
        <v>40</v>
      </c>
      <c r="B127">
        <v>24</v>
      </c>
      <c r="C127">
        <v>4</v>
      </c>
      <c r="E127">
        <v>4</v>
      </c>
      <c r="F127">
        <v>1</v>
      </c>
    </row>
    <row r="128" spans="1:6" x14ac:dyDescent="0.25">
      <c r="A128">
        <v>41</v>
      </c>
      <c r="B128">
        <v>24</v>
      </c>
      <c r="C128">
        <v>4</v>
      </c>
      <c r="D128">
        <v>4</v>
      </c>
      <c r="E128">
        <v>4</v>
      </c>
      <c r="F128">
        <v>1</v>
      </c>
    </row>
    <row r="129" spans="1:6" x14ac:dyDescent="0.25">
      <c r="A129">
        <v>42</v>
      </c>
      <c r="B129">
        <v>24</v>
      </c>
      <c r="C129">
        <v>4</v>
      </c>
      <c r="D129">
        <v>4</v>
      </c>
      <c r="E129">
        <v>4</v>
      </c>
      <c r="F129">
        <v>1</v>
      </c>
    </row>
    <row r="130" spans="1:6" x14ac:dyDescent="0.25">
      <c r="A130">
        <v>43</v>
      </c>
      <c r="B130">
        <v>24</v>
      </c>
      <c r="C130">
        <v>4</v>
      </c>
      <c r="D130">
        <v>4</v>
      </c>
      <c r="E130">
        <v>4</v>
      </c>
      <c r="F130">
        <v>1</v>
      </c>
    </row>
    <row r="131" spans="1:6" x14ac:dyDescent="0.25">
      <c r="A131">
        <v>44</v>
      </c>
      <c r="B131">
        <v>24</v>
      </c>
      <c r="C131">
        <v>4</v>
      </c>
      <c r="D131">
        <v>4</v>
      </c>
      <c r="E131">
        <v>4</v>
      </c>
      <c r="F131">
        <v>1</v>
      </c>
    </row>
    <row r="132" spans="1:6" x14ac:dyDescent="0.25">
      <c r="A132">
        <v>45</v>
      </c>
      <c r="B132">
        <v>24</v>
      </c>
      <c r="C132">
        <v>4</v>
      </c>
      <c r="E132">
        <v>4</v>
      </c>
      <c r="F132">
        <v>1</v>
      </c>
    </row>
    <row r="133" spans="1:6" x14ac:dyDescent="0.25">
      <c r="A133">
        <v>46</v>
      </c>
      <c r="B133">
        <v>24</v>
      </c>
      <c r="C133">
        <v>4</v>
      </c>
      <c r="D133">
        <v>4</v>
      </c>
      <c r="E133">
        <v>4</v>
      </c>
      <c r="F133">
        <v>1</v>
      </c>
    </row>
    <row r="134" spans="1:6" x14ac:dyDescent="0.25">
      <c r="A134">
        <v>47</v>
      </c>
      <c r="B134">
        <v>24</v>
      </c>
      <c r="C134">
        <v>4</v>
      </c>
      <c r="D134">
        <v>4</v>
      </c>
      <c r="E134">
        <v>4</v>
      </c>
      <c r="F134">
        <v>1</v>
      </c>
    </row>
    <row r="135" spans="1:6" x14ac:dyDescent="0.25">
      <c r="A135">
        <v>48</v>
      </c>
      <c r="B135">
        <v>24</v>
      </c>
      <c r="C135">
        <v>4</v>
      </c>
      <c r="E135">
        <v>4</v>
      </c>
      <c r="F135">
        <v>1</v>
      </c>
    </row>
    <row r="136" spans="1:6" x14ac:dyDescent="0.25">
      <c r="A136">
        <v>49</v>
      </c>
      <c r="B136">
        <v>24</v>
      </c>
      <c r="C136">
        <v>6</v>
      </c>
      <c r="E136">
        <v>6</v>
      </c>
      <c r="F136">
        <v>1</v>
      </c>
    </row>
    <row r="137" spans="1:6" x14ac:dyDescent="0.25">
      <c r="A137">
        <v>50</v>
      </c>
      <c r="B137">
        <v>24</v>
      </c>
      <c r="C137">
        <v>4</v>
      </c>
      <c r="E137">
        <v>4</v>
      </c>
      <c r="F137">
        <v>1</v>
      </c>
    </row>
    <row r="138" spans="1:6" x14ac:dyDescent="0.25">
      <c r="A138">
        <v>51</v>
      </c>
      <c r="B138">
        <v>24</v>
      </c>
      <c r="C138">
        <v>4</v>
      </c>
      <c r="D138">
        <v>3</v>
      </c>
      <c r="E138">
        <v>3.5</v>
      </c>
      <c r="F138">
        <v>1</v>
      </c>
    </row>
    <row r="139" spans="1:6" x14ac:dyDescent="0.25">
      <c r="A139">
        <v>52</v>
      </c>
      <c r="B139">
        <v>24</v>
      </c>
      <c r="C139">
        <v>4</v>
      </c>
      <c r="D139">
        <v>4</v>
      </c>
      <c r="E139">
        <v>4</v>
      </c>
      <c r="F139">
        <v>1</v>
      </c>
    </row>
    <row r="140" spans="1:6" x14ac:dyDescent="0.25">
      <c r="A140">
        <v>53</v>
      </c>
      <c r="B140">
        <v>24</v>
      </c>
      <c r="C140">
        <v>5</v>
      </c>
      <c r="D140">
        <v>3</v>
      </c>
      <c r="E140">
        <v>4</v>
      </c>
      <c r="F140">
        <v>1</v>
      </c>
    </row>
    <row r="141" spans="1:6" x14ac:dyDescent="0.25">
      <c r="A141">
        <v>54</v>
      </c>
      <c r="B141">
        <v>24</v>
      </c>
      <c r="C141">
        <v>4</v>
      </c>
      <c r="D141">
        <v>4</v>
      </c>
      <c r="E141">
        <v>4</v>
      </c>
      <c r="F141">
        <v>1</v>
      </c>
    </row>
    <row r="142" spans="1:6" x14ac:dyDescent="0.25">
      <c r="A142">
        <v>55</v>
      </c>
      <c r="B142">
        <v>24</v>
      </c>
      <c r="C142">
        <v>4</v>
      </c>
      <c r="D142">
        <v>3</v>
      </c>
      <c r="E142">
        <v>3.5</v>
      </c>
      <c r="F142">
        <v>1</v>
      </c>
    </row>
    <row r="143" spans="1:6" x14ac:dyDescent="0.25">
      <c r="A143">
        <v>56</v>
      </c>
      <c r="B143">
        <v>24</v>
      </c>
      <c r="C143">
        <v>4</v>
      </c>
      <c r="E143">
        <v>4</v>
      </c>
      <c r="F143">
        <v>1</v>
      </c>
    </row>
    <row r="144" spans="1:6" x14ac:dyDescent="0.25">
      <c r="A144">
        <v>57</v>
      </c>
      <c r="B144">
        <v>24</v>
      </c>
      <c r="C144">
        <v>4</v>
      </c>
      <c r="D144">
        <v>4</v>
      </c>
      <c r="E144">
        <v>4</v>
      </c>
      <c r="F144">
        <v>1</v>
      </c>
    </row>
    <row r="145" spans="1:6" x14ac:dyDescent="0.25">
      <c r="A145">
        <v>58</v>
      </c>
      <c r="B145">
        <v>24</v>
      </c>
      <c r="C145">
        <v>4</v>
      </c>
      <c r="E145">
        <v>4</v>
      </c>
      <c r="F145">
        <v>1</v>
      </c>
    </row>
    <row r="146" spans="1:6" x14ac:dyDescent="0.25">
      <c r="A146">
        <v>59</v>
      </c>
      <c r="B146">
        <v>24</v>
      </c>
      <c r="C146">
        <v>4</v>
      </c>
      <c r="D146">
        <v>4</v>
      </c>
      <c r="E146">
        <v>4</v>
      </c>
      <c r="F146">
        <v>1</v>
      </c>
    </row>
    <row r="147" spans="1:6" x14ac:dyDescent="0.25">
      <c r="A147">
        <v>60</v>
      </c>
      <c r="B147">
        <v>24</v>
      </c>
      <c r="C147">
        <v>4</v>
      </c>
      <c r="E147">
        <v>4</v>
      </c>
      <c r="F147">
        <v>1</v>
      </c>
    </row>
    <row r="148" spans="1:6" x14ac:dyDescent="0.25">
      <c r="A148">
        <v>61</v>
      </c>
      <c r="B148">
        <v>24</v>
      </c>
      <c r="F148">
        <v>0</v>
      </c>
    </row>
    <row r="149" spans="1:6" x14ac:dyDescent="0.25">
      <c r="A149">
        <v>62</v>
      </c>
      <c r="B149">
        <v>24</v>
      </c>
      <c r="C149">
        <v>4</v>
      </c>
      <c r="E149">
        <v>4</v>
      </c>
      <c r="F149">
        <v>1</v>
      </c>
    </row>
    <row r="150" spans="1:6" x14ac:dyDescent="0.25">
      <c r="A150">
        <v>63</v>
      </c>
      <c r="B150">
        <v>24</v>
      </c>
      <c r="C150">
        <v>4</v>
      </c>
      <c r="D150">
        <v>4</v>
      </c>
      <c r="E150">
        <v>4</v>
      </c>
      <c r="F150">
        <v>1</v>
      </c>
    </row>
    <row r="151" spans="1:6" x14ac:dyDescent="0.25">
      <c r="A151">
        <v>64</v>
      </c>
      <c r="B151">
        <v>24</v>
      </c>
      <c r="C151">
        <v>3</v>
      </c>
      <c r="E151">
        <v>3</v>
      </c>
      <c r="F151">
        <v>1</v>
      </c>
    </row>
    <row r="152" spans="1:6" x14ac:dyDescent="0.25">
      <c r="A152">
        <v>65</v>
      </c>
      <c r="B152">
        <v>24</v>
      </c>
      <c r="C152">
        <v>4</v>
      </c>
      <c r="D152">
        <v>4</v>
      </c>
      <c r="E152">
        <v>4</v>
      </c>
      <c r="F152">
        <v>1</v>
      </c>
    </row>
    <row r="153" spans="1:6" x14ac:dyDescent="0.25">
      <c r="A153">
        <v>66</v>
      </c>
      <c r="B153">
        <v>24</v>
      </c>
      <c r="C153">
        <v>4</v>
      </c>
      <c r="D153">
        <v>4</v>
      </c>
      <c r="E153">
        <v>4</v>
      </c>
      <c r="F153">
        <v>1</v>
      </c>
    </row>
    <row r="154" spans="1:6" x14ac:dyDescent="0.25">
      <c r="A154">
        <v>67</v>
      </c>
      <c r="B154">
        <v>24</v>
      </c>
      <c r="C154">
        <v>6</v>
      </c>
      <c r="E154">
        <v>6</v>
      </c>
      <c r="F154">
        <v>1</v>
      </c>
    </row>
    <row r="155" spans="1:6" x14ac:dyDescent="0.25">
      <c r="A155">
        <v>68</v>
      </c>
      <c r="B155">
        <v>24</v>
      </c>
      <c r="C155">
        <v>4</v>
      </c>
      <c r="D155">
        <v>4</v>
      </c>
      <c r="E155">
        <v>4</v>
      </c>
      <c r="F155">
        <v>1</v>
      </c>
    </row>
    <row r="156" spans="1:6" x14ac:dyDescent="0.25">
      <c r="A156">
        <v>69</v>
      </c>
      <c r="B156">
        <v>24</v>
      </c>
      <c r="F156">
        <v>1</v>
      </c>
    </row>
    <row r="157" spans="1:6" x14ac:dyDescent="0.25">
      <c r="A157">
        <v>70</v>
      </c>
      <c r="B157">
        <v>24</v>
      </c>
      <c r="C157">
        <v>4</v>
      </c>
      <c r="E157">
        <v>4</v>
      </c>
      <c r="F157">
        <v>1</v>
      </c>
    </row>
    <row r="158" spans="1:6" x14ac:dyDescent="0.25">
      <c r="A158">
        <v>71</v>
      </c>
      <c r="B158">
        <v>24</v>
      </c>
      <c r="C158">
        <v>4</v>
      </c>
      <c r="D158">
        <v>3</v>
      </c>
      <c r="E158">
        <v>3.5</v>
      </c>
      <c r="F158">
        <v>1</v>
      </c>
    </row>
    <row r="159" spans="1:6" x14ac:dyDescent="0.25">
      <c r="A159">
        <v>72</v>
      </c>
      <c r="B159">
        <v>24</v>
      </c>
      <c r="C159">
        <v>4</v>
      </c>
      <c r="E159">
        <v>4</v>
      </c>
      <c r="F159">
        <v>1</v>
      </c>
    </row>
    <row r="160" spans="1:6" x14ac:dyDescent="0.25">
      <c r="A160">
        <v>73</v>
      </c>
      <c r="B160">
        <v>24</v>
      </c>
      <c r="C160">
        <v>3</v>
      </c>
      <c r="E160">
        <v>3</v>
      </c>
      <c r="F160">
        <v>1</v>
      </c>
    </row>
    <row r="161" spans="1:6" x14ac:dyDescent="0.25">
      <c r="A161">
        <v>74</v>
      </c>
      <c r="B161">
        <v>24</v>
      </c>
      <c r="C161">
        <v>4</v>
      </c>
      <c r="E161">
        <v>4</v>
      </c>
      <c r="F161">
        <v>1</v>
      </c>
    </row>
    <row r="162" spans="1:6" x14ac:dyDescent="0.25">
      <c r="A162">
        <v>75</v>
      </c>
      <c r="B162">
        <v>24</v>
      </c>
      <c r="F162">
        <v>0</v>
      </c>
    </row>
    <row r="163" spans="1:6" x14ac:dyDescent="0.25">
      <c r="A163">
        <v>76</v>
      </c>
      <c r="B163">
        <v>24</v>
      </c>
      <c r="C163">
        <v>4</v>
      </c>
      <c r="D163">
        <v>3</v>
      </c>
      <c r="E163">
        <v>3.5</v>
      </c>
      <c r="F163">
        <v>1</v>
      </c>
    </row>
    <row r="164" spans="1:6" x14ac:dyDescent="0.25">
      <c r="A164">
        <v>77</v>
      </c>
      <c r="B164">
        <v>24</v>
      </c>
      <c r="C164">
        <v>4</v>
      </c>
      <c r="D164">
        <v>5</v>
      </c>
      <c r="E164">
        <v>4.5</v>
      </c>
      <c r="F164">
        <v>1</v>
      </c>
    </row>
    <row r="165" spans="1:6" x14ac:dyDescent="0.25">
      <c r="A165">
        <v>78</v>
      </c>
      <c r="B165">
        <v>24</v>
      </c>
      <c r="C165">
        <v>4</v>
      </c>
      <c r="D165">
        <v>4</v>
      </c>
      <c r="E165">
        <v>4</v>
      </c>
      <c r="F165">
        <v>1</v>
      </c>
    </row>
    <row r="166" spans="1:6" x14ac:dyDescent="0.25">
      <c r="A166">
        <v>79</v>
      </c>
      <c r="B166">
        <v>24</v>
      </c>
      <c r="C166">
        <v>4</v>
      </c>
      <c r="D166">
        <v>4</v>
      </c>
      <c r="E166">
        <v>4</v>
      </c>
      <c r="F166">
        <v>1</v>
      </c>
    </row>
    <row r="167" spans="1:6" x14ac:dyDescent="0.25">
      <c r="A167">
        <v>80</v>
      </c>
      <c r="B167">
        <v>24</v>
      </c>
      <c r="C167">
        <v>4</v>
      </c>
      <c r="D167">
        <v>5</v>
      </c>
      <c r="E167">
        <v>4.5</v>
      </c>
      <c r="F167">
        <v>1</v>
      </c>
    </row>
    <row r="168" spans="1:6" x14ac:dyDescent="0.25">
      <c r="A168">
        <v>81</v>
      </c>
      <c r="B168">
        <v>24</v>
      </c>
      <c r="C168">
        <v>4</v>
      </c>
      <c r="D168">
        <v>5</v>
      </c>
      <c r="E168">
        <v>4.5</v>
      </c>
      <c r="F168">
        <v>1</v>
      </c>
    </row>
    <row r="169" spans="1:6" x14ac:dyDescent="0.25">
      <c r="A169">
        <v>82</v>
      </c>
      <c r="B169">
        <v>24</v>
      </c>
      <c r="C169">
        <v>4</v>
      </c>
      <c r="D169">
        <v>4</v>
      </c>
      <c r="E169">
        <v>4</v>
      </c>
      <c r="F169">
        <v>1</v>
      </c>
    </row>
    <row r="170" spans="1:6" x14ac:dyDescent="0.25">
      <c r="A170">
        <v>83</v>
      </c>
      <c r="B170">
        <v>24</v>
      </c>
      <c r="C170">
        <v>4</v>
      </c>
      <c r="D170">
        <v>4</v>
      </c>
      <c r="E170">
        <v>4</v>
      </c>
      <c r="F170">
        <v>1</v>
      </c>
    </row>
    <row r="171" spans="1:6" x14ac:dyDescent="0.25">
      <c r="A171">
        <v>84</v>
      </c>
      <c r="B171">
        <v>24</v>
      </c>
      <c r="C171">
        <v>4</v>
      </c>
      <c r="E171">
        <v>4</v>
      </c>
      <c r="F171">
        <v>1</v>
      </c>
    </row>
    <row r="172" spans="1:6" x14ac:dyDescent="0.25">
      <c r="A172">
        <v>85</v>
      </c>
      <c r="B172">
        <v>24</v>
      </c>
      <c r="C172">
        <v>4</v>
      </c>
      <c r="E172">
        <v>4</v>
      </c>
      <c r="F172">
        <v>1</v>
      </c>
    </row>
    <row r="173" spans="1:6" x14ac:dyDescent="0.25">
      <c r="A173">
        <v>1</v>
      </c>
      <c r="B173">
        <v>27</v>
      </c>
      <c r="C173">
        <v>5</v>
      </c>
      <c r="D173">
        <v>3</v>
      </c>
      <c r="E173">
        <v>4</v>
      </c>
      <c r="F173">
        <v>1</v>
      </c>
    </row>
    <row r="174" spans="1:6" x14ac:dyDescent="0.25">
      <c r="A174">
        <v>2</v>
      </c>
      <c r="B174">
        <v>27</v>
      </c>
      <c r="C174">
        <v>4</v>
      </c>
      <c r="D174">
        <v>4</v>
      </c>
      <c r="E174">
        <v>4</v>
      </c>
      <c r="F174">
        <v>1</v>
      </c>
    </row>
    <row r="175" spans="1:6" x14ac:dyDescent="0.25">
      <c r="A175">
        <v>3</v>
      </c>
      <c r="B175">
        <v>27</v>
      </c>
      <c r="C175">
        <v>3</v>
      </c>
      <c r="D175">
        <v>3</v>
      </c>
      <c r="E175">
        <v>3</v>
      </c>
      <c r="F175">
        <v>1</v>
      </c>
    </row>
    <row r="176" spans="1:6" x14ac:dyDescent="0.25">
      <c r="A176">
        <v>4</v>
      </c>
      <c r="B176">
        <v>27</v>
      </c>
      <c r="C176">
        <v>4</v>
      </c>
      <c r="D176">
        <v>3</v>
      </c>
      <c r="E176">
        <v>3.5</v>
      </c>
      <c r="F176">
        <v>1</v>
      </c>
    </row>
    <row r="177" spans="1:6" x14ac:dyDescent="0.25">
      <c r="A177">
        <v>5</v>
      </c>
      <c r="B177">
        <v>27</v>
      </c>
      <c r="F177">
        <v>0</v>
      </c>
    </row>
    <row r="178" spans="1:6" x14ac:dyDescent="0.25">
      <c r="A178">
        <v>6</v>
      </c>
      <c r="B178">
        <v>27</v>
      </c>
      <c r="C178">
        <v>3</v>
      </c>
      <c r="D178">
        <v>5</v>
      </c>
      <c r="E178">
        <v>4</v>
      </c>
      <c r="F178">
        <v>1</v>
      </c>
    </row>
    <row r="179" spans="1:6" x14ac:dyDescent="0.25">
      <c r="A179">
        <v>7</v>
      </c>
      <c r="B179">
        <v>27</v>
      </c>
      <c r="C179">
        <v>3</v>
      </c>
      <c r="D179">
        <v>3</v>
      </c>
      <c r="E179">
        <v>3</v>
      </c>
      <c r="F179">
        <v>1</v>
      </c>
    </row>
    <row r="180" spans="1:6" x14ac:dyDescent="0.25">
      <c r="A180">
        <v>8</v>
      </c>
      <c r="B180">
        <v>27</v>
      </c>
      <c r="C180">
        <v>3</v>
      </c>
      <c r="E180">
        <v>3</v>
      </c>
      <c r="F180">
        <v>1</v>
      </c>
    </row>
    <row r="181" spans="1:6" x14ac:dyDescent="0.25">
      <c r="A181">
        <v>9</v>
      </c>
      <c r="B181">
        <v>27</v>
      </c>
      <c r="C181">
        <v>3</v>
      </c>
      <c r="D181">
        <v>3</v>
      </c>
      <c r="E181">
        <v>3</v>
      </c>
      <c r="F181">
        <v>1</v>
      </c>
    </row>
    <row r="182" spans="1:6" x14ac:dyDescent="0.25">
      <c r="A182">
        <v>10</v>
      </c>
      <c r="B182">
        <v>27</v>
      </c>
      <c r="C182">
        <v>3</v>
      </c>
      <c r="D182">
        <v>3</v>
      </c>
      <c r="E182">
        <v>3</v>
      </c>
      <c r="F182">
        <v>1</v>
      </c>
    </row>
    <row r="183" spans="1:6" x14ac:dyDescent="0.25">
      <c r="A183">
        <v>11</v>
      </c>
      <c r="B183">
        <v>27</v>
      </c>
      <c r="C183">
        <v>3</v>
      </c>
      <c r="E183">
        <v>3</v>
      </c>
      <c r="F183">
        <v>1</v>
      </c>
    </row>
    <row r="184" spans="1:6" x14ac:dyDescent="0.25">
      <c r="A184">
        <v>12</v>
      </c>
      <c r="B184">
        <v>27</v>
      </c>
      <c r="C184">
        <v>3</v>
      </c>
      <c r="E184">
        <v>3</v>
      </c>
      <c r="F184">
        <v>1</v>
      </c>
    </row>
    <row r="185" spans="1:6" x14ac:dyDescent="0.25">
      <c r="A185">
        <v>13</v>
      </c>
      <c r="B185">
        <v>27</v>
      </c>
      <c r="C185">
        <v>3</v>
      </c>
      <c r="D185">
        <v>4</v>
      </c>
      <c r="E185">
        <v>3.5</v>
      </c>
      <c r="F185">
        <v>1</v>
      </c>
    </row>
    <row r="186" spans="1:6" x14ac:dyDescent="0.25">
      <c r="A186">
        <v>14</v>
      </c>
      <c r="B186">
        <v>27</v>
      </c>
      <c r="C186">
        <v>3</v>
      </c>
      <c r="E186">
        <v>3</v>
      </c>
      <c r="F186">
        <v>1</v>
      </c>
    </row>
    <row r="187" spans="1:6" x14ac:dyDescent="0.25">
      <c r="A187">
        <v>15</v>
      </c>
      <c r="B187">
        <v>27</v>
      </c>
      <c r="F187">
        <v>1</v>
      </c>
    </row>
    <row r="188" spans="1:6" x14ac:dyDescent="0.25">
      <c r="A188">
        <v>16</v>
      </c>
      <c r="B188">
        <v>27</v>
      </c>
      <c r="C188">
        <v>4</v>
      </c>
      <c r="D188">
        <v>3</v>
      </c>
      <c r="E188">
        <v>3.5</v>
      </c>
      <c r="F188">
        <v>1</v>
      </c>
    </row>
    <row r="189" spans="1:6" x14ac:dyDescent="0.25">
      <c r="A189">
        <v>17</v>
      </c>
      <c r="B189">
        <v>27</v>
      </c>
      <c r="C189">
        <v>3</v>
      </c>
      <c r="D189">
        <v>3</v>
      </c>
      <c r="E189">
        <v>3</v>
      </c>
      <c r="F189">
        <v>1</v>
      </c>
    </row>
    <row r="190" spans="1:6" x14ac:dyDescent="0.25">
      <c r="A190">
        <v>18</v>
      </c>
      <c r="B190">
        <v>27</v>
      </c>
      <c r="C190">
        <v>3</v>
      </c>
      <c r="E190">
        <v>3</v>
      </c>
      <c r="F190">
        <v>1</v>
      </c>
    </row>
    <row r="191" spans="1:6" x14ac:dyDescent="0.25">
      <c r="A191">
        <v>19</v>
      </c>
      <c r="B191">
        <v>27</v>
      </c>
      <c r="C191">
        <v>4</v>
      </c>
      <c r="D191">
        <v>3</v>
      </c>
      <c r="E191">
        <v>3.5</v>
      </c>
      <c r="F191">
        <v>1</v>
      </c>
    </row>
    <row r="192" spans="1:6" x14ac:dyDescent="0.25">
      <c r="A192">
        <v>20</v>
      </c>
      <c r="B192">
        <v>27</v>
      </c>
      <c r="C192">
        <v>3</v>
      </c>
      <c r="D192">
        <v>3</v>
      </c>
      <c r="E192">
        <v>3</v>
      </c>
      <c r="F192">
        <v>1</v>
      </c>
    </row>
    <row r="193" spans="1:6" x14ac:dyDescent="0.25">
      <c r="A193">
        <v>21</v>
      </c>
      <c r="B193">
        <v>27</v>
      </c>
      <c r="C193">
        <v>3</v>
      </c>
      <c r="D193">
        <v>3</v>
      </c>
      <c r="E193">
        <v>3</v>
      </c>
      <c r="F193">
        <v>1</v>
      </c>
    </row>
    <row r="194" spans="1:6" x14ac:dyDescent="0.25">
      <c r="A194">
        <v>22</v>
      </c>
      <c r="B194">
        <v>27</v>
      </c>
      <c r="C194">
        <v>3</v>
      </c>
      <c r="D194">
        <v>3</v>
      </c>
      <c r="E194">
        <v>3</v>
      </c>
      <c r="F194">
        <v>1</v>
      </c>
    </row>
    <row r="195" spans="1:6" x14ac:dyDescent="0.25">
      <c r="A195">
        <v>23</v>
      </c>
      <c r="B195">
        <v>27</v>
      </c>
      <c r="C195">
        <v>3</v>
      </c>
      <c r="D195">
        <v>4</v>
      </c>
      <c r="E195">
        <v>3.5</v>
      </c>
      <c r="F195">
        <v>1</v>
      </c>
    </row>
    <row r="196" spans="1:6" x14ac:dyDescent="0.25">
      <c r="A196">
        <v>24</v>
      </c>
      <c r="B196">
        <v>27</v>
      </c>
      <c r="C196">
        <v>3</v>
      </c>
      <c r="D196">
        <v>3</v>
      </c>
      <c r="E196">
        <v>3</v>
      </c>
      <c r="F196">
        <v>1</v>
      </c>
    </row>
    <row r="197" spans="1:6" x14ac:dyDescent="0.25">
      <c r="A197">
        <v>25</v>
      </c>
      <c r="B197">
        <v>27</v>
      </c>
      <c r="C197">
        <v>4</v>
      </c>
      <c r="E197">
        <v>4</v>
      </c>
      <c r="F197">
        <v>1</v>
      </c>
    </row>
    <row r="198" spans="1:6" x14ac:dyDescent="0.25">
      <c r="A198">
        <v>26</v>
      </c>
      <c r="B198">
        <v>27</v>
      </c>
      <c r="C198">
        <v>4</v>
      </c>
      <c r="D198">
        <v>3</v>
      </c>
      <c r="E198">
        <v>3.5</v>
      </c>
      <c r="F198">
        <v>1</v>
      </c>
    </row>
    <row r="199" spans="1:6" x14ac:dyDescent="0.25">
      <c r="A199">
        <v>27</v>
      </c>
      <c r="B199">
        <v>27</v>
      </c>
      <c r="C199">
        <v>5</v>
      </c>
      <c r="D199">
        <v>3</v>
      </c>
      <c r="E199">
        <v>4</v>
      </c>
      <c r="F199">
        <v>1</v>
      </c>
    </row>
    <row r="200" spans="1:6" x14ac:dyDescent="0.25">
      <c r="A200">
        <v>28</v>
      </c>
      <c r="B200">
        <v>27</v>
      </c>
      <c r="C200">
        <v>4</v>
      </c>
      <c r="D200">
        <v>3</v>
      </c>
      <c r="E200">
        <v>3.5</v>
      </c>
      <c r="F200">
        <v>1</v>
      </c>
    </row>
    <row r="201" spans="1:6" x14ac:dyDescent="0.25">
      <c r="A201">
        <v>29</v>
      </c>
      <c r="B201">
        <v>27</v>
      </c>
      <c r="C201">
        <v>5</v>
      </c>
      <c r="E201">
        <v>5</v>
      </c>
      <c r="F201">
        <v>1</v>
      </c>
    </row>
    <row r="202" spans="1:6" x14ac:dyDescent="0.25">
      <c r="A202">
        <v>30</v>
      </c>
      <c r="B202">
        <v>27</v>
      </c>
      <c r="C202">
        <v>3</v>
      </c>
      <c r="D202">
        <v>3</v>
      </c>
      <c r="E202">
        <v>3</v>
      </c>
      <c r="F202">
        <v>1</v>
      </c>
    </row>
    <row r="203" spans="1:6" x14ac:dyDescent="0.25">
      <c r="A203">
        <v>31</v>
      </c>
      <c r="B203">
        <v>27</v>
      </c>
      <c r="C203">
        <v>3</v>
      </c>
      <c r="D203">
        <v>4</v>
      </c>
      <c r="E203">
        <v>3.5</v>
      </c>
      <c r="F203">
        <v>1</v>
      </c>
    </row>
    <row r="204" spans="1:6" x14ac:dyDescent="0.25">
      <c r="A204">
        <v>32</v>
      </c>
      <c r="B204">
        <v>27</v>
      </c>
      <c r="C204">
        <v>3</v>
      </c>
      <c r="D204">
        <v>3</v>
      </c>
      <c r="E204">
        <v>3</v>
      </c>
      <c r="F204">
        <v>1</v>
      </c>
    </row>
    <row r="205" spans="1:6" x14ac:dyDescent="0.25">
      <c r="A205">
        <v>33</v>
      </c>
      <c r="B205">
        <v>27</v>
      </c>
      <c r="C205">
        <v>3</v>
      </c>
      <c r="E205">
        <v>3</v>
      </c>
      <c r="F205">
        <v>1</v>
      </c>
    </row>
    <row r="206" spans="1:6" x14ac:dyDescent="0.25">
      <c r="A206">
        <v>34</v>
      </c>
      <c r="B206">
        <v>27</v>
      </c>
      <c r="C206">
        <v>3</v>
      </c>
      <c r="D206">
        <v>3</v>
      </c>
      <c r="E206">
        <v>3</v>
      </c>
      <c r="F206">
        <v>1</v>
      </c>
    </row>
    <row r="207" spans="1:6" x14ac:dyDescent="0.25">
      <c r="A207">
        <v>35</v>
      </c>
      <c r="B207">
        <v>27</v>
      </c>
      <c r="C207">
        <v>3</v>
      </c>
      <c r="D207">
        <v>3</v>
      </c>
      <c r="E207">
        <v>3</v>
      </c>
      <c r="F207">
        <v>1</v>
      </c>
    </row>
    <row r="208" spans="1:6" x14ac:dyDescent="0.25">
      <c r="A208">
        <v>36</v>
      </c>
      <c r="B208">
        <v>27</v>
      </c>
      <c r="C208">
        <v>3</v>
      </c>
      <c r="D208">
        <v>4</v>
      </c>
      <c r="E208">
        <v>3.5</v>
      </c>
      <c r="F208">
        <v>1</v>
      </c>
    </row>
    <row r="209" spans="1:6" x14ac:dyDescent="0.25">
      <c r="A209">
        <v>37</v>
      </c>
      <c r="B209">
        <v>27</v>
      </c>
      <c r="C209">
        <v>3</v>
      </c>
      <c r="D209">
        <v>3</v>
      </c>
      <c r="E209">
        <v>3</v>
      </c>
      <c r="F209">
        <v>1</v>
      </c>
    </row>
    <row r="210" spans="1:6" x14ac:dyDescent="0.25">
      <c r="A210">
        <v>38</v>
      </c>
      <c r="B210">
        <v>27</v>
      </c>
      <c r="C210">
        <v>3</v>
      </c>
      <c r="D210">
        <v>3</v>
      </c>
      <c r="E210">
        <v>3</v>
      </c>
      <c r="F210">
        <v>1</v>
      </c>
    </row>
    <row r="211" spans="1:6" x14ac:dyDescent="0.25">
      <c r="A211">
        <v>39</v>
      </c>
      <c r="B211">
        <v>27</v>
      </c>
      <c r="C211">
        <v>3</v>
      </c>
      <c r="E211">
        <v>3</v>
      </c>
      <c r="F211">
        <v>1</v>
      </c>
    </row>
    <row r="212" spans="1:6" x14ac:dyDescent="0.25">
      <c r="A212">
        <v>40</v>
      </c>
      <c r="B212">
        <v>27</v>
      </c>
      <c r="C212">
        <v>3</v>
      </c>
      <c r="D212">
        <v>3</v>
      </c>
      <c r="E212">
        <v>3</v>
      </c>
      <c r="F212">
        <v>1</v>
      </c>
    </row>
    <row r="213" spans="1:6" x14ac:dyDescent="0.25">
      <c r="A213">
        <v>41</v>
      </c>
      <c r="B213">
        <v>27</v>
      </c>
      <c r="C213">
        <v>3</v>
      </c>
      <c r="D213">
        <v>5</v>
      </c>
      <c r="E213">
        <v>4</v>
      </c>
      <c r="F213">
        <v>1</v>
      </c>
    </row>
    <row r="214" spans="1:6" x14ac:dyDescent="0.25">
      <c r="A214">
        <v>42</v>
      </c>
      <c r="B214">
        <v>27</v>
      </c>
      <c r="C214">
        <v>3</v>
      </c>
      <c r="E214">
        <v>3</v>
      </c>
      <c r="F214">
        <v>1</v>
      </c>
    </row>
    <row r="215" spans="1:6" x14ac:dyDescent="0.25">
      <c r="A215">
        <v>43</v>
      </c>
      <c r="B215">
        <v>27</v>
      </c>
      <c r="F215">
        <v>0</v>
      </c>
    </row>
    <row r="216" spans="1:6" x14ac:dyDescent="0.25">
      <c r="A216">
        <v>44</v>
      </c>
      <c r="B216">
        <v>27</v>
      </c>
      <c r="C216">
        <v>3</v>
      </c>
      <c r="D216">
        <v>4</v>
      </c>
      <c r="E216">
        <v>3.5</v>
      </c>
      <c r="F216">
        <v>1</v>
      </c>
    </row>
    <row r="217" spans="1:6" x14ac:dyDescent="0.25">
      <c r="A217">
        <v>45</v>
      </c>
      <c r="B217">
        <v>27</v>
      </c>
      <c r="C217">
        <v>4</v>
      </c>
      <c r="D217">
        <v>3</v>
      </c>
      <c r="E217">
        <v>3.5</v>
      </c>
      <c r="F217">
        <v>1</v>
      </c>
    </row>
    <row r="218" spans="1:6" x14ac:dyDescent="0.25">
      <c r="A218">
        <v>46</v>
      </c>
      <c r="B218">
        <v>27</v>
      </c>
      <c r="C218">
        <v>3</v>
      </c>
      <c r="E218">
        <v>3</v>
      </c>
      <c r="F218">
        <v>1</v>
      </c>
    </row>
    <row r="219" spans="1:6" x14ac:dyDescent="0.25">
      <c r="A219">
        <v>47</v>
      </c>
      <c r="B219">
        <v>27</v>
      </c>
      <c r="C219">
        <v>3</v>
      </c>
      <c r="D219">
        <v>5</v>
      </c>
      <c r="E219">
        <v>4</v>
      </c>
      <c r="F219">
        <v>1</v>
      </c>
    </row>
    <row r="220" spans="1:6" x14ac:dyDescent="0.25">
      <c r="A220">
        <v>48</v>
      </c>
      <c r="B220">
        <v>27</v>
      </c>
      <c r="C220">
        <v>4</v>
      </c>
      <c r="D220">
        <v>3</v>
      </c>
      <c r="E220">
        <v>3.5</v>
      </c>
      <c r="F220">
        <v>1</v>
      </c>
    </row>
    <row r="221" spans="1:6" x14ac:dyDescent="0.25">
      <c r="A221">
        <v>49</v>
      </c>
      <c r="B221">
        <v>27</v>
      </c>
      <c r="C221">
        <v>3</v>
      </c>
      <c r="D221">
        <v>3</v>
      </c>
      <c r="E221">
        <v>3</v>
      </c>
      <c r="F221">
        <v>1</v>
      </c>
    </row>
    <row r="222" spans="1:6" x14ac:dyDescent="0.25">
      <c r="A222">
        <v>50</v>
      </c>
      <c r="B222">
        <v>27</v>
      </c>
      <c r="F222">
        <v>1</v>
      </c>
    </row>
    <row r="223" spans="1:6" x14ac:dyDescent="0.25">
      <c r="A223">
        <v>51</v>
      </c>
      <c r="B223">
        <v>27</v>
      </c>
      <c r="C223">
        <v>4</v>
      </c>
      <c r="D223">
        <v>3</v>
      </c>
      <c r="E223">
        <v>3.5</v>
      </c>
      <c r="F223">
        <v>1</v>
      </c>
    </row>
    <row r="224" spans="1:6" x14ac:dyDescent="0.25">
      <c r="A224">
        <v>52</v>
      </c>
      <c r="B224">
        <v>27</v>
      </c>
      <c r="C224">
        <v>3</v>
      </c>
      <c r="E224">
        <v>3</v>
      </c>
      <c r="F224">
        <v>1</v>
      </c>
    </row>
    <row r="225" spans="1:6" x14ac:dyDescent="0.25">
      <c r="A225">
        <v>53</v>
      </c>
      <c r="B225">
        <v>27</v>
      </c>
      <c r="C225">
        <v>3</v>
      </c>
      <c r="D225">
        <v>3</v>
      </c>
      <c r="E225">
        <v>3</v>
      </c>
      <c r="F225">
        <v>1</v>
      </c>
    </row>
    <row r="226" spans="1:6" x14ac:dyDescent="0.25">
      <c r="A226">
        <v>54</v>
      </c>
      <c r="B226">
        <v>27</v>
      </c>
      <c r="F226">
        <v>0</v>
      </c>
    </row>
    <row r="227" spans="1:6" x14ac:dyDescent="0.25">
      <c r="A227">
        <v>55</v>
      </c>
      <c r="B227">
        <v>27</v>
      </c>
      <c r="C227">
        <v>4</v>
      </c>
      <c r="E227">
        <v>4</v>
      </c>
      <c r="F227">
        <v>1</v>
      </c>
    </row>
    <row r="228" spans="1:6" x14ac:dyDescent="0.25">
      <c r="A228">
        <v>56</v>
      </c>
      <c r="B228">
        <v>27</v>
      </c>
      <c r="C228">
        <v>3</v>
      </c>
      <c r="D228">
        <v>3</v>
      </c>
      <c r="E228">
        <v>3</v>
      </c>
      <c r="F228">
        <v>1</v>
      </c>
    </row>
    <row r="229" spans="1:6" x14ac:dyDescent="0.25">
      <c r="A229">
        <v>57</v>
      </c>
      <c r="B229">
        <v>27</v>
      </c>
      <c r="C229">
        <v>3</v>
      </c>
      <c r="D229">
        <v>4</v>
      </c>
      <c r="E229">
        <v>3.5</v>
      </c>
      <c r="F229">
        <v>1</v>
      </c>
    </row>
    <row r="230" spans="1:6" x14ac:dyDescent="0.25">
      <c r="A230">
        <v>58</v>
      </c>
      <c r="B230">
        <v>27</v>
      </c>
      <c r="C230">
        <v>4</v>
      </c>
      <c r="D230">
        <v>3</v>
      </c>
      <c r="E230">
        <v>3.5</v>
      </c>
      <c r="F230">
        <v>1</v>
      </c>
    </row>
    <row r="231" spans="1:6" x14ac:dyDescent="0.25">
      <c r="A231">
        <v>59</v>
      </c>
      <c r="B231">
        <v>27</v>
      </c>
      <c r="C231">
        <v>3</v>
      </c>
      <c r="E231">
        <v>3</v>
      </c>
      <c r="F231">
        <v>1</v>
      </c>
    </row>
    <row r="232" spans="1:6" x14ac:dyDescent="0.25">
      <c r="A232">
        <v>60</v>
      </c>
      <c r="B232">
        <v>27</v>
      </c>
      <c r="C232">
        <v>3</v>
      </c>
      <c r="D232">
        <v>3</v>
      </c>
      <c r="E232">
        <v>3</v>
      </c>
      <c r="F232">
        <v>1</v>
      </c>
    </row>
    <row r="233" spans="1:6" x14ac:dyDescent="0.25">
      <c r="A233">
        <v>61</v>
      </c>
      <c r="B233">
        <v>27</v>
      </c>
      <c r="C233">
        <v>5</v>
      </c>
      <c r="D233">
        <v>3</v>
      </c>
      <c r="E233">
        <v>4</v>
      </c>
      <c r="F233">
        <v>1</v>
      </c>
    </row>
    <row r="234" spans="1:6" x14ac:dyDescent="0.25">
      <c r="A234">
        <v>62</v>
      </c>
      <c r="B234">
        <v>27</v>
      </c>
      <c r="F234">
        <v>0</v>
      </c>
    </row>
    <row r="235" spans="1:6" x14ac:dyDescent="0.25">
      <c r="A235">
        <v>63</v>
      </c>
      <c r="B235">
        <v>27</v>
      </c>
      <c r="C235">
        <v>3</v>
      </c>
      <c r="E235">
        <v>3</v>
      </c>
      <c r="F235">
        <v>1</v>
      </c>
    </row>
    <row r="236" spans="1:6" x14ac:dyDescent="0.25">
      <c r="A236">
        <v>64</v>
      </c>
      <c r="B236">
        <v>27</v>
      </c>
      <c r="C236">
        <v>3</v>
      </c>
      <c r="D236">
        <v>3</v>
      </c>
      <c r="E236">
        <v>3</v>
      </c>
      <c r="F236">
        <v>1</v>
      </c>
    </row>
    <row r="237" spans="1:6" x14ac:dyDescent="0.25">
      <c r="A237">
        <v>65</v>
      </c>
      <c r="B237">
        <v>27</v>
      </c>
      <c r="C237">
        <v>3</v>
      </c>
      <c r="D237">
        <v>4</v>
      </c>
      <c r="E237">
        <v>3.5</v>
      </c>
      <c r="F237">
        <v>1</v>
      </c>
    </row>
    <row r="238" spans="1:6" x14ac:dyDescent="0.25">
      <c r="A238">
        <v>66</v>
      </c>
      <c r="B238">
        <v>27</v>
      </c>
      <c r="F238">
        <v>1</v>
      </c>
    </row>
    <row r="239" spans="1:6" x14ac:dyDescent="0.25">
      <c r="A239">
        <v>67</v>
      </c>
      <c r="B239">
        <v>27</v>
      </c>
      <c r="C239">
        <v>4</v>
      </c>
      <c r="D239">
        <v>3</v>
      </c>
      <c r="E239">
        <v>3.5</v>
      </c>
      <c r="F239">
        <v>1</v>
      </c>
    </row>
    <row r="240" spans="1:6" x14ac:dyDescent="0.25">
      <c r="A240">
        <v>68</v>
      </c>
      <c r="B240">
        <v>27</v>
      </c>
      <c r="C240">
        <v>3</v>
      </c>
      <c r="D240">
        <v>3</v>
      </c>
      <c r="E240">
        <v>3</v>
      </c>
      <c r="F240">
        <v>1</v>
      </c>
    </row>
    <row r="241" spans="1:6" x14ac:dyDescent="0.25">
      <c r="A241">
        <v>69</v>
      </c>
      <c r="B241">
        <v>27</v>
      </c>
      <c r="C241">
        <v>3</v>
      </c>
      <c r="D241">
        <v>3</v>
      </c>
      <c r="E241">
        <v>3</v>
      </c>
      <c r="F241">
        <v>1</v>
      </c>
    </row>
    <row r="242" spans="1:6" x14ac:dyDescent="0.25">
      <c r="A242">
        <v>70</v>
      </c>
      <c r="B242">
        <v>27</v>
      </c>
      <c r="C242">
        <v>3</v>
      </c>
      <c r="E242">
        <v>3</v>
      </c>
      <c r="F242">
        <v>1</v>
      </c>
    </row>
    <row r="243" spans="1:6" x14ac:dyDescent="0.25">
      <c r="A243">
        <v>71</v>
      </c>
      <c r="B243">
        <v>27</v>
      </c>
      <c r="C243">
        <v>5</v>
      </c>
      <c r="D243">
        <v>3</v>
      </c>
      <c r="E243">
        <v>4</v>
      </c>
      <c r="F243">
        <v>1</v>
      </c>
    </row>
    <row r="244" spans="1:6" x14ac:dyDescent="0.25">
      <c r="A244">
        <v>72</v>
      </c>
      <c r="B244">
        <v>27</v>
      </c>
      <c r="C244">
        <v>3</v>
      </c>
      <c r="D244">
        <v>3</v>
      </c>
      <c r="E244">
        <v>3</v>
      </c>
      <c r="F244">
        <v>1</v>
      </c>
    </row>
    <row r="245" spans="1:6" x14ac:dyDescent="0.25">
      <c r="A245">
        <v>73</v>
      </c>
      <c r="B245">
        <v>27</v>
      </c>
      <c r="C245">
        <v>5</v>
      </c>
      <c r="D245">
        <v>3</v>
      </c>
      <c r="E245">
        <v>4</v>
      </c>
      <c r="F245">
        <v>1</v>
      </c>
    </row>
    <row r="246" spans="1:6" x14ac:dyDescent="0.25">
      <c r="A246">
        <v>74</v>
      </c>
      <c r="B246">
        <v>27</v>
      </c>
      <c r="F246">
        <v>0</v>
      </c>
    </row>
    <row r="247" spans="1:6" x14ac:dyDescent="0.25">
      <c r="A247">
        <v>75</v>
      </c>
      <c r="B247">
        <v>27</v>
      </c>
      <c r="C247">
        <v>3</v>
      </c>
      <c r="E247">
        <v>3</v>
      </c>
      <c r="F247">
        <v>1</v>
      </c>
    </row>
    <row r="248" spans="1:6" x14ac:dyDescent="0.25">
      <c r="A248">
        <v>76</v>
      </c>
      <c r="B248">
        <v>27</v>
      </c>
      <c r="C248">
        <v>3</v>
      </c>
      <c r="D248">
        <v>3</v>
      </c>
      <c r="E248">
        <v>3</v>
      </c>
      <c r="F248">
        <v>1</v>
      </c>
    </row>
    <row r="249" spans="1:6" x14ac:dyDescent="0.25">
      <c r="A249">
        <v>77</v>
      </c>
      <c r="B249">
        <v>27</v>
      </c>
      <c r="C249">
        <v>4</v>
      </c>
      <c r="D249">
        <v>4</v>
      </c>
      <c r="E249">
        <v>4</v>
      </c>
      <c r="F249">
        <v>1</v>
      </c>
    </row>
    <row r="250" spans="1:6" x14ac:dyDescent="0.25">
      <c r="A250">
        <v>78</v>
      </c>
      <c r="B250">
        <v>27</v>
      </c>
      <c r="F250">
        <v>0</v>
      </c>
    </row>
    <row r="251" spans="1:6" x14ac:dyDescent="0.25">
      <c r="A251">
        <v>79</v>
      </c>
      <c r="B251">
        <v>27</v>
      </c>
      <c r="F251">
        <v>0</v>
      </c>
    </row>
    <row r="252" spans="1:6" x14ac:dyDescent="0.25">
      <c r="A252">
        <v>80</v>
      </c>
      <c r="B252">
        <v>27</v>
      </c>
      <c r="C252">
        <v>4</v>
      </c>
      <c r="D252">
        <v>4</v>
      </c>
      <c r="E252">
        <v>4</v>
      </c>
      <c r="F252">
        <v>1</v>
      </c>
    </row>
    <row r="253" spans="1:6" x14ac:dyDescent="0.25">
      <c r="A253">
        <v>81</v>
      </c>
      <c r="B253">
        <v>27</v>
      </c>
      <c r="C253">
        <v>4</v>
      </c>
      <c r="E253">
        <v>4</v>
      </c>
      <c r="F253">
        <v>1</v>
      </c>
    </row>
    <row r="254" spans="1:6" x14ac:dyDescent="0.25">
      <c r="A254">
        <v>82</v>
      </c>
      <c r="B254">
        <v>27</v>
      </c>
      <c r="C254">
        <v>3</v>
      </c>
      <c r="D254">
        <v>3</v>
      </c>
      <c r="E254">
        <v>3</v>
      </c>
      <c r="F254">
        <v>1</v>
      </c>
    </row>
    <row r="255" spans="1:6" x14ac:dyDescent="0.25">
      <c r="A255">
        <v>83</v>
      </c>
      <c r="B255">
        <v>27</v>
      </c>
      <c r="C255">
        <v>3</v>
      </c>
      <c r="D255">
        <v>4</v>
      </c>
      <c r="E255">
        <v>3.5</v>
      </c>
      <c r="F255">
        <v>1</v>
      </c>
    </row>
    <row r="256" spans="1:6" x14ac:dyDescent="0.25">
      <c r="A256">
        <v>84</v>
      </c>
      <c r="B256">
        <v>27</v>
      </c>
      <c r="C256">
        <v>3</v>
      </c>
      <c r="D256">
        <v>4</v>
      </c>
      <c r="E256">
        <v>3.5</v>
      </c>
      <c r="F256">
        <v>1</v>
      </c>
    </row>
    <row r="257" spans="1:6" x14ac:dyDescent="0.25">
      <c r="A257">
        <v>85</v>
      </c>
      <c r="B257">
        <v>27</v>
      </c>
      <c r="C257">
        <v>4</v>
      </c>
      <c r="E257">
        <v>4</v>
      </c>
      <c r="F257">
        <v>1</v>
      </c>
    </row>
    <row r="258" spans="1:6" x14ac:dyDescent="0.25">
      <c r="A258">
        <v>1</v>
      </c>
      <c r="B258">
        <v>30</v>
      </c>
      <c r="C258">
        <v>3</v>
      </c>
      <c r="D258">
        <v>3</v>
      </c>
      <c r="E258">
        <v>3</v>
      </c>
      <c r="F258">
        <v>1</v>
      </c>
    </row>
    <row r="259" spans="1:6" x14ac:dyDescent="0.25">
      <c r="A259">
        <v>2</v>
      </c>
      <c r="B259">
        <v>30</v>
      </c>
      <c r="C259">
        <v>2</v>
      </c>
      <c r="D259">
        <v>3</v>
      </c>
      <c r="E259">
        <v>2.5</v>
      </c>
      <c r="F259">
        <v>1</v>
      </c>
    </row>
    <row r="260" spans="1:6" x14ac:dyDescent="0.25">
      <c r="A260">
        <v>3</v>
      </c>
      <c r="B260">
        <v>30</v>
      </c>
      <c r="C260">
        <v>3</v>
      </c>
      <c r="E260">
        <v>3</v>
      </c>
      <c r="F260">
        <v>1</v>
      </c>
    </row>
    <row r="261" spans="1:6" x14ac:dyDescent="0.25">
      <c r="A261">
        <v>4</v>
      </c>
      <c r="B261">
        <v>30</v>
      </c>
      <c r="C261">
        <v>3</v>
      </c>
      <c r="E261">
        <v>3</v>
      </c>
      <c r="F261">
        <v>1</v>
      </c>
    </row>
    <row r="262" spans="1:6" x14ac:dyDescent="0.25">
      <c r="A262">
        <v>5</v>
      </c>
      <c r="B262">
        <v>30</v>
      </c>
      <c r="C262">
        <v>3</v>
      </c>
      <c r="D262">
        <v>3</v>
      </c>
      <c r="E262">
        <v>3</v>
      </c>
      <c r="F262">
        <v>1</v>
      </c>
    </row>
    <row r="263" spans="1:6" x14ac:dyDescent="0.25">
      <c r="A263">
        <v>6</v>
      </c>
      <c r="B263">
        <v>30</v>
      </c>
      <c r="C263">
        <v>3</v>
      </c>
      <c r="E263">
        <v>3</v>
      </c>
      <c r="F263">
        <v>1</v>
      </c>
    </row>
    <row r="264" spans="1:6" x14ac:dyDescent="0.25">
      <c r="A264">
        <v>7</v>
      </c>
      <c r="B264">
        <v>30</v>
      </c>
      <c r="C264">
        <v>3</v>
      </c>
      <c r="E264">
        <v>3</v>
      </c>
      <c r="F264">
        <v>1</v>
      </c>
    </row>
    <row r="265" spans="1:6" x14ac:dyDescent="0.25">
      <c r="A265">
        <v>8</v>
      </c>
      <c r="B265">
        <v>30</v>
      </c>
      <c r="C265">
        <v>3</v>
      </c>
      <c r="D265">
        <v>3</v>
      </c>
      <c r="E265">
        <v>3</v>
      </c>
      <c r="F265">
        <v>1</v>
      </c>
    </row>
    <row r="266" spans="1:6" x14ac:dyDescent="0.25">
      <c r="A266">
        <v>9</v>
      </c>
      <c r="B266">
        <v>30</v>
      </c>
      <c r="C266">
        <v>3</v>
      </c>
      <c r="D266">
        <v>3</v>
      </c>
      <c r="E266">
        <v>3</v>
      </c>
      <c r="F266">
        <v>1</v>
      </c>
    </row>
    <row r="267" spans="1:6" x14ac:dyDescent="0.25">
      <c r="A267">
        <v>10</v>
      </c>
      <c r="B267">
        <v>30</v>
      </c>
      <c r="F267">
        <v>0</v>
      </c>
    </row>
    <row r="268" spans="1:6" x14ac:dyDescent="0.25">
      <c r="A268">
        <v>11</v>
      </c>
      <c r="B268">
        <v>30</v>
      </c>
      <c r="C268">
        <v>2</v>
      </c>
      <c r="E268">
        <v>2</v>
      </c>
      <c r="F268">
        <v>1</v>
      </c>
    </row>
    <row r="269" spans="1:6" x14ac:dyDescent="0.25">
      <c r="A269">
        <v>12</v>
      </c>
      <c r="B269">
        <v>30</v>
      </c>
      <c r="C269">
        <v>3</v>
      </c>
      <c r="D269">
        <v>3</v>
      </c>
      <c r="E269">
        <v>3</v>
      </c>
      <c r="F269">
        <v>1</v>
      </c>
    </row>
    <row r="270" spans="1:6" x14ac:dyDescent="0.25">
      <c r="A270">
        <v>13</v>
      </c>
      <c r="B270">
        <v>30</v>
      </c>
      <c r="C270">
        <v>3</v>
      </c>
      <c r="E270">
        <v>3</v>
      </c>
      <c r="F270">
        <v>1</v>
      </c>
    </row>
    <row r="271" spans="1:6" x14ac:dyDescent="0.25">
      <c r="A271">
        <v>14</v>
      </c>
      <c r="B271">
        <v>30</v>
      </c>
      <c r="C271">
        <v>2</v>
      </c>
      <c r="E271">
        <v>2</v>
      </c>
      <c r="F271">
        <v>1</v>
      </c>
    </row>
    <row r="272" spans="1:6" x14ac:dyDescent="0.25">
      <c r="A272">
        <v>15</v>
      </c>
      <c r="B272">
        <v>30</v>
      </c>
      <c r="C272">
        <v>4</v>
      </c>
      <c r="D272">
        <v>3</v>
      </c>
      <c r="E272">
        <v>3.5</v>
      </c>
      <c r="F272">
        <v>1</v>
      </c>
    </row>
    <row r="273" spans="1:6" x14ac:dyDescent="0.25">
      <c r="A273">
        <v>16</v>
      </c>
      <c r="B273">
        <v>30</v>
      </c>
      <c r="C273">
        <v>3</v>
      </c>
      <c r="D273">
        <v>3</v>
      </c>
      <c r="E273">
        <v>3</v>
      </c>
      <c r="F273">
        <v>1</v>
      </c>
    </row>
    <row r="274" spans="1:6" x14ac:dyDescent="0.25">
      <c r="A274">
        <v>17</v>
      </c>
      <c r="B274">
        <v>30</v>
      </c>
      <c r="C274">
        <v>3</v>
      </c>
      <c r="D274">
        <v>2</v>
      </c>
      <c r="E274">
        <v>2.5</v>
      </c>
      <c r="F274">
        <v>1</v>
      </c>
    </row>
    <row r="275" spans="1:6" x14ac:dyDescent="0.25">
      <c r="A275">
        <v>18</v>
      </c>
      <c r="B275">
        <v>30</v>
      </c>
      <c r="C275">
        <v>3</v>
      </c>
      <c r="E275">
        <v>3</v>
      </c>
      <c r="F275">
        <v>1</v>
      </c>
    </row>
    <row r="276" spans="1:6" x14ac:dyDescent="0.25">
      <c r="A276">
        <v>19</v>
      </c>
      <c r="B276">
        <v>30</v>
      </c>
      <c r="C276">
        <v>3</v>
      </c>
      <c r="E276">
        <v>3</v>
      </c>
      <c r="F276">
        <v>1</v>
      </c>
    </row>
    <row r="277" spans="1:6" x14ac:dyDescent="0.25">
      <c r="A277">
        <v>20</v>
      </c>
      <c r="B277">
        <v>30</v>
      </c>
      <c r="C277">
        <v>3</v>
      </c>
      <c r="D277">
        <v>3</v>
      </c>
      <c r="E277">
        <v>3</v>
      </c>
      <c r="F277">
        <v>1</v>
      </c>
    </row>
    <row r="278" spans="1:6" x14ac:dyDescent="0.25">
      <c r="A278">
        <v>21</v>
      </c>
      <c r="B278">
        <v>30</v>
      </c>
      <c r="C278">
        <v>3</v>
      </c>
      <c r="D278">
        <v>6</v>
      </c>
      <c r="E278">
        <v>4.5</v>
      </c>
      <c r="F278">
        <v>1</v>
      </c>
    </row>
    <row r="279" spans="1:6" x14ac:dyDescent="0.25">
      <c r="A279">
        <v>22</v>
      </c>
      <c r="B279">
        <v>30</v>
      </c>
      <c r="C279">
        <v>2</v>
      </c>
      <c r="D279">
        <v>2</v>
      </c>
      <c r="E279">
        <v>2</v>
      </c>
      <c r="F279">
        <v>1</v>
      </c>
    </row>
    <row r="280" spans="1:6" x14ac:dyDescent="0.25">
      <c r="A280">
        <v>23</v>
      </c>
      <c r="B280">
        <v>30</v>
      </c>
      <c r="C280">
        <v>3</v>
      </c>
      <c r="E280">
        <v>3</v>
      </c>
      <c r="F280">
        <v>1</v>
      </c>
    </row>
    <row r="281" spans="1:6" x14ac:dyDescent="0.25">
      <c r="A281">
        <v>24</v>
      </c>
      <c r="B281">
        <v>30</v>
      </c>
      <c r="C281">
        <v>2</v>
      </c>
      <c r="D281">
        <v>3</v>
      </c>
      <c r="E281">
        <v>2.5</v>
      </c>
      <c r="F281">
        <v>1</v>
      </c>
    </row>
    <row r="282" spans="1:6" x14ac:dyDescent="0.25">
      <c r="A282">
        <v>25</v>
      </c>
      <c r="B282">
        <v>30</v>
      </c>
      <c r="C282">
        <v>2</v>
      </c>
      <c r="D282">
        <v>3</v>
      </c>
      <c r="E282">
        <v>2.5</v>
      </c>
      <c r="F282">
        <v>1</v>
      </c>
    </row>
    <row r="283" spans="1:6" x14ac:dyDescent="0.25">
      <c r="A283">
        <v>26</v>
      </c>
      <c r="B283">
        <v>30</v>
      </c>
      <c r="C283">
        <v>3</v>
      </c>
      <c r="E283">
        <v>3</v>
      </c>
      <c r="F283">
        <v>1</v>
      </c>
    </row>
    <row r="284" spans="1:6" x14ac:dyDescent="0.25">
      <c r="A284">
        <v>27</v>
      </c>
      <c r="B284">
        <v>30</v>
      </c>
      <c r="C284">
        <v>2</v>
      </c>
      <c r="D284">
        <v>3</v>
      </c>
      <c r="E284">
        <v>2.5</v>
      </c>
      <c r="F284">
        <v>1</v>
      </c>
    </row>
    <row r="285" spans="1:6" x14ac:dyDescent="0.25">
      <c r="A285">
        <v>28</v>
      </c>
      <c r="B285">
        <v>30</v>
      </c>
      <c r="C285">
        <v>2</v>
      </c>
      <c r="E285">
        <v>2</v>
      </c>
      <c r="F285">
        <v>1</v>
      </c>
    </row>
    <row r="286" spans="1:6" x14ac:dyDescent="0.25">
      <c r="A286">
        <v>29</v>
      </c>
      <c r="B286">
        <v>30</v>
      </c>
      <c r="C286">
        <v>2</v>
      </c>
      <c r="D286">
        <v>2</v>
      </c>
      <c r="E286">
        <v>2</v>
      </c>
      <c r="F286">
        <v>1</v>
      </c>
    </row>
    <row r="287" spans="1:6" x14ac:dyDescent="0.25">
      <c r="A287">
        <v>30</v>
      </c>
      <c r="B287">
        <v>30</v>
      </c>
      <c r="C287">
        <v>2</v>
      </c>
      <c r="E287">
        <v>2</v>
      </c>
      <c r="F287">
        <v>1</v>
      </c>
    </row>
    <row r="288" spans="1:6" x14ac:dyDescent="0.25">
      <c r="A288">
        <v>31</v>
      </c>
      <c r="B288">
        <v>30</v>
      </c>
      <c r="F288">
        <v>1</v>
      </c>
    </row>
    <row r="289" spans="1:6" x14ac:dyDescent="0.25">
      <c r="A289">
        <v>32</v>
      </c>
      <c r="B289">
        <v>30</v>
      </c>
      <c r="F289">
        <v>0</v>
      </c>
    </row>
    <row r="290" spans="1:6" x14ac:dyDescent="0.25">
      <c r="A290">
        <v>33</v>
      </c>
      <c r="B290">
        <v>30</v>
      </c>
      <c r="F290">
        <v>0</v>
      </c>
    </row>
    <row r="291" spans="1:6" x14ac:dyDescent="0.25">
      <c r="A291">
        <v>34</v>
      </c>
      <c r="B291">
        <v>30</v>
      </c>
      <c r="C291">
        <v>2</v>
      </c>
      <c r="D291">
        <v>2</v>
      </c>
      <c r="E291">
        <v>2</v>
      </c>
      <c r="F291">
        <v>1</v>
      </c>
    </row>
    <row r="292" spans="1:6" x14ac:dyDescent="0.25">
      <c r="A292">
        <v>35</v>
      </c>
      <c r="B292">
        <v>30</v>
      </c>
      <c r="F292">
        <v>0</v>
      </c>
    </row>
    <row r="293" spans="1:6" x14ac:dyDescent="0.25">
      <c r="A293">
        <v>36</v>
      </c>
      <c r="B293">
        <v>30</v>
      </c>
      <c r="C293">
        <v>4</v>
      </c>
      <c r="D293">
        <v>3</v>
      </c>
      <c r="E293">
        <v>3.5</v>
      </c>
      <c r="F293">
        <v>1</v>
      </c>
    </row>
    <row r="294" spans="1:6" x14ac:dyDescent="0.25">
      <c r="A294">
        <v>37</v>
      </c>
      <c r="B294">
        <v>30</v>
      </c>
      <c r="C294">
        <v>2</v>
      </c>
      <c r="E294">
        <v>2</v>
      </c>
      <c r="F294">
        <v>1</v>
      </c>
    </row>
    <row r="295" spans="1:6" x14ac:dyDescent="0.25">
      <c r="A295">
        <v>38</v>
      </c>
      <c r="B295">
        <v>30</v>
      </c>
      <c r="C295">
        <v>2</v>
      </c>
      <c r="D295">
        <v>4</v>
      </c>
      <c r="E295">
        <v>3</v>
      </c>
      <c r="F295">
        <v>1</v>
      </c>
    </row>
    <row r="296" spans="1:6" x14ac:dyDescent="0.25">
      <c r="A296">
        <v>39</v>
      </c>
      <c r="B296">
        <v>30</v>
      </c>
      <c r="C296">
        <v>3</v>
      </c>
      <c r="E296">
        <v>3</v>
      </c>
      <c r="F296">
        <v>1</v>
      </c>
    </row>
    <row r="297" spans="1:6" x14ac:dyDescent="0.25">
      <c r="A297">
        <v>40</v>
      </c>
      <c r="B297">
        <v>30</v>
      </c>
      <c r="C297">
        <v>3</v>
      </c>
      <c r="E297">
        <v>3</v>
      </c>
      <c r="F297">
        <v>1</v>
      </c>
    </row>
    <row r="298" spans="1:6" x14ac:dyDescent="0.25">
      <c r="A298">
        <v>41</v>
      </c>
      <c r="B298">
        <v>30</v>
      </c>
      <c r="C298">
        <v>4</v>
      </c>
      <c r="D298">
        <v>3</v>
      </c>
      <c r="E298">
        <v>3.5</v>
      </c>
      <c r="F298">
        <v>1</v>
      </c>
    </row>
    <row r="299" spans="1:6" x14ac:dyDescent="0.25">
      <c r="A299">
        <v>42</v>
      </c>
      <c r="B299">
        <v>30</v>
      </c>
      <c r="C299">
        <v>3</v>
      </c>
      <c r="D299">
        <v>3</v>
      </c>
      <c r="E299">
        <v>3</v>
      </c>
      <c r="F299">
        <v>1</v>
      </c>
    </row>
    <row r="300" spans="1:6" x14ac:dyDescent="0.25">
      <c r="A300">
        <v>43</v>
      </c>
      <c r="B300">
        <v>30</v>
      </c>
      <c r="C300">
        <v>3</v>
      </c>
      <c r="D300">
        <v>3</v>
      </c>
      <c r="E300">
        <v>3</v>
      </c>
      <c r="F300">
        <v>1</v>
      </c>
    </row>
    <row r="301" spans="1:6" x14ac:dyDescent="0.25">
      <c r="A301">
        <v>44</v>
      </c>
      <c r="B301">
        <v>30</v>
      </c>
      <c r="C301">
        <v>2</v>
      </c>
      <c r="D301">
        <v>4</v>
      </c>
      <c r="E301">
        <v>3</v>
      </c>
      <c r="F301">
        <v>1</v>
      </c>
    </row>
    <row r="302" spans="1:6" x14ac:dyDescent="0.25">
      <c r="A302">
        <v>45</v>
      </c>
      <c r="B302">
        <v>30</v>
      </c>
      <c r="C302">
        <v>2</v>
      </c>
      <c r="E302">
        <v>2</v>
      </c>
      <c r="F302">
        <v>1</v>
      </c>
    </row>
    <row r="303" spans="1:6" x14ac:dyDescent="0.25">
      <c r="A303">
        <v>46</v>
      </c>
      <c r="B303">
        <v>30</v>
      </c>
      <c r="C303">
        <v>5</v>
      </c>
      <c r="E303">
        <v>5</v>
      </c>
      <c r="F303">
        <v>1</v>
      </c>
    </row>
    <row r="304" spans="1:6" x14ac:dyDescent="0.25">
      <c r="A304">
        <v>47</v>
      </c>
      <c r="B304">
        <v>30</v>
      </c>
      <c r="C304">
        <v>3</v>
      </c>
      <c r="D304">
        <v>3</v>
      </c>
      <c r="E304">
        <v>3</v>
      </c>
      <c r="F304">
        <v>1</v>
      </c>
    </row>
    <row r="305" spans="1:6" x14ac:dyDescent="0.25">
      <c r="A305">
        <v>48</v>
      </c>
      <c r="B305">
        <v>30</v>
      </c>
      <c r="C305">
        <v>3</v>
      </c>
      <c r="D305">
        <v>2</v>
      </c>
      <c r="E305">
        <v>2.5</v>
      </c>
      <c r="F305">
        <v>1</v>
      </c>
    </row>
    <row r="306" spans="1:6" x14ac:dyDescent="0.25">
      <c r="A306">
        <v>49</v>
      </c>
      <c r="B306">
        <v>30</v>
      </c>
      <c r="C306">
        <v>2</v>
      </c>
      <c r="D306">
        <v>3</v>
      </c>
      <c r="E306">
        <v>2.5</v>
      </c>
      <c r="F306">
        <v>1</v>
      </c>
    </row>
    <row r="307" spans="1:6" x14ac:dyDescent="0.25">
      <c r="A307">
        <v>50</v>
      </c>
      <c r="B307">
        <v>30</v>
      </c>
      <c r="C307">
        <v>3</v>
      </c>
      <c r="E307">
        <v>3</v>
      </c>
      <c r="F307">
        <v>1</v>
      </c>
    </row>
    <row r="308" spans="1:6" x14ac:dyDescent="0.25">
      <c r="A308">
        <v>51</v>
      </c>
      <c r="B308">
        <v>30</v>
      </c>
      <c r="C308">
        <v>2</v>
      </c>
      <c r="D308">
        <v>3</v>
      </c>
      <c r="E308">
        <v>2.5</v>
      </c>
      <c r="F308">
        <v>1</v>
      </c>
    </row>
    <row r="309" spans="1:6" x14ac:dyDescent="0.25">
      <c r="A309">
        <v>52</v>
      </c>
      <c r="B309">
        <v>30</v>
      </c>
      <c r="C309">
        <v>2</v>
      </c>
      <c r="E309">
        <v>2</v>
      </c>
      <c r="F309">
        <v>1</v>
      </c>
    </row>
    <row r="310" spans="1:6" x14ac:dyDescent="0.25">
      <c r="A310">
        <v>53</v>
      </c>
      <c r="B310">
        <v>30</v>
      </c>
      <c r="C310">
        <v>2</v>
      </c>
      <c r="E310">
        <v>2</v>
      </c>
      <c r="F310">
        <v>1</v>
      </c>
    </row>
    <row r="311" spans="1:6" x14ac:dyDescent="0.25">
      <c r="A311">
        <v>54</v>
      </c>
      <c r="B311">
        <v>30</v>
      </c>
      <c r="C311">
        <v>2</v>
      </c>
      <c r="D311">
        <v>4</v>
      </c>
      <c r="E311">
        <v>3</v>
      </c>
      <c r="F311">
        <v>1</v>
      </c>
    </row>
    <row r="312" spans="1:6" x14ac:dyDescent="0.25">
      <c r="A312">
        <v>55</v>
      </c>
      <c r="B312">
        <v>30</v>
      </c>
      <c r="F312">
        <v>0</v>
      </c>
    </row>
    <row r="313" spans="1:6" x14ac:dyDescent="0.25">
      <c r="A313">
        <v>56</v>
      </c>
      <c r="B313">
        <v>30</v>
      </c>
      <c r="F313">
        <v>0</v>
      </c>
    </row>
    <row r="314" spans="1:6" x14ac:dyDescent="0.25">
      <c r="A314">
        <v>57</v>
      </c>
      <c r="B314">
        <v>30</v>
      </c>
      <c r="C314">
        <v>3</v>
      </c>
      <c r="D314">
        <v>3</v>
      </c>
      <c r="E314">
        <v>3</v>
      </c>
      <c r="F314">
        <v>1</v>
      </c>
    </row>
    <row r="315" spans="1:6" x14ac:dyDescent="0.25">
      <c r="A315">
        <v>58</v>
      </c>
      <c r="B315">
        <v>30</v>
      </c>
      <c r="C315">
        <v>3</v>
      </c>
      <c r="D315">
        <v>3</v>
      </c>
      <c r="E315">
        <v>3</v>
      </c>
      <c r="F315">
        <v>1</v>
      </c>
    </row>
    <row r="316" spans="1:6" x14ac:dyDescent="0.25">
      <c r="A316">
        <v>59</v>
      </c>
      <c r="B316">
        <v>30</v>
      </c>
      <c r="C316">
        <v>3</v>
      </c>
      <c r="D316">
        <v>3</v>
      </c>
      <c r="E316">
        <v>3</v>
      </c>
      <c r="F316">
        <v>1</v>
      </c>
    </row>
    <row r="317" spans="1:6" x14ac:dyDescent="0.25">
      <c r="A317">
        <v>60</v>
      </c>
      <c r="B317">
        <v>30</v>
      </c>
      <c r="F317">
        <v>1</v>
      </c>
    </row>
    <row r="318" spans="1:6" x14ac:dyDescent="0.25">
      <c r="A318">
        <v>61</v>
      </c>
      <c r="B318">
        <v>30</v>
      </c>
      <c r="F318">
        <v>0</v>
      </c>
    </row>
    <row r="319" spans="1:6" x14ac:dyDescent="0.25">
      <c r="A319">
        <v>62</v>
      </c>
      <c r="B319">
        <v>30</v>
      </c>
      <c r="C319">
        <v>2</v>
      </c>
      <c r="D319">
        <v>3</v>
      </c>
      <c r="E319">
        <v>2.5</v>
      </c>
      <c r="F319">
        <v>1</v>
      </c>
    </row>
    <row r="320" spans="1:6" x14ac:dyDescent="0.25">
      <c r="A320">
        <v>63</v>
      </c>
      <c r="B320">
        <v>30</v>
      </c>
      <c r="C320">
        <v>3</v>
      </c>
      <c r="E320">
        <v>3</v>
      </c>
      <c r="F320">
        <v>1</v>
      </c>
    </row>
    <row r="321" spans="1:6" x14ac:dyDescent="0.25">
      <c r="A321">
        <v>64</v>
      </c>
      <c r="B321">
        <v>30</v>
      </c>
      <c r="C321">
        <v>3</v>
      </c>
      <c r="E321">
        <v>3</v>
      </c>
      <c r="F321">
        <v>1</v>
      </c>
    </row>
    <row r="322" spans="1:6" x14ac:dyDescent="0.25">
      <c r="A322">
        <v>65</v>
      </c>
      <c r="B322">
        <v>30</v>
      </c>
      <c r="C322">
        <v>3</v>
      </c>
      <c r="D322">
        <v>3</v>
      </c>
      <c r="E322">
        <v>3</v>
      </c>
      <c r="F322">
        <v>1</v>
      </c>
    </row>
    <row r="323" spans="1:6" x14ac:dyDescent="0.25">
      <c r="A323">
        <v>66</v>
      </c>
      <c r="B323">
        <v>30</v>
      </c>
      <c r="C323">
        <v>2</v>
      </c>
      <c r="E323">
        <v>2</v>
      </c>
      <c r="F323">
        <v>1</v>
      </c>
    </row>
    <row r="324" spans="1:6" x14ac:dyDescent="0.25">
      <c r="A324">
        <v>67</v>
      </c>
      <c r="B324">
        <v>30</v>
      </c>
      <c r="C324">
        <v>2</v>
      </c>
      <c r="D324">
        <v>3</v>
      </c>
      <c r="E324">
        <v>2.5</v>
      </c>
      <c r="F324">
        <v>1</v>
      </c>
    </row>
    <row r="325" spans="1:6" x14ac:dyDescent="0.25">
      <c r="A325">
        <v>68</v>
      </c>
      <c r="B325">
        <v>30</v>
      </c>
      <c r="C325">
        <v>2</v>
      </c>
      <c r="D325">
        <v>4</v>
      </c>
      <c r="E325">
        <v>3</v>
      </c>
      <c r="F325">
        <v>1</v>
      </c>
    </row>
    <row r="326" spans="1:6" x14ac:dyDescent="0.25">
      <c r="A326">
        <v>69</v>
      </c>
      <c r="B326">
        <v>30</v>
      </c>
      <c r="C326">
        <v>2</v>
      </c>
      <c r="E326">
        <v>2</v>
      </c>
      <c r="F326">
        <v>1</v>
      </c>
    </row>
    <row r="327" spans="1:6" x14ac:dyDescent="0.25">
      <c r="A327">
        <v>70</v>
      </c>
      <c r="B327">
        <v>30</v>
      </c>
      <c r="C327">
        <v>2</v>
      </c>
      <c r="D327">
        <v>4</v>
      </c>
      <c r="E327">
        <v>3</v>
      </c>
      <c r="F327">
        <v>1</v>
      </c>
    </row>
    <row r="328" spans="1:6" x14ac:dyDescent="0.25">
      <c r="A328">
        <v>71</v>
      </c>
      <c r="B328">
        <v>30</v>
      </c>
      <c r="C328">
        <v>2</v>
      </c>
      <c r="E328">
        <v>2</v>
      </c>
      <c r="F328">
        <v>1</v>
      </c>
    </row>
    <row r="329" spans="1:6" x14ac:dyDescent="0.25">
      <c r="A329">
        <v>72</v>
      </c>
      <c r="B329">
        <v>30</v>
      </c>
      <c r="C329">
        <v>3</v>
      </c>
      <c r="E329">
        <v>3</v>
      </c>
      <c r="F329">
        <v>1</v>
      </c>
    </row>
    <row r="330" spans="1:6" x14ac:dyDescent="0.25">
      <c r="A330">
        <v>73</v>
      </c>
      <c r="B330">
        <v>30</v>
      </c>
      <c r="C330">
        <v>2</v>
      </c>
      <c r="D330">
        <v>2</v>
      </c>
      <c r="E330">
        <v>2</v>
      </c>
      <c r="F330">
        <v>1</v>
      </c>
    </row>
    <row r="331" spans="1:6" x14ac:dyDescent="0.25">
      <c r="A331">
        <v>74</v>
      </c>
      <c r="B331">
        <v>30</v>
      </c>
      <c r="C331">
        <v>2</v>
      </c>
      <c r="D331">
        <v>2</v>
      </c>
      <c r="E331">
        <v>2</v>
      </c>
      <c r="F331">
        <v>1</v>
      </c>
    </row>
    <row r="332" spans="1:6" x14ac:dyDescent="0.25">
      <c r="A332">
        <v>75</v>
      </c>
      <c r="B332">
        <v>30</v>
      </c>
      <c r="C332">
        <v>3</v>
      </c>
      <c r="E332">
        <v>3</v>
      </c>
      <c r="F332">
        <v>1</v>
      </c>
    </row>
    <row r="333" spans="1:6" x14ac:dyDescent="0.25">
      <c r="A333">
        <v>76</v>
      </c>
      <c r="B333">
        <v>30</v>
      </c>
      <c r="C333">
        <v>3</v>
      </c>
      <c r="E333">
        <v>3</v>
      </c>
      <c r="F333">
        <v>1</v>
      </c>
    </row>
    <row r="334" spans="1:6" x14ac:dyDescent="0.25">
      <c r="A334">
        <v>77</v>
      </c>
      <c r="B334">
        <v>30</v>
      </c>
      <c r="C334">
        <v>3</v>
      </c>
      <c r="E334">
        <v>3</v>
      </c>
      <c r="F334">
        <v>1</v>
      </c>
    </row>
    <row r="335" spans="1:6" x14ac:dyDescent="0.25">
      <c r="A335">
        <v>78</v>
      </c>
      <c r="B335">
        <v>30</v>
      </c>
      <c r="C335">
        <v>3</v>
      </c>
      <c r="D335">
        <v>4</v>
      </c>
      <c r="E335">
        <v>3.5</v>
      </c>
      <c r="F335">
        <v>1</v>
      </c>
    </row>
    <row r="336" spans="1:6" x14ac:dyDescent="0.25">
      <c r="A336">
        <v>79</v>
      </c>
      <c r="B336">
        <v>30</v>
      </c>
      <c r="C336">
        <v>2</v>
      </c>
      <c r="E336">
        <v>2</v>
      </c>
      <c r="F336">
        <v>1</v>
      </c>
    </row>
    <row r="337" spans="1:6" x14ac:dyDescent="0.25">
      <c r="A337">
        <v>80</v>
      </c>
      <c r="B337">
        <v>30</v>
      </c>
      <c r="C337">
        <v>2</v>
      </c>
      <c r="E337">
        <v>2</v>
      </c>
      <c r="F337">
        <v>1</v>
      </c>
    </row>
    <row r="338" spans="1:6" x14ac:dyDescent="0.25">
      <c r="A338">
        <v>81</v>
      </c>
      <c r="B338">
        <v>30</v>
      </c>
      <c r="F338">
        <v>1</v>
      </c>
    </row>
    <row r="339" spans="1:6" x14ac:dyDescent="0.25">
      <c r="A339">
        <v>82</v>
      </c>
      <c r="B339">
        <v>30</v>
      </c>
      <c r="F339">
        <v>1</v>
      </c>
    </row>
    <row r="340" spans="1:6" x14ac:dyDescent="0.25">
      <c r="A340">
        <v>83</v>
      </c>
      <c r="B340">
        <v>30</v>
      </c>
      <c r="F340">
        <v>0</v>
      </c>
    </row>
    <row r="341" spans="1:6" x14ac:dyDescent="0.25">
      <c r="A341">
        <v>84</v>
      </c>
      <c r="B341">
        <v>30</v>
      </c>
      <c r="C341">
        <v>4</v>
      </c>
      <c r="E341">
        <v>4</v>
      </c>
      <c r="F341">
        <v>1</v>
      </c>
    </row>
    <row r="342" spans="1:6" x14ac:dyDescent="0.25">
      <c r="A342">
        <v>85</v>
      </c>
      <c r="B342">
        <v>30</v>
      </c>
      <c r="F342">
        <v>1</v>
      </c>
    </row>
    <row r="343" spans="1:6" x14ac:dyDescent="0.25">
      <c r="A343">
        <v>1</v>
      </c>
      <c r="B343">
        <v>32</v>
      </c>
      <c r="C343">
        <v>3</v>
      </c>
      <c r="E343">
        <v>3</v>
      </c>
      <c r="F343">
        <v>1</v>
      </c>
    </row>
    <row r="344" spans="1:6" x14ac:dyDescent="0.25">
      <c r="A344">
        <v>2</v>
      </c>
      <c r="B344">
        <v>32</v>
      </c>
      <c r="C344">
        <v>2</v>
      </c>
      <c r="D344">
        <v>3</v>
      </c>
      <c r="E344">
        <v>3</v>
      </c>
      <c r="F344">
        <v>1</v>
      </c>
    </row>
    <row r="345" spans="1:6" x14ac:dyDescent="0.25">
      <c r="A345">
        <v>3</v>
      </c>
      <c r="B345">
        <v>32</v>
      </c>
      <c r="C345">
        <v>3</v>
      </c>
      <c r="E345">
        <v>3</v>
      </c>
      <c r="F345">
        <v>1</v>
      </c>
    </row>
    <row r="346" spans="1:6" x14ac:dyDescent="0.25">
      <c r="A346">
        <v>4</v>
      </c>
      <c r="B346">
        <v>32</v>
      </c>
      <c r="F346">
        <v>1</v>
      </c>
    </row>
    <row r="347" spans="1:6" x14ac:dyDescent="0.25">
      <c r="A347">
        <v>5</v>
      </c>
      <c r="B347">
        <v>32</v>
      </c>
      <c r="C347">
        <v>3</v>
      </c>
      <c r="D347">
        <v>3</v>
      </c>
      <c r="E347">
        <v>3</v>
      </c>
      <c r="F347">
        <v>1</v>
      </c>
    </row>
    <row r="348" spans="1:6" x14ac:dyDescent="0.25">
      <c r="A348">
        <v>6</v>
      </c>
      <c r="B348">
        <v>32</v>
      </c>
      <c r="C348">
        <v>3</v>
      </c>
      <c r="E348">
        <v>3</v>
      </c>
      <c r="F348">
        <v>1</v>
      </c>
    </row>
    <row r="349" spans="1:6" x14ac:dyDescent="0.25">
      <c r="A349">
        <v>7</v>
      </c>
      <c r="B349">
        <v>32</v>
      </c>
      <c r="F349">
        <v>1</v>
      </c>
    </row>
    <row r="350" spans="1:6" x14ac:dyDescent="0.25">
      <c r="A350">
        <v>8</v>
      </c>
      <c r="B350">
        <v>32</v>
      </c>
      <c r="C350">
        <v>3</v>
      </c>
      <c r="D350">
        <v>3</v>
      </c>
      <c r="E350">
        <v>3</v>
      </c>
      <c r="F350">
        <v>1</v>
      </c>
    </row>
    <row r="351" spans="1:6" x14ac:dyDescent="0.25">
      <c r="A351">
        <v>9</v>
      </c>
      <c r="B351">
        <v>32</v>
      </c>
      <c r="C351">
        <v>2</v>
      </c>
      <c r="E351">
        <v>2</v>
      </c>
      <c r="F351">
        <v>1</v>
      </c>
    </row>
    <row r="352" spans="1:6" x14ac:dyDescent="0.25">
      <c r="A352">
        <v>10</v>
      </c>
      <c r="B352">
        <v>32</v>
      </c>
      <c r="C352">
        <v>3</v>
      </c>
      <c r="D352">
        <v>3</v>
      </c>
      <c r="E352">
        <v>3</v>
      </c>
      <c r="F352">
        <v>1</v>
      </c>
    </row>
    <row r="353" spans="1:6" x14ac:dyDescent="0.25">
      <c r="A353">
        <v>11</v>
      </c>
      <c r="B353">
        <v>32</v>
      </c>
      <c r="F353">
        <v>0</v>
      </c>
    </row>
    <row r="354" spans="1:6" x14ac:dyDescent="0.25">
      <c r="A354">
        <v>12</v>
      </c>
      <c r="B354">
        <v>32</v>
      </c>
      <c r="F354">
        <v>1</v>
      </c>
    </row>
    <row r="355" spans="1:6" x14ac:dyDescent="0.25">
      <c r="A355">
        <v>13</v>
      </c>
      <c r="B355">
        <v>32</v>
      </c>
      <c r="F355">
        <v>1</v>
      </c>
    </row>
    <row r="356" spans="1:6" x14ac:dyDescent="0.25">
      <c r="A356">
        <v>14</v>
      </c>
      <c r="B356">
        <v>32</v>
      </c>
      <c r="C356">
        <v>3</v>
      </c>
      <c r="E356">
        <v>3</v>
      </c>
      <c r="F356">
        <v>1</v>
      </c>
    </row>
    <row r="357" spans="1:6" x14ac:dyDescent="0.25">
      <c r="A357">
        <v>15</v>
      </c>
      <c r="B357">
        <v>32</v>
      </c>
      <c r="C357">
        <v>3</v>
      </c>
      <c r="E357">
        <v>3</v>
      </c>
      <c r="F357">
        <v>1</v>
      </c>
    </row>
    <row r="358" spans="1:6" x14ac:dyDescent="0.25">
      <c r="A358">
        <v>16</v>
      </c>
      <c r="B358">
        <v>32</v>
      </c>
      <c r="F358">
        <v>1</v>
      </c>
    </row>
    <row r="359" spans="1:6" x14ac:dyDescent="0.25">
      <c r="A359">
        <v>17</v>
      </c>
      <c r="B359">
        <v>32</v>
      </c>
      <c r="C359">
        <v>2</v>
      </c>
      <c r="D359">
        <v>3</v>
      </c>
      <c r="E359">
        <v>2.5</v>
      </c>
      <c r="F359">
        <v>1</v>
      </c>
    </row>
    <row r="360" spans="1:6" x14ac:dyDescent="0.25">
      <c r="A360">
        <v>18</v>
      </c>
      <c r="B360">
        <v>32</v>
      </c>
      <c r="C360">
        <v>2</v>
      </c>
      <c r="D360">
        <v>3</v>
      </c>
      <c r="E360">
        <v>2.5</v>
      </c>
      <c r="F360">
        <v>1</v>
      </c>
    </row>
    <row r="361" spans="1:6" x14ac:dyDescent="0.25">
      <c r="A361">
        <v>19</v>
      </c>
      <c r="B361">
        <v>32</v>
      </c>
      <c r="C361">
        <v>2</v>
      </c>
      <c r="D361">
        <v>3</v>
      </c>
      <c r="E361">
        <v>2.5</v>
      </c>
      <c r="F361">
        <v>1</v>
      </c>
    </row>
    <row r="362" spans="1:6" x14ac:dyDescent="0.25">
      <c r="A362">
        <v>20</v>
      </c>
      <c r="B362">
        <v>32</v>
      </c>
      <c r="C362">
        <v>3</v>
      </c>
      <c r="D362">
        <v>3</v>
      </c>
      <c r="E362">
        <v>3</v>
      </c>
      <c r="F362">
        <v>1</v>
      </c>
    </row>
    <row r="363" spans="1:6" x14ac:dyDescent="0.25">
      <c r="A363">
        <v>21</v>
      </c>
      <c r="B363">
        <v>32</v>
      </c>
      <c r="C363">
        <v>3</v>
      </c>
      <c r="D363">
        <v>3</v>
      </c>
      <c r="E363">
        <v>3</v>
      </c>
      <c r="F363">
        <v>1</v>
      </c>
    </row>
    <row r="364" spans="1:6" x14ac:dyDescent="0.25">
      <c r="A364">
        <v>22</v>
      </c>
      <c r="B364">
        <v>32</v>
      </c>
      <c r="F364">
        <v>1</v>
      </c>
    </row>
    <row r="365" spans="1:6" x14ac:dyDescent="0.25">
      <c r="A365">
        <v>23</v>
      </c>
      <c r="B365">
        <v>32</v>
      </c>
      <c r="F365">
        <v>0</v>
      </c>
    </row>
    <row r="366" spans="1:6" x14ac:dyDescent="0.25">
      <c r="A366">
        <v>24</v>
      </c>
      <c r="B366">
        <v>32</v>
      </c>
      <c r="C366">
        <v>3</v>
      </c>
      <c r="D366">
        <v>2</v>
      </c>
      <c r="E366">
        <v>2.5</v>
      </c>
      <c r="F366">
        <v>1</v>
      </c>
    </row>
    <row r="367" spans="1:6" x14ac:dyDescent="0.25">
      <c r="A367">
        <v>25</v>
      </c>
      <c r="B367">
        <v>32</v>
      </c>
      <c r="C367">
        <v>3</v>
      </c>
      <c r="D367">
        <v>3</v>
      </c>
      <c r="E367">
        <v>3</v>
      </c>
      <c r="F367">
        <v>1</v>
      </c>
    </row>
    <row r="368" spans="1:6" x14ac:dyDescent="0.25">
      <c r="A368">
        <v>26</v>
      </c>
      <c r="B368">
        <v>32</v>
      </c>
      <c r="C368">
        <v>3</v>
      </c>
      <c r="D368">
        <v>3</v>
      </c>
      <c r="E368">
        <v>3</v>
      </c>
      <c r="F368">
        <v>1</v>
      </c>
    </row>
    <row r="369" spans="1:6" x14ac:dyDescent="0.25">
      <c r="A369">
        <v>27</v>
      </c>
      <c r="B369">
        <v>32</v>
      </c>
      <c r="C369">
        <v>2</v>
      </c>
      <c r="E369">
        <v>2</v>
      </c>
      <c r="F369">
        <v>1</v>
      </c>
    </row>
    <row r="370" spans="1:6" x14ac:dyDescent="0.25">
      <c r="A370">
        <v>28</v>
      </c>
      <c r="B370">
        <v>32</v>
      </c>
      <c r="C370">
        <v>3</v>
      </c>
      <c r="D370">
        <v>2</v>
      </c>
      <c r="E370">
        <v>2.5</v>
      </c>
      <c r="F370">
        <v>1</v>
      </c>
    </row>
    <row r="371" spans="1:6" x14ac:dyDescent="0.25">
      <c r="A371">
        <v>29</v>
      </c>
      <c r="B371">
        <v>32</v>
      </c>
      <c r="C371">
        <v>2</v>
      </c>
      <c r="D371">
        <v>2</v>
      </c>
      <c r="E371">
        <v>2</v>
      </c>
      <c r="F371">
        <v>1</v>
      </c>
    </row>
    <row r="372" spans="1:6" x14ac:dyDescent="0.25">
      <c r="A372">
        <v>30</v>
      </c>
      <c r="B372">
        <v>32</v>
      </c>
      <c r="F372">
        <v>1</v>
      </c>
    </row>
    <row r="373" spans="1:6" x14ac:dyDescent="0.25">
      <c r="A373">
        <v>31</v>
      </c>
      <c r="B373">
        <v>32</v>
      </c>
      <c r="C373">
        <v>2</v>
      </c>
      <c r="D373">
        <v>2</v>
      </c>
      <c r="E373">
        <v>2</v>
      </c>
      <c r="F373">
        <v>1</v>
      </c>
    </row>
    <row r="374" spans="1:6" x14ac:dyDescent="0.25">
      <c r="A374">
        <v>32</v>
      </c>
      <c r="B374">
        <v>32</v>
      </c>
      <c r="C374">
        <v>2</v>
      </c>
      <c r="E374">
        <v>2</v>
      </c>
      <c r="F374">
        <v>1</v>
      </c>
    </row>
    <row r="375" spans="1:6" x14ac:dyDescent="0.25">
      <c r="A375">
        <v>33</v>
      </c>
      <c r="B375">
        <v>32</v>
      </c>
      <c r="F375">
        <v>0</v>
      </c>
    </row>
    <row r="376" spans="1:6" x14ac:dyDescent="0.25">
      <c r="A376">
        <v>34</v>
      </c>
      <c r="B376">
        <v>32</v>
      </c>
      <c r="C376">
        <v>3</v>
      </c>
      <c r="D376">
        <v>3</v>
      </c>
      <c r="E376">
        <v>3</v>
      </c>
      <c r="F376">
        <v>1</v>
      </c>
    </row>
    <row r="377" spans="1:6" x14ac:dyDescent="0.25">
      <c r="A377">
        <v>35</v>
      </c>
      <c r="B377">
        <v>32</v>
      </c>
      <c r="C377">
        <v>3</v>
      </c>
      <c r="D377">
        <v>2</v>
      </c>
      <c r="E377">
        <v>2.5</v>
      </c>
      <c r="F377">
        <v>1</v>
      </c>
    </row>
    <row r="378" spans="1:6" x14ac:dyDescent="0.25">
      <c r="A378">
        <v>36</v>
      </c>
      <c r="B378">
        <v>32</v>
      </c>
      <c r="C378">
        <v>3</v>
      </c>
      <c r="D378">
        <v>3</v>
      </c>
      <c r="E378">
        <v>3</v>
      </c>
      <c r="F378">
        <v>1</v>
      </c>
    </row>
    <row r="379" spans="1:6" x14ac:dyDescent="0.25">
      <c r="A379">
        <v>37</v>
      </c>
      <c r="B379">
        <v>32</v>
      </c>
      <c r="C379">
        <v>2</v>
      </c>
      <c r="D379">
        <v>3</v>
      </c>
      <c r="E379">
        <v>2.5</v>
      </c>
      <c r="F379">
        <v>1</v>
      </c>
    </row>
    <row r="380" spans="1:6" x14ac:dyDescent="0.25">
      <c r="A380">
        <v>38</v>
      </c>
      <c r="B380">
        <v>32</v>
      </c>
      <c r="C380">
        <v>3</v>
      </c>
      <c r="E380">
        <v>3</v>
      </c>
      <c r="F380">
        <v>1</v>
      </c>
    </row>
    <row r="381" spans="1:6" x14ac:dyDescent="0.25">
      <c r="A381">
        <v>39</v>
      </c>
      <c r="B381">
        <v>32</v>
      </c>
      <c r="F381">
        <v>1</v>
      </c>
    </row>
    <row r="382" spans="1:6" x14ac:dyDescent="0.25">
      <c r="A382">
        <v>40</v>
      </c>
      <c r="B382">
        <v>32</v>
      </c>
      <c r="F382">
        <v>0</v>
      </c>
    </row>
    <row r="383" spans="1:6" x14ac:dyDescent="0.25">
      <c r="A383">
        <v>41</v>
      </c>
      <c r="B383">
        <v>32</v>
      </c>
      <c r="C383">
        <v>2</v>
      </c>
      <c r="E383">
        <v>3</v>
      </c>
      <c r="F383">
        <v>1</v>
      </c>
    </row>
    <row r="384" spans="1:6" x14ac:dyDescent="0.25">
      <c r="A384">
        <v>42</v>
      </c>
      <c r="B384">
        <v>32</v>
      </c>
      <c r="C384">
        <v>2</v>
      </c>
      <c r="D384">
        <v>3</v>
      </c>
      <c r="E384">
        <v>2.5</v>
      </c>
      <c r="F384">
        <v>1</v>
      </c>
    </row>
    <row r="385" spans="1:6" x14ac:dyDescent="0.25">
      <c r="A385">
        <v>43</v>
      </c>
      <c r="B385">
        <v>32</v>
      </c>
      <c r="C385">
        <v>2</v>
      </c>
      <c r="E385">
        <v>2</v>
      </c>
      <c r="F385">
        <v>1</v>
      </c>
    </row>
    <row r="386" spans="1:6" x14ac:dyDescent="0.25">
      <c r="A386">
        <v>44</v>
      </c>
      <c r="B386">
        <v>32</v>
      </c>
      <c r="C386">
        <v>3</v>
      </c>
      <c r="D386">
        <v>3</v>
      </c>
      <c r="E386">
        <v>3</v>
      </c>
      <c r="F386">
        <v>1</v>
      </c>
    </row>
    <row r="387" spans="1:6" x14ac:dyDescent="0.25">
      <c r="A387">
        <v>45</v>
      </c>
      <c r="B387">
        <v>32</v>
      </c>
      <c r="C387">
        <v>3</v>
      </c>
      <c r="D387">
        <v>2</v>
      </c>
      <c r="E387">
        <v>3</v>
      </c>
      <c r="F387">
        <v>1</v>
      </c>
    </row>
    <row r="388" spans="1:6" x14ac:dyDescent="0.25">
      <c r="A388">
        <v>46</v>
      </c>
      <c r="B388">
        <v>32</v>
      </c>
      <c r="C388">
        <v>3</v>
      </c>
      <c r="D388">
        <v>3</v>
      </c>
      <c r="E388">
        <v>3</v>
      </c>
      <c r="F388">
        <v>1</v>
      </c>
    </row>
    <row r="389" spans="1:6" x14ac:dyDescent="0.25">
      <c r="A389">
        <v>47</v>
      </c>
      <c r="B389">
        <v>32</v>
      </c>
      <c r="C389">
        <v>2</v>
      </c>
      <c r="D389">
        <v>3</v>
      </c>
      <c r="E389">
        <v>2.5</v>
      </c>
      <c r="F389">
        <v>1</v>
      </c>
    </row>
    <row r="390" spans="1:6" x14ac:dyDescent="0.25">
      <c r="A390">
        <v>48</v>
      </c>
      <c r="B390">
        <v>32</v>
      </c>
      <c r="C390">
        <v>3</v>
      </c>
      <c r="D390">
        <v>3</v>
      </c>
      <c r="E390">
        <v>3</v>
      </c>
      <c r="F390">
        <v>1</v>
      </c>
    </row>
    <row r="391" spans="1:6" x14ac:dyDescent="0.25">
      <c r="A391">
        <v>49</v>
      </c>
      <c r="B391">
        <v>32</v>
      </c>
      <c r="C391">
        <v>3</v>
      </c>
      <c r="D391">
        <v>3</v>
      </c>
      <c r="E391">
        <v>3</v>
      </c>
      <c r="F391">
        <v>1</v>
      </c>
    </row>
    <row r="392" spans="1:6" x14ac:dyDescent="0.25">
      <c r="A392">
        <v>50</v>
      </c>
      <c r="B392">
        <v>32</v>
      </c>
      <c r="C392">
        <v>2</v>
      </c>
      <c r="D392">
        <v>3</v>
      </c>
      <c r="E392">
        <v>3</v>
      </c>
      <c r="F392">
        <v>1</v>
      </c>
    </row>
    <row r="393" spans="1:6" x14ac:dyDescent="0.25">
      <c r="A393">
        <v>51</v>
      </c>
      <c r="B393">
        <v>32</v>
      </c>
      <c r="C393">
        <v>2</v>
      </c>
      <c r="E393">
        <v>2</v>
      </c>
      <c r="F393">
        <v>1</v>
      </c>
    </row>
    <row r="394" spans="1:6" x14ac:dyDescent="0.25">
      <c r="A394">
        <v>52</v>
      </c>
      <c r="B394">
        <v>32</v>
      </c>
      <c r="C394">
        <v>2</v>
      </c>
      <c r="E394">
        <v>2</v>
      </c>
      <c r="F394">
        <v>1</v>
      </c>
    </row>
    <row r="395" spans="1:6" x14ac:dyDescent="0.25">
      <c r="A395">
        <v>53</v>
      </c>
      <c r="B395">
        <v>32</v>
      </c>
      <c r="C395">
        <v>3</v>
      </c>
      <c r="D395">
        <v>3</v>
      </c>
      <c r="E395">
        <v>3</v>
      </c>
      <c r="F395">
        <v>1</v>
      </c>
    </row>
    <row r="396" spans="1:6" x14ac:dyDescent="0.25">
      <c r="A396">
        <v>54</v>
      </c>
      <c r="B396">
        <v>32</v>
      </c>
      <c r="C396">
        <v>2</v>
      </c>
      <c r="D396">
        <v>2</v>
      </c>
      <c r="E396">
        <v>2</v>
      </c>
      <c r="F396">
        <v>1</v>
      </c>
    </row>
    <row r="397" spans="1:6" x14ac:dyDescent="0.25">
      <c r="A397">
        <v>55</v>
      </c>
      <c r="B397">
        <v>32</v>
      </c>
      <c r="C397">
        <v>2</v>
      </c>
      <c r="E397">
        <v>2</v>
      </c>
      <c r="F397">
        <v>1</v>
      </c>
    </row>
    <row r="398" spans="1:6" x14ac:dyDescent="0.25">
      <c r="A398">
        <v>56</v>
      </c>
      <c r="B398">
        <v>32</v>
      </c>
      <c r="C398">
        <v>4</v>
      </c>
      <c r="E398">
        <v>4</v>
      </c>
      <c r="F398">
        <v>1</v>
      </c>
    </row>
    <row r="399" spans="1:6" x14ac:dyDescent="0.25">
      <c r="A399">
        <v>57</v>
      </c>
      <c r="B399">
        <v>32</v>
      </c>
      <c r="F399">
        <v>1</v>
      </c>
    </row>
    <row r="400" spans="1:6" x14ac:dyDescent="0.25">
      <c r="A400">
        <v>58</v>
      </c>
      <c r="B400">
        <v>32</v>
      </c>
      <c r="C400">
        <v>2</v>
      </c>
      <c r="D400">
        <v>2</v>
      </c>
      <c r="E400">
        <v>2</v>
      </c>
      <c r="F400">
        <v>1</v>
      </c>
    </row>
    <row r="401" spans="1:6" x14ac:dyDescent="0.25">
      <c r="A401">
        <v>59</v>
      </c>
      <c r="B401">
        <v>32</v>
      </c>
      <c r="C401">
        <v>2</v>
      </c>
      <c r="D401">
        <v>3</v>
      </c>
      <c r="E401">
        <v>2.5</v>
      </c>
      <c r="F401">
        <v>1</v>
      </c>
    </row>
    <row r="402" spans="1:6" x14ac:dyDescent="0.25">
      <c r="A402">
        <v>60</v>
      </c>
      <c r="B402">
        <v>32</v>
      </c>
      <c r="C402">
        <v>3</v>
      </c>
      <c r="D402">
        <v>3</v>
      </c>
      <c r="E402">
        <v>3</v>
      </c>
      <c r="F402">
        <v>1</v>
      </c>
    </row>
    <row r="403" spans="1:6" x14ac:dyDescent="0.25">
      <c r="A403">
        <v>61</v>
      </c>
      <c r="B403">
        <v>32</v>
      </c>
      <c r="F403">
        <v>0</v>
      </c>
    </row>
    <row r="404" spans="1:6" x14ac:dyDescent="0.25">
      <c r="A404">
        <v>62</v>
      </c>
      <c r="B404">
        <v>32</v>
      </c>
      <c r="C404">
        <v>3</v>
      </c>
      <c r="D404">
        <v>2</v>
      </c>
      <c r="E404">
        <v>2.5</v>
      </c>
      <c r="F404">
        <v>1</v>
      </c>
    </row>
    <row r="405" spans="1:6" x14ac:dyDescent="0.25">
      <c r="A405">
        <v>63</v>
      </c>
      <c r="B405">
        <v>32</v>
      </c>
      <c r="C405">
        <v>2</v>
      </c>
      <c r="D405">
        <v>3</v>
      </c>
      <c r="E405">
        <v>2.5</v>
      </c>
      <c r="F405">
        <v>1</v>
      </c>
    </row>
    <row r="406" spans="1:6" x14ac:dyDescent="0.25">
      <c r="A406">
        <v>64</v>
      </c>
      <c r="B406">
        <v>32</v>
      </c>
      <c r="F406">
        <v>0</v>
      </c>
    </row>
    <row r="407" spans="1:6" x14ac:dyDescent="0.25">
      <c r="A407">
        <v>65</v>
      </c>
      <c r="B407">
        <v>32</v>
      </c>
      <c r="C407">
        <v>2</v>
      </c>
      <c r="D407">
        <v>3</v>
      </c>
      <c r="E407">
        <v>2.5</v>
      </c>
      <c r="F407">
        <v>1</v>
      </c>
    </row>
    <row r="408" spans="1:6" x14ac:dyDescent="0.25">
      <c r="A408">
        <v>66</v>
      </c>
      <c r="B408">
        <v>32</v>
      </c>
      <c r="C408">
        <v>3</v>
      </c>
      <c r="E408">
        <v>3</v>
      </c>
      <c r="F408">
        <v>1</v>
      </c>
    </row>
    <row r="409" spans="1:6" x14ac:dyDescent="0.25">
      <c r="A409">
        <v>67</v>
      </c>
      <c r="B409">
        <v>32</v>
      </c>
      <c r="C409">
        <v>3</v>
      </c>
      <c r="D409">
        <v>2</v>
      </c>
      <c r="E409">
        <v>2.5</v>
      </c>
      <c r="F409">
        <v>1</v>
      </c>
    </row>
    <row r="410" spans="1:6" x14ac:dyDescent="0.25">
      <c r="A410">
        <v>68</v>
      </c>
      <c r="B410">
        <v>32</v>
      </c>
      <c r="C410">
        <v>3</v>
      </c>
      <c r="D410">
        <v>3</v>
      </c>
      <c r="E410">
        <v>3</v>
      </c>
      <c r="F410">
        <v>1</v>
      </c>
    </row>
    <row r="411" spans="1:6" x14ac:dyDescent="0.25">
      <c r="A411">
        <v>69</v>
      </c>
      <c r="B411">
        <v>32</v>
      </c>
      <c r="F411">
        <v>1</v>
      </c>
    </row>
    <row r="412" spans="1:6" x14ac:dyDescent="0.25">
      <c r="A412">
        <v>70</v>
      </c>
      <c r="B412">
        <v>32</v>
      </c>
      <c r="C412">
        <v>2</v>
      </c>
      <c r="D412">
        <v>3</v>
      </c>
      <c r="E412">
        <v>2.5</v>
      </c>
      <c r="F412">
        <v>1</v>
      </c>
    </row>
    <row r="413" spans="1:6" x14ac:dyDescent="0.25">
      <c r="A413">
        <v>71</v>
      </c>
      <c r="B413">
        <v>32</v>
      </c>
      <c r="F413">
        <v>1</v>
      </c>
    </row>
    <row r="414" spans="1:6" x14ac:dyDescent="0.25">
      <c r="A414">
        <v>72</v>
      </c>
      <c r="B414">
        <v>32</v>
      </c>
      <c r="C414">
        <v>3</v>
      </c>
      <c r="D414">
        <v>3</v>
      </c>
      <c r="E414">
        <v>3</v>
      </c>
      <c r="F414">
        <v>1</v>
      </c>
    </row>
    <row r="415" spans="1:6" x14ac:dyDescent="0.25">
      <c r="A415">
        <v>73</v>
      </c>
      <c r="B415">
        <v>32</v>
      </c>
      <c r="C415">
        <v>3</v>
      </c>
      <c r="D415">
        <v>3</v>
      </c>
      <c r="E415">
        <v>3</v>
      </c>
      <c r="F415">
        <v>1</v>
      </c>
    </row>
    <row r="416" spans="1:6" x14ac:dyDescent="0.25">
      <c r="A416">
        <v>74</v>
      </c>
      <c r="B416">
        <v>32</v>
      </c>
      <c r="C416">
        <v>3</v>
      </c>
      <c r="E416">
        <v>3</v>
      </c>
      <c r="F416">
        <v>1</v>
      </c>
    </row>
    <row r="417" spans="1:6" x14ac:dyDescent="0.25">
      <c r="A417">
        <v>75</v>
      </c>
      <c r="B417">
        <v>32</v>
      </c>
      <c r="C417">
        <v>3</v>
      </c>
      <c r="E417">
        <v>3</v>
      </c>
      <c r="F417">
        <v>1</v>
      </c>
    </row>
    <row r="418" spans="1:6" x14ac:dyDescent="0.25">
      <c r="A418">
        <v>76</v>
      </c>
      <c r="B418">
        <v>32</v>
      </c>
      <c r="C418">
        <v>3</v>
      </c>
      <c r="D418">
        <v>3</v>
      </c>
      <c r="E418">
        <v>3</v>
      </c>
      <c r="F418">
        <v>1</v>
      </c>
    </row>
    <row r="419" spans="1:6" x14ac:dyDescent="0.25">
      <c r="A419">
        <v>77</v>
      </c>
      <c r="B419">
        <v>32</v>
      </c>
      <c r="C419">
        <v>2</v>
      </c>
      <c r="D419">
        <v>3</v>
      </c>
      <c r="E419">
        <v>2.5</v>
      </c>
      <c r="F419">
        <v>1</v>
      </c>
    </row>
    <row r="420" spans="1:6" x14ac:dyDescent="0.25">
      <c r="A420">
        <v>78</v>
      </c>
      <c r="B420">
        <v>32</v>
      </c>
      <c r="C420">
        <v>3</v>
      </c>
      <c r="E420">
        <v>3</v>
      </c>
      <c r="F420">
        <v>1</v>
      </c>
    </row>
    <row r="421" spans="1:6" x14ac:dyDescent="0.25">
      <c r="A421">
        <v>79</v>
      </c>
      <c r="B421">
        <v>32</v>
      </c>
      <c r="F421">
        <v>0</v>
      </c>
    </row>
    <row r="422" spans="1:6" x14ac:dyDescent="0.25">
      <c r="A422">
        <v>80</v>
      </c>
      <c r="B422">
        <v>32</v>
      </c>
      <c r="C422">
        <v>2</v>
      </c>
      <c r="E422">
        <v>3</v>
      </c>
      <c r="F422">
        <v>1</v>
      </c>
    </row>
    <row r="423" spans="1:6" x14ac:dyDescent="0.25">
      <c r="A423">
        <v>81</v>
      </c>
      <c r="B423">
        <v>32</v>
      </c>
      <c r="F423">
        <v>1</v>
      </c>
    </row>
    <row r="424" spans="1:6" x14ac:dyDescent="0.25">
      <c r="A424">
        <v>82</v>
      </c>
      <c r="B424">
        <v>32</v>
      </c>
      <c r="C424">
        <v>2</v>
      </c>
      <c r="E424">
        <v>2</v>
      </c>
      <c r="F424">
        <v>1</v>
      </c>
    </row>
    <row r="425" spans="1:6" x14ac:dyDescent="0.25">
      <c r="A425">
        <v>83</v>
      </c>
      <c r="B425">
        <v>32</v>
      </c>
      <c r="C425">
        <v>2</v>
      </c>
      <c r="D425">
        <v>2</v>
      </c>
      <c r="E425">
        <v>2</v>
      </c>
      <c r="F425">
        <v>1</v>
      </c>
    </row>
    <row r="426" spans="1:6" x14ac:dyDescent="0.25">
      <c r="A426">
        <v>84</v>
      </c>
      <c r="B426">
        <v>32</v>
      </c>
      <c r="C426">
        <v>3</v>
      </c>
      <c r="E426">
        <v>3</v>
      </c>
      <c r="F426">
        <v>1</v>
      </c>
    </row>
    <row r="427" spans="1:6" x14ac:dyDescent="0.25">
      <c r="A427">
        <v>85</v>
      </c>
      <c r="B427">
        <v>32</v>
      </c>
      <c r="F427">
        <v>0</v>
      </c>
    </row>
    <row r="428" spans="1:6" x14ac:dyDescent="0.25">
      <c r="A428">
        <v>1</v>
      </c>
      <c r="B428">
        <v>34</v>
      </c>
      <c r="C428">
        <v>2</v>
      </c>
      <c r="E428">
        <v>2</v>
      </c>
      <c r="F428">
        <v>1</v>
      </c>
    </row>
    <row r="429" spans="1:6" x14ac:dyDescent="0.25">
      <c r="A429">
        <v>2</v>
      </c>
      <c r="B429">
        <v>34</v>
      </c>
      <c r="C429">
        <v>3</v>
      </c>
      <c r="E429">
        <v>3</v>
      </c>
      <c r="F429">
        <v>1</v>
      </c>
    </row>
    <row r="430" spans="1:6" x14ac:dyDescent="0.25">
      <c r="A430">
        <v>3</v>
      </c>
      <c r="B430">
        <v>34</v>
      </c>
      <c r="F430">
        <v>0</v>
      </c>
    </row>
    <row r="431" spans="1:6" x14ac:dyDescent="0.25">
      <c r="A431">
        <v>4</v>
      </c>
      <c r="B431">
        <v>34</v>
      </c>
      <c r="C431">
        <v>2</v>
      </c>
      <c r="D431">
        <v>2</v>
      </c>
      <c r="E431">
        <v>2</v>
      </c>
      <c r="F431">
        <v>1</v>
      </c>
    </row>
    <row r="432" spans="1:6" x14ac:dyDescent="0.25">
      <c r="A432">
        <v>5</v>
      </c>
      <c r="B432">
        <v>34</v>
      </c>
      <c r="C432">
        <v>3</v>
      </c>
      <c r="E432">
        <v>3</v>
      </c>
      <c r="F432">
        <v>1</v>
      </c>
    </row>
    <row r="433" spans="1:6" x14ac:dyDescent="0.25">
      <c r="A433">
        <v>6</v>
      </c>
      <c r="B433">
        <v>34</v>
      </c>
      <c r="C433">
        <v>2</v>
      </c>
      <c r="E433">
        <v>2</v>
      </c>
      <c r="F433">
        <v>1</v>
      </c>
    </row>
    <row r="434" spans="1:6" x14ac:dyDescent="0.25">
      <c r="A434">
        <v>7</v>
      </c>
      <c r="B434">
        <v>34</v>
      </c>
      <c r="C434">
        <v>2</v>
      </c>
      <c r="D434">
        <v>2</v>
      </c>
      <c r="E434">
        <v>2</v>
      </c>
      <c r="F434">
        <v>1</v>
      </c>
    </row>
    <row r="435" spans="1:6" x14ac:dyDescent="0.25">
      <c r="A435">
        <v>8</v>
      </c>
      <c r="B435">
        <v>34</v>
      </c>
      <c r="C435">
        <v>2</v>
      </c>
      <c r="D435">
        <v>2</v>
      </c>
      <c r="E435">
        <v>2</v>
      </c>
      <c r="F435">
        <v>1</v>
      </c>
    </row>
    <row r="436" spans="1:6" x14ac:dyDescent="0.25">
      <c r="A436">
        <v>9</v>
      </c>
      <c r="B436">
        <v>34</v>
      </c>
      <c r="C436">
        <v>3</v>
      </c>
      <c r="D436">
        <v>2</v>
      </c>
      <c r="E436">
        <v>2.5</v>
      </c>
      <c r="F436">
        <v>1</v>
      </c>
    </row>
    <row r="437" spans="1:6" x14ac:dyDescent="0.25">
      <c r="A437">
        <v>10</v>
      </c>
      <c r="B437">
        <v>34</v>
      </c>
      <c r="C437">
        <v>2</v>
      </c>
      <c r="D437">
        <v>2</v>
      </c>
      <c r="E437">
        <v>2</v>
      </c>
      <c r="F437">
        <v>1</v>
      </c>
    </row>
    <row r="438" spans="1:6" x14ac:dyDescent="0.25">
      <c r="A438">
        <v>11</v>
      </c>
      <c r="B438">
        <v>34</v>
      </c>
      <c r="C438">
        <v>3</v>
      </c>
      <c r="E438">
        <v>3</v>
      </c>
      <c r="F438">
        <v>1</v>
      </c>
    </row>
    <row r="439" spans="1:6" x14ac:dyDescent="0.25">
      <c r="A439">
        <v>12</v>
      </c>
      <c r="B439">
        <v>34</v>
      </c>
      <c r="C439">
        <v>3</v>
      </c>
      <c r="D439">
        <v>3</v>
      </c>
      <c r="E439">
        <v>3</v>
      </c>
      <c r="F439">
        <v>1</v>
      </c>
    </row>
    <row r="440" spans="1:6" x14ac:dyDescent="0.25">
      <c r="A440">
        <v>13</v>
      </c>
      <c r="B440">
        <v>34</v>
      </c>
      <c r="C440">
        <v>2</v>
      </c>
      <c r="D440">
        <v>3</v>
      </c>
      <c r="E440">
        <v>2.5</v>
      </c>
      <c r="F440">
        <v>1</v>
      </c>
    </row>
    <row r="441" spans="1:6" x14ac:dyDescent="0.25">
      <c r="A441">
        <v>14</v>
      </c>
      <c r="B441">
        <v>34</v>
      </c>
      <c r="C441">
        <v>2</v>
      </c>
      <c r="D441">
        <v>3</v>
      </c>
      <c r="E441">
        <v>2.5</v>
      </c>
      <c r="F441">
        <v>1</v>
      </c>
    </row>
    <row r="442" spans="1:6" x14ac:dyDescent="0.25">
      <c r="A442">
        <v>15</v>
      </c>
      <c r="B442">
        <v>34</v>
      </c>
      <c r="C442">
        <v>2</v>
      </c>
      <c r="D442">
        <v>3</v>
      </c>
      <c r="E442">
        <v>2.5</v>
      </c>
      <c r="F442">
        <v>1</v>
      </c>
    </row>
    <row r="443" spans="1:6" x14ac:dyDescent="0.25">
      <c r="A443">
        <v>16</v>
      </c>
      <c r="B443">
        <v>34</v>
      </c>
      <c r="C443">
        <v>2</v>
      </c>
      <c r="D443">
        <v>3</v>
      </c>
      <c r="E443">
        <v>2.5</v>
      </c>
      <c r="F443">
        <v>1</v>
      </c>
    </row>
    <row r="444" spans="1:6" x14ac:dyDescent="0.25">
      <c r="A444">
        <v>17</v>
      </c>
      <c r="B444">
        <v>34</v>
      </c>
      <c r="C444">
        <v>2</v>
      </c>
      <c r="D444">
        <v>3</v>
      </c>
      <c r="E444">
        <v>2.5</v>
      </c>
      <c r="F444">
        <v>1</v>
      </c>
    </row>
    <row r="445" spans="1:6" x14ac:dyDescent="0.25">
      <c r="A445">
        <v>18</v>
      </c>
      <c r="B445">
        <v>34</v>
      </c>
      <c r="C445">
        <v>2</v>
      </c>
      <c r="E445">
        <v>2</v>
      </c>
      <c r="F445">
        <v>1</v>
      </c>
    </row>
    <row r="446" spans="1:6" x14ac:dyDescent="0.25">
      <c r="A446">
        <v>19</v>
      </c>
      <c r="B446">
        <v>34</v>
      </c>
      <c r="F446">
        <v>1</v>
      </c>
    </row>
    <row r="447" spans="1:6" x14ac:dyDescent="0.25">
      <c r="A447">
        <v>20</v>
      </c>
      <c r="B447">
        <v>34</v>
      </c>
      <c r="C447">
        <v>2</v>
      </c>
      <c r="D447">
        <v>3</v>
      </c>
      <c r="E447">
        <v>2.5</v>
      </c>
      <c r="F447">
        <v>1</v>
      </c>
    </row>
    <row r="448" spans="1:6" x14ac:dyDescent="0.25">
      <c r="A448">
        <v>21</v>
      </c>
      <c r="B448">
        <v>34</v>
      </c>
      <c r="C448">
        <v>2</v>
      </c>
      <c r="D448">
        <v>3</v>
      </c>
      <c r="E448">
        <v>2.5</v>
      </c>
      <c r="F448">
        <v>1</v>
      </c>
    </row>
    <row r="449" spans="1:6" x14ac:dyDescent="0.25">
      <c r="A449">
        <v>22</v>
      </c>
      <c r="B449">
        <v>34</v>
      </c>
      <c r="C449">
        <v>2</v>
      </c>
      <c r="D449">
        <v>3</v>
      </c>
      <c r="E449">
        <v>2.5</v>
      </c>
      <c r="F449">
        <v>1</v>
      </c>
    </row>
    <row r="450" spans="1:6" x14ac:dyDescent="0.25">
      <c r="A450">
        <v>23</v>
      </c>
      <c r="B450">
        <v>34</v>
      </c>
      <c r="C450">
        <v>3</v>
      </c>
      <c r="E450">
        <v>3</v>
      </c>
      <c r="F450">
        <v>1</v>
      </c>
    </row>
    <row r="451" spans="1:6" x14ac:dyDescent="0.25">
      <c r="A451">
        <v>24</v>
      </c>
      <c r="B451">
        <v>34</v>
      </c>
      <c r="C451">
        <v>2</v>
      </c>
      <c r="E451">
        <v>2</v>
      </c>
      <c r="F451">
        <v>1</v>
      </c>
    </row>
    <row r="452" spans="1:6" x14ac:dyDescent="0.25">
      <c r="A452">
        <v>25</v>
      </c>
      <c r="B452">
        <v>34</v>
      </c>
      <c r="C452">
        <v>2</v>
      </c>
      <c r="D452">
        <v>3</v>
      </c>
      <c r="E452">
        <v>2.5</v>
      </c>
      <c r="F452">
        <v>1</v>
      </c>
    </row>
    <row r="453" spans="1:6" x14ac:dyDescent="0.25">
      <c r="A453">
        <v>26</v>
      </c>
      <c r="B453">
        <v>34</v>
      </c>
      <c r="F453">
        <v>0</v>
      </c>
    </row>
    <row r="454" spans="1:6" x14ac:dyDescent="0.25">
      <c r="A454">
        <v>27</v>
      </c>
      <c r="B454">
        <v>34</v>
      </c>
      <c r="C454">
        <v>2</v>
      </c>
      <c r="E454">
        <v>2</v>
      </c>
      <c r="F454">
        <v>1</v>
      </c>
    </row>
    <row r="455" spans="1:6" x14ac:dyDescent="0.25">
      <c r="A455">
        <v>28</v>
      </c>
      <c r="B455">
        <v>34</v>
      </c>
      <c r="C455">
        <v>2</v>
      </c>
      <c r="E455">
        <v>2</v>
      </c>
      <c r="F455">
        <v>1</v>
      </c>
    </row>
    <row r="456" spans="1:6" x14ac:dyDescent="0.25">
      <c r="A456">
        <v>29</v>
      </c>
      <c r="B456">
        <v>34</v>
      </c>
      <c r="C456">
        <v>2</v>
      </c>
      <c r="E456">
        <v>2</v>
      </c>
      <c r="F456">
        <v>1</v>
      </c>
    </row>
    <row r="457" spans="1:6" x14ac:dyDescent="0.25">
      <c r="A457">
        <v>30</v>
      </c>
      <c r="B457">
        <v>34</v>
      </c>
      <c r="C457">
        <v>2</v>
      </c>
      <c r="D457">
        <v>2</v>
      </c>
      <c r="E457">
        <v>2</v>
      </c>
      <c r="F457">
        <v>1</v>
      </c>
    </row>
    <row r="458" spans="1:6" x14ac:dyDescent="0.25">
      <c r="A458">
        <v>31</v>
      </c>
      <c r="B458">
        <v>34</v>
      </c>
      <c r="C458">
        <v>2</v>
      </c>
      <c r="D458">
        <v>2</v>
      </c>
      <c r="E458">
        <v>2</v>
      </c>
      <c r="F458">
        <v>1</v>
      </c>
    </row>
    <row r="459" spans="1:6" x14ac:dyDescent="0.25">
      <c r="A459">
        <v>32</v>
      </c>
      <c r="B459">
        <v>34</v>
      </c>
      <c r="C459">
        <v>4</v>
      </c>
      <c r="E459">
        <v>4</v>
      </c>
      <c r="F459">
        <v>1</v>
      </c>
    </row>
    <row r="460" spans="1:6" x14ac:dyDescent="0.25">
      <c r="A460">
        <v>33</v>
      </c>
      <c r="B460">
        <v>34</v>
      </c>
      <c r="C460">
        <v>2</v>
      </c>
      <c r="D460">
        <v>2</v>
      </c>
      <c r="E460">
        <v>2</v>
      </c>
      <c r="F460">
        <v>1</v>
      </c>
    </row>
    <row r="461" spans="1:6" x14ac:dyDescent="0.25">
      <c r="A461">
        <v>34</v>
      </c>
      <c r="B461">
        <v>34</v>
      </c>
      <c r="C461">
        <v>3</v>
      </c>
      <c r="D461">
        <v>4</v>
      </c>
      <c r="E461">
        <v>3.5</v>
      </c>
      <c r="F461">
        <v>1</v>
      </c>
    </row>
    <row r="462" spans="1:6" x14ac:dyDescent="0.25">
      <c r="A462">
        <v>35</v>
      </c>
      <c r="B462">
        <v>34</v>
      </c>
      <c r="F462">
        <v>1</v>
      </c>
    </row>
    <row r="463" spans="1:6" x14ac:dyDescent="0.25">
      <c r="A463">
        <v>36</v>
      </c>
      <c r="B463">
        <v>34</v>
      </c>
      <c r="C463">
        <v>3</v>
      </c>
      <c r="D463">
        <v>3</v>
      </c>
      <c r="E463">
        <v>3</v>
      </c>
      <c r="F463">
        <v>1</v>
      </c>
    </row>
    <row r="464" spans="1:6" x14ac:dyDescent="0.25">
      <c r="A464">
        <v>37</v>
      </c>
      <c r="B464">
        <v>34</v>
      </c>
      <c r="F464">
        <v>0</v>
      </c>
    </row>
    <row r="465" spans="1:6" x14ac:dyDescent="0.25">
      <c r="A465">
        <v>38</v>
      </c>
      <c r="B465">
        <v>34</v>
      </c>
      <c r="C465">
        <v>3</v>
      </c>
      <c r="D465">
        <v>2</v>
      </c>
      <c r="E465">
        <v>2.5</v>
      </c>
      <c r="F465">
        <v>1</v>
      </c>
    </row>
    <row r="466" spans="1:6" x14ac:dyDescent="0.25">
      <c r="A466">
        <v>39</v>
      </c>
      <c r="B466">
        <v>34</v>
      </c>
      <c r="F466">
        <v>0</v>
      </c>
    </row>
    <row r="467" spans="1:6" x14ac:dyDescent="0.25">
      <c r="A467">
        <v>40</v>
      </c>
      <c r="B467">
        <v>34</v>
      </c>
      <c r="C467">
        <v>2</v>
      </c>
      <c r="D467">
        <v>5</v>
      </c>
      <c r="E467">
        <v>3.5</v>
      </c>
      <c r="F467">
        <v>1</v>
      </c>
    </row>
    <row r="468" spans="1:6" x14ac:dyDescent="0.25">
      <c r="A468">
        <v>41</v>
      </c>
      <c r="B468">
        <v>34</v>
      </c>
      <c r="C468">
        <v>2</v>
      </c>
      <c r="E468">
        <v>2</v>
      </c>
      <c r="F468">
        <v>1</v>
      </c>
    </row>
    <row r="469" spans="1:6" x14ac:dyDescent="0.25">
      <c r="A469">
        <v>42</v>
      </c>
      <c r="B469">
        <v>34</v>
      </c>
      <c r="C469">
        <v>3</v>
      </c>
      <c r="D469">
        <v>2</v>
      </c>
      <c r="E469">
        <v>2.5</v>
      </c>
      <c r="F469">
        <v>1</v>
      </c>
    </row>
    <row r="470" spans="1:6" x14ac:dyDescent="0.25">
      <c r="A470">
        <v>43</v>
      </c>
      <c r="B470">
        <v>34</v>
      </c>
      <c r="C470">
        <v>2</v>
      </c>
      <c r="E470">
        <v>2</v>
      </c>
      <c r="F470">
        <v>1</v>
      </c>
    </row>
    <row r="471" spans="1:6" x14ac:dyDescent="0.25">
      <c r="A471">
        <v>44</v>
      </c>
      <c r="B471">
        <v>34</v>
      </c>
      <c r="C471">
        <v>2</v>
      </c>
      <c r="D471">
        <v>3</v>
      </c>
      <c r="E471">
        <v>2.5</v>
      </c>
      <c r="F471">
        <v>1</v>
      </c>
    </row>
    <row r="472" spans="1:6" x14ac:dyDescent="0.25">
      <c r="A472">
        <v>45</v>
      </c>
      <c r="B472">
        <v>34</v>
      </c>
      <c r="C472">
        <v>2</v>
      </c>
      <c r="E472">
        <v>2</v>
      </c>
      <c r="F472">
        <v>1</v>
      </c>
    </row>
    <row r="473" spans="1:6" x14ac:dyDescent="0.25">
      <c r="A473">
        <v>46</v>
      </c>
      <c r="B473">
        <v>34</v>
      </c>
      <c r="C473">
        <v>2</v>
      </c>
      <c r="D473">
        <v>3</v>
      </c>
      <c r="E473">
        <v>2.5</v>
      </c>
      <c r="F473">
        <v>1</v>
      </c>
    </row>
    <row r="474" spans="1:6" x14ac:dyDescent="0.25">
      <c r="A474">
        <v>47</v>
      </c>
      <c r="B474">
        <v>34</v>
      </c>
      <c r="C474">
        <v>2</v>
      </c>
      <c r="E474">
        <v>2</v>
      </c>
      <c r="F474">
        <v>1</v>
      </c>
    </row>
    <row r="475" spans="1:6" x14ac:dyDescent="0.25">
      <c r="A475">
        <v>48</v>
      </c>
      <c r="B475">
        <v>34</v>
      </c>
      <c r="C475">
        <v>2</v>
      </c>
      <c r="D475">
        <v>2</v>
      </c>
      <c r="E475">
        <v>2</v>
      </c>
      <c r="F475">
        <v>1</v>
      </c>
    </row>
    <row r="476" spans="1:6" x14ac:dyDescent="0.25">
      <c r="A476">
        <v>49</v>
      </c>
      <c r="B476">
        <v>34</v>
      </c>
      <c r="C476">
        <v>2</v>
      </c>
      <c r="E476">
        <v>2</v>
      </c>
      <c r="F476">
        <v>1</v>
      </c>
    </row>
    <row r="477" spans="1:6" x14ac:dyDescent="0.25">
      <c r="A477">
        <v>50</v>
      </c>
      <c r="B477">
        <v>34</v>
      </c>
      <c r="C477">
        <v>3</v>
      </c>
      <c r="D477">
        <v>2</v>
      </c>
      <c r="E477">
        <v>2.5</v>
      </c>
      <c r="F477">
        <v>1</v>
      </c>
    </row>
    <row r="478" spans="1:6" x14ac:dyDescent="0.25">
      <c r="A478">
        <v>51</v>
      </c>
      <c r="B478">
        <v>34</v>
      </c>
      <c r="C478">
        <v>2</v>
      </c>
      <c r="D478">
        <v>2</v>
      </c>
      <c r="E478">
        <v>2</v>
      </c>
      <c r="F478">
        <v>1</v>
      </c>
    </row>
    <row r="479" spans="1:6" x14ac:dyDescent="0.25">
      <c r="A479">
        <v>52</v>
      </c>
      <c r="B479">
        <v>34</v>
      </c>
      <c r="F479">
        <v>1</v>
      </c>
    </row>
    <row r="480" spans="1:6" x14ac:dyDescent="0.25">
      <c r="A480">
        <v>53</v>
      </c>
      <c r="B480">
        <v>34</v>
      </c>
      <c r="C480">
        <v>2</v>
      </c>
      <c r="E480">
        <v>2</v>
      </c>
      <c r="F480">
        <v>1</v>
      </c>
    </row>
    <row r="481" spans="1:6" x14ac:dyDescent="0.25">
      <c r="A481">
        <v>54</v>
      </c>
      <c r="B481">
        <v>34</v>
      </c>
      <c r="C481">
        <v>4</v>
      </c>
      <c r="E481">
        <v>4</v>
      </c>
      <c r="F481">
        <v>1</v>
      </c>
    </row>
    <row r="482" spans="1:6" x14ac:dyDescent="0.25">
      <c r="A482">
        <v>55</v>
      </c>
      <c r="B482">
        <v>34</v>
      </c>
      <c r="C482">
        <v>3</v>
      </c>
      <c r="D482">
        <v>2</v>
      </c>
      <c r="E482">
        <v>2.5</v>
      </c>
      <c r="F482">
        <v>1</v>
      </c>
    </row>
    <row r="483" spans="1:6" x14ac:dyDescent="0.25">
      <c r="A483">
        <v>56</v>
      </c>
      <c r="B483">
        <v>34</v>
      </c>
      <c r="C483">
        <v>2</v>
      </c>
      <c r="D483">
        <v>3</v>
      </c>
      <c r="E483">
        <v>2.5</v>
      </c>
      <c r="F483">
        <v>1</v>
      </c>
    </row>
    <row r="484" spans="1:6" x14ac:dyDescent="0.25">
      <c r="A484">
        <v>57</v>
      </c>
      <c r="B484">
        <v>34</v>
      </c>
      <c r="C484">
        <v>2</v>
      </c>
      <c r="E484">
        <v>2</v>
      </c>
      <c r="F484">
        <v>1</v>
      </c>
    </row>
    <row r="485" spans="1:6" x14ac:dyDescent="0.25">
      <c r="A485">
        <v>58</v>
      </c>
      <c r="B485">
        <v>34</v>
      </c>
      <c r="C485">
        <v>3</v>
      </c>
      <c r="D485">
        <v>3</v>
      </c>
      <c r="E485">
        <v>3</v>
      </c>
      <c r="F485">
        <v>1</v>
      </c>
    </row>
    <row r="486" spans="1:6" x14ac:dyDescent="0.25">
      <c r="A486">
        <v>59</v>
      </c>
      <c r="B486">
        <v>34</v>
      </c>
      <c r="F486">
        <v>1</v>
      </c>
    </row>
    <row r="487" spans="1:6" x14ac:dyDescent="0.25">
      <c r="A487">
        <v>60</v>
      </c>
      <c r="B487">
        <v>34</v>
      </c>
      <c r="C487">
        <v>2</v>
      </c>
      <c r="D487">
        <v>2</v>
      </c>
      <c r="E487">
        <v>2</v>
      </c>
      <c r="F487">
        <v>1</v>
      </c>
    </row>
    <row r="488" spans="1:6" x14ac:dyDescent="0.25">
      <c r="A488">
        <v>61</v>
      </c>
      <c r="B488">
        <v>34</v>
      </c>
      <c r="C488">
        <v>3</v>
      </c>
      <c r="D488">
        <v>3</v>
      </c>
      <c r="E488">
        <v>3</v>
      </c>
      <c r="F488">
        <v>1</v>
      </c>
    </row>
    <row r="489" spans="1:6" x14ac:dyDescent="0.25">
      <c r="A489">
        <v>62</v>
      </c>
      <c r="B489">
        <v>34</v>
      </c>
      <c r="C489">
        <v>2</v>
      </c>
      <c r="D489">
        <v>3</v>
      </c>
      <c r="E489">
        <v>2.5</v>
      </c>
      <c r="F489">
        <v>1</v>
      </c>
    </row>
    <row r="490" spans="1:6" x14ac:dyDescent="0.25">
      <c r="A490">
        <v>63</v>
      </c>
      <c r="B490">
        <v>34</v>
      </c>
      <c r="F490">
        <v>0</v>
      </c>
    </row>
    <row r="491" spans="1:6" x14ac:dyDescent="0.25">
      <c r="A491">
        <v>64</v>
      </c>
      <c r="B491">
        <v>34</v>
      </c>
      <c r="C491">
        <v>2</v>
      </c>
      <c r="D491">
        <v>3</v>
      </c>
      <c r="E491">
        <v>2.5</v>
      </c>
      <c r="F491">
        <v>1</v>
      </c>
    </row>
    <row r="492" spans="1:6" x14ac:dyDescent="0.25">
      <c r="A492">
        <v>65</v>
      </c>
      <c r="B492">
        <v>34</v>
      </c>
      <c r="C492">
        <v>2</v>
      </c>
      <c r="E492">
        <v>2</v>
      </c>
      <c r="F492">
        <v>1</v>
      </c>
    </row>
    <row r="493" spans="1:6" x14ac:dyDescent="0.25">
      <c r="A493">
        <v>66</v>
      </c>
      <c r="B493">
        <v>34</v>
      </c>
      <c r="C493">
        <v>3</v>
      </c>
      <c r="E493">
        <v>3</v>
      </c>
      <c r="F493">
        <v>1</v>
      </c>
    </row>
    <row r="494" spans="1:6" x14ac:dyDescent="0.25">
      <c r="A494">
        <v>67</v>
      </c>
      <c r="B494">
        <v>34</v>
      </c>
      <c r="C494">
        <v>2</v>
      </c>
      <c r="D494">
        <v>2</v>
      </c>
      <c r="E494">
        <v>2</v>
      </c>
      <c r="F494">
        <v>1</v>
      </c>
    </row>
    <row r="495" spans="1:6" x14ac:dyDescent="0.25">
      <c r="A495">
        <v>68</v>
      </c>
      <c r="B495">
        <v>34</v>
      </c>
      <c r="C495">
        <v>2</v>
      </c>
      <c r="E495">
        <v>2</v>
      </c>
      <c r="F495">
        <v>1</v>
      </c>
    </row>
    <row r="496" spans="1:6" x14ac:dyDescent="0.25">
      <c r="A496">
        <v>69</v>
      </c>
      <c r="B496">
        <v>34</v>
      </c>
      <c r="C496">
        <v>3</v>
      </c>
      <c r="D496">
        <v>3</v>
      </c>
      <c r="E496">
        <v>3</v>
      </c>
      <c r="F496">
        <v>1</v>
      </c>
    </row>
    <row r="497" spans="1:6" x14ac:dyDescent="0.25">
      <c r="A497">
        <v>70</v>
      </c>
      <c r="B497">
        <v>34</v>
      </c>
      <c r="C497">
        <v>2</v>
      </c>
      <c r="E497">
        <v>2</v>
      </c>
      <c r="F497">
        <v>1</v>
      </c>
    </row>
    <row r="498" spans="1:6" x14ac:dyDescent="0.25">
      <c r="A498">
        <v>71</v>
      </c>
      <c r="B498">
        <v>34</v>
      </c>
      <c r="F498">
        <v>0</v>
      </c>
    </row>
    <row r="499" spans="1:6" x14ac:dyDescent="0.25">
      <c r="A499">
        <v>72</v>
      </c>
      <c r="B499">
        <v>34</v>
      </c>
      <c r="C499">
        <v>3</v>
      </c>
      <c r="D499">
        <v>3</v>
      </c>
      <c r="E499">
        <v>3</v>
      </c>
      <c r="F499">
        <v>1</v>
      </c>
    </row>
    <row r="500" spans="1:6" x14ac:dyDescent="0.25">
      <c r="A500">
        <v>73</v>
      </c>
      <c r="B500">
        <v>34</v>
      </c>
      <c r="C500">
        <v>2</v>
      </c>
      <c r="E500">
        <v>2</v>
      </c>
      <c r="F500">
        <v>1</v>
      </c>
    </row>
    <row r="501" spans="1:6" x14ac:dyDescent="0.25">
      <c r="A501">
        <v>74</v>
      </c>
      <c r="B501">
        <v>34</v>
      </c>
      <c r="C501">
        <v>2</v>
      </c>
      <c r="E501">
        <v>2</v>
      </c>
      <c r="F501">
        <v>1</v>
      </c>
    </row>
    <row r="502" spans="1:6" x14ac:dyDescent="0.25">
      <c r="A502">
        <v>75</v>
      </c>
      <c r="B502">
        <v>34</v>
      </c>
      <c r="C502">
        <v>2</v>
      </c>
      <c r="D502">
        <v>2</v>
      </c>
      <c r="E502">
        <v>2</v>
      </c>
      <c r="F502">
        <v>1</v>
      </c>
    </row>
    <row r="503" spans="1:6" x14ac:dyDescent="0.25">
      <c r="A503">
        <v>76</v>
      </c>
      <c r="B503">
        <v>34</v>
      </c>
      <c r="C503">
        <v>2</v>
      </c>
      <c r="D503">
        <v>3</v>
      </c>
      <c r="E503">
        <v>2.5</v>
      </c>
      <c r="F503">
        <v>1</v>
      </c>
    </row>
    <row r="504" spans="1:6" x14ac:dyDescent="0.25">
      <c r="A504">
        <v>77</v>
      </c>
      <c r="B504">
        <v>34</v>
      </c>
      <c r="C504">
        <v>2</v>
      </c>
      <c r="D504">
        <v>3</v>
      </c>
      <c r="E504">
        <v>2.5</v>
      </c>
      <c r="F504">
        <v>1</v>
      </c>
    </row>
    <row r="505" spans="1:6" x14ac:dyDescent="0.25">
      <c r="A505">
        <v>78</v>
      </c>
      <c r="B505">
        <v>34</v>
      </c>
      <c r="C505">
        <v>2</v>
      </c>
      <c r="D505">
        <v>4</v>
      </c>
      <c r="E505">
        <v>3</v>
      </c>
      <c r="F505">
        <v>1</v>
      </c>
    </row>
    <row r="506" spans="1:6" x14ac:dyDescent="0.25">
      <c r="A506">
        <v>79</v>
      </c>
      <c r="B506">
        <v>34</v>
      </c>
      <c r="C506">
        <v>3</v>
      </c>
      <c r="D506">
        <v>2</v>
      </c>
      <c r="E506">
        <v>2.5</v>
      </c>
      <c r="F506">
        <v>1</v>
      </c>
    </row>
    <row r="507" spans="1:6" x14ac:dyDescent="0.25">
      <c r="A507">
        <v>80</v>
      </c>
      <c r="B507">
        <v>34</v>
      </c>
      <c r="C507">
        <v>2</v>
      </c>
      <c r="D507">
        <v>3</v>
      </c>
      <c r="E507">
        <v>2.5</v>
      </c>
      <c r="F507">
        <v>1</v>
      </c>
    </row>
    <row r="508" spans="1:6" x14ac:dyDescent="0.25">
      <c r="A508">
        <v>81</v>
      </c>
      <c r="B508">
        <v>34</v>
      </c>
      <c r="C508">
        <v>2</v>
      </c>
      <c r="E508">
        <v>2</v>
      </c>
      <c r="F508">
        <v>1</v>
      </c>
    </row>
    <row r="509" spans="1:6" x14ac:dyDescent="0.25">
      <c r="A509">
        <v>82</v>
      </c>
      <c r="B509">
        <v>34</v>
      </c>
      <c r="C509">
        <v>2</v>
      </c>
      <c r="D509">
        <v>3</v>
      </c>
      <c r="E509">
        <v>2.5</v>
      </c>
      <c r="F509">
        <v>1</v>
      </c>
    </row>
    <row r="510" spans="1:6" x14ac:dyDescent="0.25">
      <c r="A510">
        <v>83</v>
      </c>
      <c r="B510">
        <v>34</v>
      </c>
      <c r="C510">
        <v>2</v>
      </c>
      <c r="E510">
        <v>2</v>
      </c>
      <c r="F510">
        <v>1</v>
      </c>
    </row>
    <row r="511" spans="1:6" x14ac:dyDescent="0.25">
      <c r="A511">
        <v>84</v>
      </c>
      <c r="B511">
        <v>34</v>
      </c>
      <c r="C511">
        <v>2</v>
      </c>
      <c r="E511">
        <v>2</v>
      </c>
      <c r="F511">
        <v>1</v>
      </c>
    </row>
    <row r="512" spans="1:6" x14ac:dyDescent="0.25">
      <c r="A512">
        <v>85</v>
      </c>
      <c r="B512">
        <v>34</v>
      </c>
      <c r="C512">
        <v>2</v>
      </c>
      <c r="D512">
        <v>3</v>
      </c>
      <c r="E512">
        <v>2.5</v>
      </c>
      <c r="F512">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E17" sqref="E17"/>
    </sheetView>
  </sheetViews>
  <sheetFormatPr baseColWidth="10" defaultRowHeight="21" x14ac:dyDescent="0.25"/>
  <cols>
    <col min="2" max="2" width="15.88671875" customWidth="1"/>
  </cols>
  <sheetData>
    <row r="1" spans="1:6" x14ac:dyDescent="0.25">
      <c r="A1" t="s">
        <v>95</v>
      </c>
      <c r="B1" t="s">
        <v>94</v>
      </c>
      <c r="E1" t="s">
        <v>93</v>
      </c>
      <c r="F1" t="s">
        <v>92</v>
      </c>
    </row>
    <row r="2" spans="1:6" x14ac:dyDescent="0.25">
      <c r="A2" t="s">
        <v>91</v>
      </c>
      <c r="B2">
        <v>5.18</v>
      </c>
      <c r="E2">
        <v>0.215</v>
      </c>
      <c r="F2">
        <v>0.215</v>
      </c>
    </row>
    <row r="3" spans="1:6" x14ac:dyDescent="0.25">
      <c r="A3" t="s">
        <v>90</v>
      </c>
      <c r="B3">
        <v>4.07</v>
      </c>
      <c r="E3">
        <v>0.37</v>
      </c>
      <c r="F3">
        <v>0.37</v>
      </c>
    </row>
    <row r="4" spans="1:6" x14ac:dyDescent="0.25">
      <c r="A4" t="s">
        <v>89</v>
      </c>
      <c r="B4">
        <v>3.38</v>
      </c>
      <c r="E4">
        <v>0.30199999999999999</v>
      </c>
      <c r="F4">
        <v>0.30199999999999999</v>
      </c>
    </row>
    <row r="5" spans="1:6" x14ac:dyDescent="0.25">
      <c r="A5" t="s">
        <v>88</v>
      </c>
      <c r="B5">
        <v>2.97</v>
      </c>
      <c r="E5">
        <v>0.25900000000000001</v>
      </c>
      <c r="F5">
        <v>0.25900000000000001</v>
      </c>
    </row>
    <row r="6" spans="1:6" x14ac:dyDescent="0.25">
      <c r="A6" t="s">
        <v>87</v>
      </c>
      <c r="B6">
        <v>2.65</v>
      </c>
      <c r="E6">
        <v>0.23300000000000001</v>
      </c>
      <c r="F6">
        <v>0.23300000000000001</v>
      </c>
    </row>
    <row r="7" spans="1:6" x14ac:dyDescent="0.25">
      <c r="A7" t="s">
        <v>86</v>
      </c>
      <c r="B7">
        <v>2.38</v>
      </c>
      <c r="E7">
        <v>0.20399999999999999</v>
      </c>
      <c r="F7">
        <v>0.20399999999999999</v>
      </c>
    </row>
    <row r="8" spans="1:6" x14ac:dyDescent="0.25">
      <c r="A8" t="s">
        <v>91</v>
      </c>
      <c r="B8">
        <f>1/5.18</f>
        <v>0.19305019305019305</v>
      </c>
    </row>
    <row r="9" spans="1:6" x14ac:dyDescent="0.25">
      <c r="A9" t="s">
        <v>90</v>
      </c>
      <c r="B9">
        <f>1/4.07</f>
        <v>0.24570024570024568</v>
      </c>
    </row>
    <row r="10" spans="1:6" x14ac:dyDescent="0.25">
      <c r="A10" t="s">
        <v>89</v>
      </c>
      <c r="B10">
        <f>1/3.38</f>
        <v>0.29585798816568049</v>
      </c>
    </row>
    <row r="11" spans="1:6" x14ac:dyDescent="0.25">
      <c r="A11" t="s">
        <v>88</v>
      </c>
      <c r="B11">
        <f>1/2.97</f>
        <v>0.33670033670033667</v>
      </c>
    </row>
    <row r="12" spans="1:6" x14ac:dyDescent="0.25">
      <c r="A12" t="s">
        <v>87</v>
      </c>
      <c r="B12">
        <f>1/2.65</f>
        <v>0.37735849056603776</v>
      </c>
    </row>
    <row r="13" spans="1:6" x14ac:dyDescent="0.25">
      <c r="A13" t="s">
        <v>86</v>
      </c>
      <c r="B13">
        <f>1/2.38</f>
        <v>0.42016806722689076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topLeftCell="E8" workbookViewId="0">
      <selection activeCell="A35" sqref="A35:H46"/>
    </sheetView>
  </sheetViews>
  <sheetFormatPr baseColWidth="10" defaultRowHeight="21" x14ac:dyDescent="0.25"/>
  <cols>
    <col min="1" max="1" width="14.88671875" customWidth="1"/>
  </cols>
  <sheetData>
    <row r="1" spans="1:13" s="10" customFormat="1" ht="126" x14ac:dyDescent="0.25">
      <c r="A1" s="10" t="s">
        <v>33</v>
      </c>
      <c r="B1" s="16" t="s">
        <v>99</v>
      </c>
      <c r="C1" s="10" t="s">
        <v>98</v>
      </c>
      <c r="D1" s="16" t="s">
        <v>97</v>
      </c>
      <c r="E1" s="16" t="s">
        <v>100</v>
      </c>
    </row>
    <row r="2" spans="1:13" s="10" customFormat="1" x14ac:dyDescent="0.25">
      <c r="A2" s="15">
        <v>10</v>
      </c>
      <c r="E2" s="15">
        <v>0</v>
      </c>
    </row>
    <row r="3" spans="1:13" s="10" customFormat="1" x14ac:dyDescent="0.25">
      <c r="A3" s="15">
        <v>11</v>
      </c>
      <c r="E3" s="10">
        <v>0</v>
      </c>
    </row>
    <row r="4" spans="1:13" s="10" customFormat="1" x14ac:dyDescent="0.25">
      <c r="A4" s="15">
        <v>12</v>
      </c>
      <c r="E4" s="15">
        <f>(0.000203*((12*(12-11.7))*SQRT(42.3-12)))</f>
        <v>4.0227204466629389E-3</v>
      </c>
    </row>
    <row r="5" spans="1:13" s="10" customFormat="1" x14ac:dyDescent="0.25">
      <c r="A5" s="15">
        <v>13</v>
      </c>
      <c r="E5" s="15">
        <f>(0.000203*((13*(13-11.7))*SQRT(42.3-13)))</f>
        <v>1.8570198786146592E-2</v>
      </c>
    </row>
    <row r="6" spans="1:13" s="10" customFormat="1" x14ac:dyDescent="0.25">
      <c r="A6" s="15">
        <v>14</v>
      </c>
      <c r="E6" s="15">
        <f>(0.000203*((14*(14-11.7))*SQRT(42.3-14)))</f>
        <v>3.4773237547688893E-2</v>
      </c>
    </row>
    <row r="7" spans="1:13" s="10" customFormat="1" x14ac:dyDescent="0.25">
      <c r="A7" s="15">
        <v>15</v>
      </c>
      <c r="D7" s="15">
        <f>1/12.8</f>
        <v>7.8125E-2</v>
      </c>
      <c r="E7" s="15">
        <f>(0.000203*((15*(15-11.7))*SQRT(42.3-15)))</f>
        <v>5.2502811509718236E-2</v>
      </c>
    </row>
    <row r="8" spans="1:13" s="10" customFormat="1" x14ac:dyDescent="0.25">
      <c r="A8" s="15">
        <v>16</v>
      </c>
      <c r="D8" s="15"/>
      <c r="E8" s="15">
        <f>(0.000203*((16*(16-11.7))*SQRT(42.3-16)))</f>
        <v>7.1624623221682643E-2</v>
      </c>
    </row>
    <row r="9" spans="1:13" s="10" customFormat="1" x14ac:dyDescent="0.25">
      <c r="A9" s="15">
        <v>17</v>
      </c>
      <c r="D9" s="15"/>
      <c r="E9" s="15">
        <f>(0.000203*((17*(17-11.7))*SQRT(42.3-17)))</f>
        <v>9.1998572676302973E-2</v>
      </c>
    </row>
    <row r="10" spans="1:13" s="10" customFormat="1" x14ac:dyDescent="0.25">
      <c r="A10" s="15">
        <v>18</v>
      </c>
      <c r="D10" s="15"/>
      <c r="E10" s="15">
        <f>(0.000203*((18*(18-11.7))*SQRT(42.3-18)))</f>
        <v>0.11347814536452382</v>
      </c>
    </row>
    <row r="11" spans="1:13" s="10" customFormat="1" x14ac:dyDescent="0.25">
      <c r="A11" s="15">
        <v>19</v>
      </c>
      <c r="D11" s="15"/>
      <c r="E11" s="15">
        <f>(0.000203*((19*(19-11.7))*SQRT(42.3-19)))</f>
        <v>0.13590970177287934</v>
      </c>
      <c r="L11" s="10" t="s">
        <v>33</v>
      </c>
      <c r="M11" s="10" t="s">
        <v>96</v>
      </c>
    </row>
    <row r="12" spans="1:13" s="10" customFormat="1" x14ac:dyDescent="0.25">
      <c r="A12" s="15">
        <v>20</v>
      </c>
      <c r="D12" s="15">
        <f>1/6.4</f>
        <v>0.15625</v>
      </c>
      <c r="E12" s="15">
        <f>(0.000203*((20*(20-11.7))*SQRT(42.3-20)))</f>
        <v>0.15913164691286266</v>
      </c>
      <c r="L12" s="10">
        <v>10</v>
      </c>
      <c r="M12" s="10">
        <f>((0.017*L12)-0.165)</f>
        <v>5.0000000000000044E-3</v>
      </c>
    </row>
    <row r="13" spans="1:13" x14ac:dyDescent="0.25">
      <c r="A13" s="3">
        <v>21</v>
      </c>
      <c r="B13" s="3">
        <v>0.193</v>
      </c>
      <c r="C13" s="3">
        <v>2.1999999999999999E-2</v>
      </c>
      <c r="D13" s="3"/>
      <c r="E13" s="15">
        <f>(0.000203*((21*(21-11.7))*SQRT(42.3-21)))</f>
        <v>0.18297345255269412</v>
      </c>
      <c r="L13">
        <v>11</v>
      </c>
      <c r="M13" s="10">
        <f>((0.017*L13)-0.165)</f>
        <v>2.1999999999999992E-2</v>
      </c>
    </row>
    <row r="14" spans="1:13" x14ac:dyDescent="0.25">
      <c r="A14" s="3">
        <v>23</v>
      </c>
      <c r="B14" s="3"/>
      <c r="C14" s="3"/>
      <c r="D14" s="3">
        <f>1/5.1</f>
        <v>0.19607843137254904</v>
      </c>
      <c r="E14" s="15">
        <f>(0.000203*((23*(23-11.7))*SQRT(42.3-23)))</f>
        <v>0.23178267562727162</v>
      </c>
      <c r="L14">
        <v>12</v>
      </c>
      <c r="M14" s="10">
        <f>((0.017*L14)-0.165)</f>
        <v>3.9000000000000007E-2</v>
      </c>
    </row>
    <row r="15" spans="1:13" x14ac:dyDescent="0.25">
      <c r="A15" s="3">
        <v>24</v>
      </c>
      <c r="B15" s="3">
        <v>0.246</v>
      </c>
      <c r="C15" s="3">
        <v>2.4E-2</v>
      </c>
      <c r="D15" s="3"/>
      <c r="E15" s="15">
        <f>(0.000203*((24*(24-11.7))*SQRT(42.3-24)))</f>
        <v>0.25635272359990247</v>
      </c>
      <c r="L15" s="10">
        <v>13</v>
      </c>
      <c r="M15" s="10">
        <f>((0.017*L15)-0.165)</f>
        <v>5.6000000000000022E-2</v>
      </c>
    </row>
    <row r="16" spans="1:13" x14ac:dyDescent="0.25">
      <c r="A16" s="3">
        <v>25</v>
      </c>
      <c r="B16" s="3"/>
      <c r="C16" s="3"/>
      <c r="D16" s="3">
        <f>1/3.5</f>
        <v>0.2857142857142857</v>
      </c>
      <c r="E16" s="15">
        <f>(0.000203*((25*(25-11.7))*SQRT(42.3-25)))</f>
        <v>0.28074416531448165</v>
      </c>
      <c r="L16" s="10">
        <v>14</v>
      </c>
      <c r="M16" s="10">
        <f>((0.017*L16)-0.165)</f>
        <v>7.3000000000000009E-2</v>
      </c>
    </row>
    <row r="17" spans="1:13" x14ac:dyDescent="0.25">
      <c r="A17" s="3">
        <v>26</v>
      </c>
      <c r="B17" s="3"/>
      <c r="C17" s="3"/>
      <c r="D17" s="3"/>
      <c r="E17" s="15">
        <f>(0.000203*((26*(26-11.7))*SQRT(42.3-26)))</f>
        <v>0.30471878328076202</v>
      </c>
      <c r="L17" s="10">
        <v>20</v>
      </c>
      <c r="M17" s="10">
        <f>((0.017*L17)-0.165)</f>
        <v>0.17500000000000002</v>
      </c>
    </row>
    <row r="18" spans="1:13" x14ac:dyDescent="0.25">
      <c r="A18" s="3">
        <v>27</v>
      </c>
      <c r="B18" s="3">
        <v>0.29599999999999999</v>
      </c>
      <c r="C18" s="3">
        <v>3.5000000000000003E-2</v>
      </c>
      <c r="D18" s="3">
        <f>1/3.3</f>
        <v>0.30303030303030304</v>
      </c>
      <c r="E18" s="15">
        <f>(0.000203*((27*(27-11.7))*SQRT(42.3-27)))</f>
        <v>0.32801745015516626</v>
      </c>
      <c r="L18" s="10">
        <v>21</v>
      </c>
      <c r="M18" s="10">
        <f>((0.017*L18)-0.165)</f>
        <v>0.19200000000000003</v>
      </c>
    </row>
    <row r="19" spans="1:13" x14ac:dyDescent="0.25">
      <c r="A19" s="3">
        <v>28</v>
      </c>
      <c r="B19" s="3"/>
      <c r="C19" s="3"/>
      <c r="D19" s="3"/>
      <c r="E19" s="15">
        <f>(0.000203*((28*(28-11.7))*SQRT(42.3-28)))</f>
        <v>0.35035610730676869</v>
      </c>
      <c r="L19" s="10">
        <v>22</v>
      </c>
      <c r="M19" s="10">
        <f>((0.017*L19)-0.165)</f>
        <v>0.20899999999999999</v>
      </c>
    </row>
    <row r="20" spans="1:13" x14ac:dyDescent="0.25">
      <c r="A20" s="3">
        <v>29</v>
      </c>
      <c r="B20" s="3"/>
      <c r="C20" s="3"/>
      <c r="D20" s="3">
        <f>1/2.7</f>
        <v>0.37037037037037035</v>
      </c>
      <c r="E20" s="15">
        <f>(0.000203*((29*(29-11.7))*SQRT(42.3-29)))</f>
        <v>0.37142057622099106</v>
      </c>
      <c r="L20" s="10">
        <v>23</v>
      </c>
      <c r="M20" s="10">
        <f>((0.017*L20)-0.165)</f>
        <v>0.22600000000000001</v>
      </c>
    </row>
    <row r="21" spans="1:13" x14ac:dyDescent="0.25">
      <c r="A21" s="3">
        <v>30</v>
      </c>
      <c r="B21" s="3">
        <v>0.33700000000000002</v>
      </c>
      <c r="C21" s="3">
        <v>4.9000000000000002E-2</v>
      </c>
      <c r="D21" s="3"/>
      <c r="E21" s="15">
        <f>(0.000203*((30*(30-11.7))*SQRT(42.3-30)))</f>
        <v>0.39085973935761148</v>
      </c>
      <c r="L21" s="10">
        <v>24</v>
      </c>
      <c r="M21" s="10">
        <f>((0.017*L21)-0.165)</f>
        <v>0.24300000000000002</v>
      </c>
    </row>
    <row r="22" spans="1:13" x14ac:dyDescent="0.25">
      <c r="A22" s="3">
        <v>31</v>
      </c>
      <c r="B22" s="3"/>
      <c r="C22" s="3"/>
      <c r="D22" s="3">
        <f>1/2.1</f>
        <v>0.47619047619047616</v>
      </c>
      <c r="E22" s="15">
        <f>(0.000203*((31*(31-11.7))*SQRT(42.3-31)))</f>
        <v>0.40827638664795812</v>
      </c>
      <c r="L22" s="10">
        <v>25</v>
      </c>
      <c r="M22" s="10">
        <f>((0.017*L22)-0.165)</f>
        <v>0.26</v>
      </c>
    </row>
    <row r="23" spans="1:13" x14ac:dyDescent="0.25">
      <c r="A23" s="3">
        <v>32</v>
      </c>
      <c r="B23" s="3">
        <v>0.377</v>
      </c>
      <c r="C23" s="3">
        <v>5.2999999999999999E-2</v>
      </c>
      <c r="D23" s="3"/>
      <c r="E23" s="15">
        <f>(0.000203*((32*(32-11.7))*SQRT(42.3-32)))</f>
        <v>0.42321462434376245</v>
      </c>
      <c r="L23" s="10">
        <v>26</v>
      </c>
      <c r="M23" s="10">
        <f>((0.017*L23)-0.165)</f>
        <v>0.27700000000000002</v>
      </c>
    </row>
    <row r="24" spans="1:13" x14ac:dyDescent="0.25">
      <c r="A24" s="3">
        <v>33</v>
      </c>
      <c r="B24" s="3"/>
      <c r="C24" s="3"/>
      <c r="D24" s="3">
        <f>1/2.4</f>
        <v>0.41666666666666669</v>
      </c>
      <c r="E24" s="15">
        <f>(0.000203*((33*(33-11.7))*SQRT(42.3-33)))</f>
        <v>0.43514205209507956</v>
      </c>
      <c r="L24" s="10">
        <v>27</v>
      </c>
      <c r="M24" s="10">
        <f>((0.017*L24)-0.165)</f>
        <v>0.29400000000000004</v>
      </c>
    </row>
    <row r="25" spans="1:13" x14ac:dyDescent="0.25">
      <c r="A25" s="3">
        <v>34</v>
      </c>
      <c r="B25" s="3">
        <v>0.42099999999999999</v>
      </c>
      <c r="C25" s="3">
        <v>6.9000000000000006E-2</v>
      </c>
      <c r="D25" s="3"/>
      <c r="E25" s="15">
        <f>(0.000203*((34*(34-11.7))*SQRT(42.3-34)))</f>
        <v>0.44342366194557992</v>
      </c>
      <c r="L25" s="10">
        <v>28</v>
      </c>
      <c r="M25" s="10">
        <f>((0.017*L25)-0.165)</f>
        <v>0.31100000000000005</v>
      </c>
    </row>
    <row r="26" spans="1:13" x14ac:dyDescent="0.25">
      <c r="A26" s="3">
        <v>35</v>
      </c>
      <c r="D26">
        <f>1/2.3</f>
        <v>0.43478260869565222</v>
      </c>
      <c r="E26" s="15">
        <f>(0.000203*((35*(35-11.7))*SQRT(42.3-35)))</f>
        <v>0.44728201253171912</v>
      </c>
      <c r="L26" s="10">
        <v>29</v>
      </c>
      <c r="M26" s="10">
        <f>((0.017*L26)-0.165)</f>
        <v>0.32800000000000007</v>
      </c>
    </row>
    <row r="27" spans="1:13" x14ac:dyDescent="0.25">
      <c r="A27" s="3">
        <v>36</v>
      </c>
      <c r="E27" s="15">
        <f>(0.000203*((36*(36-11.7))*SQRT(42.3-36)))</f>
        <v>0.4457333064481136</v>
      </c>
      <c r="L27" s="10">
        <v>30</v>
      </c>
      <c r="M27" s="10">
        <f>((0.017*L27)-0.165)</f>
        <v>0.34499999999999997</v>
      </c>
    </row>
    <row r="28" spans="1:13" x14ac:dyDescent="0.25">
      <c r="A28" s="3">
        <v>37</v>
      </c>
      <c r="E28" s="15">
        <f>(0.000203*((37*(37-11.7))*SQRT(42.3-37)))</f>
        <v>0.43747799995510273</v>
      </c>
      <c r="L28" s="10">
        <v>31</v>
      </c>
      <c r="M28" s="10">
        <f>((0.017*L28)-0.165)</f>
        <v>0.36199999999999999</v>
      </c>
    </row>
    <row r="29" spans="1:13" x14ac:dyDescent="0.25">
      <c r="A29" s="3">
        <v>38</v>
      </c>
      <c r="E29" s="15">
        <f>(0.000203*((38*(38-11.7))*SQRT(42.3-38)))</f>
        <v>0.42069718961686908</v>
      </c>
      <c r="L29" s="10">
        <v>32</v>
      </c>
      <c r="M29" s="10">
        <f>((0.017*L29)-0.165)</f>
        <v>0.379</v>
      </c>
    </row>
    <row r="30" spans="1:13" x14ac:dyDescent="0.25">
      <c r="A30" s="3">
        <v>39</v>
      </c>
      <c r="E30" s="15">
        <f>(0.000203*((39*(39-11.7))*SQRT(42.3-39)))</f>
        <v>0.39262709063852547</v>
      </c>
      <c r="L30" s="10">
        <v>33</v>
      </c>
      <c r="M30" s="10">
        <f>((0.017*L30)-0.165)</f>
        <v>0.39600000000000002</v>
      </c>
    </row>
    <row r="31" spans="1:13" x14ac:dyDescent="0.25">
      <c r="A31" s="3">
        <v>40</v>
      </c>
      <c r="E31" s="15">
        <f>(0.000203*((40*(40-11.7))*SQRT(42.3-40)))</f>
        <v>0.34850288910825378</v>
      </c>
      <c r="L31" s="10">
        <v>34</v>
      </c>
      <c r="M31" s="10">
        <f>((0.017*L31)-0.165)</f>
        <v>0.41300000000000003</v>
      </c>
    </row>
    <row r="32" spans="1:13" x14ac:dyDescent="0.25">
      <c r="L32" s="10">
        <v>35</v>
      </c>
      <c r="M32" s="10">
        <f>((0.017*L32)-0.165)</f>
        <v>0.43000000000000005</v>
      </c>
    </row>
    <row r="33" spans="1:13" x14ac:dyDescent="0.25">
      <c r="L33" s="10">
        <v>36</v>
      </c>
      <c r="M33" s="10">
        <f>((0.017*L33)-0.165)</f>
        <v>0.44700000000000006</v>
      </c>
    </row>
    <row r="34" spans="1:13" x14ac:dyDescent="0.25">
      <c r="E34" s="15"/>
      <c r="L34" s="10">
        <v>37</v>
      </c>
      <c r="M34" s="10">
        <f>((0.017*L34)-0.165)</f>
        <v>0.46399999999999997</v>
      </c>
    </row>
    <row r="35" spans="1:13" x14ac:dyDescent="0.25">
      <c r="A35" s="14"/>
      <c r="L35" s="10">
        <v>38</v>
      </c>
      <c r="M35" s="10">
        <f>((0.017*L35)-0.165)</f>
        <v>0.48099999999999998</v>
      </c>
    </row>
    <row r="36" spans="1:13" x14ac:dyDescent="0.25">
      <c r="L36" s="10">
        <v>39</v>
      </c>
      <c r="M36" s="10">
        <f>((0.017*L36)-0.165)</f>
        <v>0.498</v>
      </c>
    </row>
    <row r="37" spans="1:13" x14ac:dyDescent="0.25">
      <c r="L37" s="10">
        <v>40</v>
      </c>
      <c r="M37" s="10">
        <f>((0.017*L37)-0.165)</f>
        <v>0.51500000000000001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
  <sheetViews>
    <sheetView topLeftCell="H4" zoomScale="110" zoomScaleNormal="85" zoomScalePageLayoutView="85" workbookViewId="0">
      <selection activeCell="I2" sqref="I2:L8"/>
    </sheetView>
  </sheetViews>
  <sheetFormatPr baseColWidth="10" defaultRowHeight="21" x14ac:dyDescent="0.25"/>
  <cols>
    <col min="1" max="1" width="14" customWidth="1"/>
    <col min="2" max="2" width="15.77734375" style="3" customWidth="1"/>
    <col min="3" max="4" width="10.77734375" style="3"/>
    <col min="5" max="5" width="20.44140625" style="3" customWidth="1"/>
    <col min="6" max="6" width="24.88671875" style="3" customWidth="1"/>
    <col min="7" max="7" width="22.21875" style="2" customWidth="1"/>
    <col min="8" max="8" width="29.77734375" style="3" customWidth="1"/>
    <col min="12" max="12" width="9.5546875" bestFit="1" customWidth="1"/>
  </cols>
  <sheetData>
    <row r="1" spans="1:16" ht="63" x14ac:dyDescent="0.25">
      <c r="A1" s="10" t="s">
        <v>33</v>
      </c>
      <c r="B1" s="16" t="s">
        <v>108</v>
      </c>
      <c r="C1" s="16" t="s">
        <v>107</v>
      </c>
      <c r="D1" s="16" t="s">
        <v>106</v>
      </c>
      <c r="E1" s="16" t="s">
        <v>105</v>
      </c>
      <c r="F1" s="16" t="s">
        <v>104</v>
      </c>
      <c r="G1" s="16" t="s">
        <v>103</v>
      </c>
      <c r="H1" s="16" t="s">
        <v>102</v>
      </c>
    </row>
    <row r="2" spans="1:16" x14ac:dyDescent="0.25">
      <c r="A2" s="15">
        <v>10</v>
      </c>
      <c r="G2" s="2">
        <v>0</v>
      </c>
      <c r="H2" s="3">
        <v>0</v>
      </c>
    </row>
    <row r="3" spans="1:16" x14ac:dyDescent="0.25">
      <c r="A3" s="15">
        <v>11</v>
      </c>
      <c r="G3" s="2">
        <f>(-0.54*(11^2))+(25.2*11)-206</f>
        <v>5.8599999999999852</v>
      </c>
      <c r="H3" s="3">
        <f>G3/100</f>
        <v>5.8599999999999854E-2</v>
      </c>
    </row>
    <row r="4" spans="1:16" x14ac:dyDescent="0.25">
      <c r="A4" s="15">
        <v>12</v>
      </c>
      <c r="G4" s="2">
        <f>(-0.54*(12^2))+(25.2*12)-206</f>
        <v>18.639999999999986</v>
      </c>
      <c r="H4" s="3">
        <f>G4/100</f>
        <v>0.18639999999999987</v>
      </c>
    </row>
    <row r="5" spans="1:16" x14ac:dyDescent="0.25">
      <c r="A5" s="15">
        <v>13</v>
      </c>
      <c r="E5" s="3">
        <v>0</v>
      </c>
      <c r="F5" s="3">
        <v>0</v>
      </c>
      <c r="G5" s="2">
        <f>(-0.54*(13^2))+(25.2*13)-206</f>
        <v>30.339999999999975</v>
      </c>
      <c r="H5" s="3">
        <f>G5/100</f>
        <v>0.30339999999999973</v>
      </c>
    </row>
    <row r="6" spans="1:16" x14ac:dyDescent="0.25">
      <c r="A6" s="15">
        <v>14</v>
      </c>
      <c r="G6" s="2">
        <f>(-0.54*(14^2))+(25.2*14)-206</f>
        <v>40.960000000000008</v>
      </c>
      <c r="H6" s="3">
        <f>G6/100</f>
        <v>0.40960000000000008</v>
      </c>
    </row>
    <row r="7" spans="1:16" x14ac:dyDescent="0.25">
      <c r="A7" s="15">
        <v>15</v>
      </c>
      <c r="G7" s="2">
        <f>(-0.54*(15^2))+(25.2*15)-206</f>
        <v>50.5</v>
      </c>
      <c r="H7" s="3">
        <f>G7/100</f>
        <v>0.505</v>
      </c>
    </row>
    <row r="8" spans="1:16" x14ac:dyDescent="0.25">
      <c r="A8" s="15">
        <v>16</v>
      </c>
      <c r="E8" s="3">
        <v>100</v>
      </c>
      <c r="F8" s="3">
        <v>1</v>
      </c>
      <c r="G8" s="2">
        <f>(-0.54*(16^2))+(25.2*16)-206</f>
        <v>58.95999999999998</v>
      </c>
      <c r="H8" s="3">
        <f>G8/100</f>
        <v>0.58959999999999979</v>
      </c>
      <c r="O8" t="s">
        <v>75</v>
      </c>
      <c r="P8" t="s">
        <v>101</v>
      </c>
    </row>
    <row r="9" spans="1:16" x14ac:dyDescent="0.25">
      <c r="A9" s="15">
        <v>17</v>
      </c>
      <c r="G9" s="2">
        <f>(-0.54*(17^2))+(25.2*17)-206</f>
        <v>66.339999999999975</v>
      </c>
      <c r="H9" s="3">
        <f>G9/100</f>
        <v>0.66339999999999977</v>
      </c>
      <c r="O9">
        <v>5</v>
      </c>
      <c r="P9">
        <f>((-0.0032*(O9^2))+(0.1604*O9)-1.4105)</f>
        <v>-0.68850000000000011</v>
      </c>
    </row>
    <row r="10" spans="1:16" x14ac:dyDescent="0.25">
      <c r="A10" s="15">
        <v>18</v>
      </c>
      <c r="G10" s="2">
        <f>(-0.54*(18^2))+(25.2*18)-206</f>
        <v>72.639999999999986</v>
      </c>
      <c r="H10" s="3">
        <f>G10/100</f>
        <v>0.72639999999999982</v>
      </c>
      <c r="O10">
        <v>6</v>
      </c>
      <c r="P10">
        <f>((-0.0032*(O10^2))+(0.1604*O10)-1.4105)</f>
        <v>-0.56330000000000013</v>
      </c>
    </row>
    <row r="11" spans="1:16" x14ac:dyDescent="0.25">
      <c r="A11" s="15">
        <v>19</v>
      </c>
      <c r="G11" s="2">
        <f>(-0.54*(19^2))+(25.2*19)-206</f>
        <v>77.860000000000014</v>
      </c>
      <c r="H11" s="3">
        <f>G11/100</f>
        <v>0.77860000000000018</v>
      </c>
      <c r="O11">
        <v>7</v>
      </c>
      <c r="P11">
        <f>((-0.0032*(O11^2))+(0.1604*O11)-1.4105)</f>
        <v>-0.44450000000000034</v>
      </c>
    </row>
    <row r="12" spans="1:16" x14ac:dyDescent="0.25">
      <c r="A12" s="15">
        <v>20</v>
      </c>
      <c r="G12" s="2">
        <f>(-0.54*(20^2))+(25.2*20)-206</f>
        <v>82</v>
      </c>
      <c r="H12" s="3">
        <f>G12/100</f>
        <v>0.82</v>
      </c>
      <c r="O12">
        <v>8</v>
      </c>
      <c r="P12">
        <f>((-0.0032*(O12^2))+(0.1604*O12)-1.4105)</f>
        <v>-0.33210000000000028</v>
      </c>
    </row>
    <row r="13" spans="1:16" x14ac:dyDescent="0.25">
      <c r="A13" s="3">
        <v>21</v>
      </c>
      <c r="B13" s="3">
        <v>0.52</v>
      </c>
      <c r="C13" s="3">
        <v>7.0000000000000007E-2</v>
      </c>
      <c r="D13" s="3">
        <v>7.0000000000000007E-2</v>
      </c>
      <c r="G13" s="2">
        <f>(-0.54*(21^2))+(25.2*21)-206</f>
        <v>85.059999999999945</v>
      </c>
      <c r="H13" s="3">
        <f>G13/100</f>
        <v>0.85059999999999947</v>
      </c>
      <c r="O13">
        <v>9</v>
      </c>
      <c r="P13">
        <f>((-0.0032*(O13^2))+(0.1604*O13)-1.4105)</f>
        <v>-0.22609999999999997</v>
      </c>
    </row>
    <row r="14" spans="1:16" x14ac:dyDescent="0.25">
      <c r="A14" s="3">
        <v>22</v>
      </c>
      <c r="G14" s="2">
        <f>(-0.54*(22^2))+(25.2*22)-206</f>
        <v>87.039999999999964</v>
      </c>
      <c r="H14" s="3">
        <f>G14/100</f>
        <v>0.87039999999999962</v>
      </c>
      <c r="O14">
        <v>15</v>
      </c>
      <c r="P14">
        <f>((-0.0032*(O14^2))+(0.1604*O14)-1.4105)</f>
        <v>0.27549999999999941</v>
      </c>
    </row>
    <row r="15" spans="1:16" x14ac:dyDescent="0.25">
      <c r="A15" s="3">
        <v>22.5</v>
      </c>
      <c r="E15" s="3">
        <v>89</v>
      </c>
      <c r="F15" s="3">
        <v>0.89</v>
      </c>
      <c r="G15" s="2">
        <f>(-0.54*(22.5^2))+(25.2*22.5)-206</f>
        <v>87.625</v>
      </c>
      <c r="H15" s="3">
        <f>G15/100</f>
        <v>0.87624999999999997</v>
      </c>
      <c r="O15">
        <v>16</v>
      </c>
      <c r="P15">
        <f>((-0.0032*(O15^2))+(0.1604*O15)-1.4105)</f>
        <v>0.33669999999999978</v>
      </c>
    </row>
    <row r="16" spans="1:16" x14ac:dyDescent="0.25">
      <c r="A16" s="3">
        <v>23</v>
      </c>
      <c r="G16" s="2">
        <f>(-0.54*(23^2))+(25.2*23)-206</f>
        <v>87.94</v>
      </c>
      <c r="H16" s="3">
        <f>G16/100</f>
        <v>0.87939999999999996</v>
      </c>
      <c r="O16">
        <v>17</v>
      </c>
      <c r="P16">
        <f>((-0.0032*(O16^2))+(0.1604*O16)-1.4105)</f>
        <v>0.39149999999999974</v>
      </c>
    </row>
    <row r="17" spans="1:16" x14ac:dyDescent="0.25">
      <c r="A17" s="3">
        <v>23.5</v>
      </c>
      <c r="E17" s="3">
        <v>79</v>
      </c>
      <c r="F17" s="3">
        <v>0.79</v>
      </c>
      <c r="G17" s="2">
        <f>(-0.54*(23.5^2))+(25.2*23.5)-206</f>
        <v>87.9849999999999</v>
      </c>
      <c r="H17" s="3">
        <f>G17/100</f>
        <v>0.87984999999999902</v>
      </c>
      <c r="O17">
        <v>18</v>
      </c>
      <c r="P17">
        <f>((-0.0032*(O17^2))+(0.1604*O17)-1.4105)</f>
        <v>0.43989999999999996</v>
      </c>
    </row>
    <row r="18" spans="1:16" x14ac:dyDescent="0.25">
      <c r="A18" s="3">
        <v>24</v>
      </c>
      <c r="B18" s="3">
        <v>0.61</v>
      </c>
      <c r="C18" s="3">
        <v>0.03</v>
      </c>
      <c r="D18" s="3">
        <v>0.04</v>
      </c>
      <c r="G18" s="2">
        <f>(-0.54*(24^2))+(25.2*24)-206</f>
        <v>87.759999999999934</v>
      </c>
      <c r="H18" s="3">
        <f>G18/100</f>
        <v>0.87759999999999938</v>
      </c>
      <c r="O18">
        <v>19</v>
      </c>
      <c r="P18">
        <f>((-0.0032*(O18^2))+(0.1604*O18)-1.4105)</f>
        <v>0.48189999999999955</v>
      </c>
    </row>
    <row r="19" spans="1:16" x14ac:dyDescent="0.25">
      <c r="A19" s="3">
        <v>25</v>
      </c>
      <c r="G19" s="2">
        <f>(-0.54*(25^2))+(25.2*25)-206</f>
        <v>86.5</v>
      </c>
      <c r="H19" s="3">
        <f>G19/100</f>
        <v>0.86499999999999999</v>
      </c>
      <c r="O19">
        <v>20</v>
      </c>
      <c r="P19">
        <f>((-0.0032*(O19^2))+(0.1604*O19)-1.4105)</f>
        <v>0.51749999999999963</v>
      </c>
    </row>
    <row r="20" spans="1:16" x14ac:dyDescent="0.25">
      <c r="A20" s="3">
        <v>26</v>
      </c>
      <c r="E20" s="3">
        <v>100</v>
      </c>
      <c r="F20" s="3">
        <v>1</v>
      </c>
      <c r="G20" s="2">
        <f>(-0.54*(26^2))+(25.2*26)-206</f>
        <v>84.159999999999911</v>
      </c>
      <c r="H20" s="3">
        <f>G20/100</f>
        <v>0.84159999999999913</v>
      </c>
      <c r="O20">
        <v>21</v>
      </c>
      <c r="P20">
        <f>((-0.0032*(O20^2))+(0.1604*O20)-1.4105)</f>
        <v>0.54669999999999974</v>
      </c>
    </row>
    <row r="21" spans="1:16" x14ac:dyDescent="0.25">
      <c r="A21" s="3">
        <v>27</v>
      </c>
      <c r="B21" s="3">
        <v>0.64</v>
      </c>
      <c r="C21" s="3">
        <v>0.03</v>
      </c>
      <c r="D21" s="3">
        <v>0.03</v>
      </c>
      <c r="G21" s="2">
        <f>(-0.54*(27^2))+(25.2*27)-206</f>
        <v>80.739999999999952</v>
      </c>
      <c r="H21" s="3">
        <f>G21/100</f>
        <v>0.80739999999999956</v>
      </c>
      <c r="O21">
        <v>22</v>
      </c>
      <c r="P21">
        <f>((-0.0032*(O21^2))+(0.1604*O21)-1.4105)</f>
        <v>0.56949999999999923</v>
      </c>
    </row>
    <row r="22" spans="1:16" x14ac:dyDescent="0.25">
      <c r="A22" s="3">
        <v>28</v>
      </c>
      <c r="E22" s="3">
        <v>73</v>
      </c>
      <c r="F22" s="3">
        <v>0.73</v>
      </c>
      <c r="G22" s="2">
        <f>(-0.54*(28^2))+(25.2*28)-206</f>
        <v>76.240000000000009</v>
      </c>
      <c r="H22" s="3">
        <f>G22/100</f>
        <v>0.76240000000000008</v>
      </c>
      <c r="O22">
        <v>23</v>
      </c>
      <c r="P22">
        <f>((-0.0032*(O22^2))+(0.1604*O22)-1.4105)</f>
        <v>0.58589999999999942</v>
      </c>
    </row>
    <row r="23" spans="1:16" x14ac:dyDescent="0.25">
      <c r="A23" s="3">
        <v>29</v>
      </c>
      <c r="G23" s="2">
        <f>(-0.54*(29^2))+(25.2*29)-206</f>
        <v>70.659999999999911</v>
      </c>
      <c r="H23" s="3">
        <f>G23/100</f>
        <v>0.70659999999999912</v>
      </c>
      <c r="O23">
        <v>24</v>
      </c>
      <c r="P23">
        <f>((-0.0032*(O23^2))+(0.1604*O23)-1.4105)</f>
        <v>0.59589999999999921</v>
      </c>
    </row>
    <row r="24" spans="1:16" x14ac:dyDescent="0.25">
      <c r="A24" s="3">
        <v>30</v>
      </c>
      <c r="B24" s="3">
        <v>0.44</v>
      </c>
      <c r="C24" s="3">
        <v>0.03</v>
      </c>
      <c r="D24" s="3">
        <v>0.04</v>
      </c>
      <c r="E24" s="3">
        <v>78</v>
      </c>
      <c r="F24" s="3">
        <v>0.78</v>
      </c>
      <c r="G24" s="2">
        <f>(-0.54*(30^2))+(25.2*30)-206</f>
        <v>63.999999999999943</v>
      </c>
      <c r="H24" s="3">
        <f>G24/100</f>
        <v>0.63999999999999946</v>
      </c>
      <c r="O24">
        <v>25</v>
      </c>
      <c r="P24">
        <f>((-0.0032*(O24^2))+(0.1604*O24)-1.4105)</f>
        <v>0.5994999999999997</v>
      </c>
    </row>
    <row r="25" spans="1:16" x14ac:dyDescent="0.25">
      <c r="A25" s="3">
        <v>31</v>
      </c>
      <c r="G25" s="2">
        <f>(-0.54*(31^2))+(25.2*31)-206</f>
        <v>56.259999999999877</v>
      </c>
      <c r="H25" s="3">
        <f>G25/100</f>
        <v>0.56259999999999877</v>
      </c>
      <c r="O25">
        <v>26</v>
      </c>
      <c r="P25">
        <f>((-0.0032*(O25^2))+(0.1604*O25)-1.4105)</f>
        <v>0.59669999999999956</v>
      </c>
    </row>
    <row r="26" spans="1:16" x14ac:dyDescent="0.25">
      <c r="A26" s="3">
        <v>32</v>
      </c>
      <c r="B26" s="3">
        <v>0.41</v>
      </c>
      <c r="C26" s="3">
        <v>0.04</v>
      </c>
      <c r="D26" s="3">
        <v>0.04</v>
      </c>
      <c r="E26" s="3">
        <v>0</v>
      </c>
      <c r="F26" s="3">
        <v>1</v>
      </c>
      <c r="G26" s="2">
        <f>(-0.54*(32^2))+(25.2*32)-206</f>
        <v>47.439999999999941</v>
      </c>
      <c r="H26" s="3">
        <f>G26/100</f>
        <v>0.47439999999999943</v>
      </c>
      <c r="O26">
        <v>27</v>
      </c>
      <c r="P26">
        <f>((-0.0032*(O26^2))+(0.1604*O26)-1.4105)</f>
        <v>0.58749999999999969</v>
      </c>
    </row>
    <row r="27" spans="1:16" x14ac:dyDescent="0.25">
      <c r="A27" s="3">
        <v>33</v>
      </c>
      <c r="G27" s="2">
        <f>(-0.54*(33^2))+(25.2*33)-206</f>
        <v>37.539999999999964</v>
      </c>
      <c r="H27" s="3">
        <f>G27/100</f>
        <v>0.37539999999999962</v>
      </c>
      <c r="O27">
        <v>28</v>
      </c>
      <c r="P27">
        <f>((-0.0032*(O27^2))+(0.1604*O27)-1.4105)</f>
        <v>0.57189999999999919</v>
      </c>
    </row>
    <row r="28" spans="1:16" x14ac:dyDescent="0.25">
      <c r="A28" s="3">
        <v>34</v>
      </c>
      <c r="B28" s="3">
        <v>0.37</v>
      </c>
      <c r="C28" s="3">
        <v>0.02</v>
      </c>
      <c r="D28" s="3">
        <v>0.02</v>
      </c>
      <c r="G28" s="2">
        <f>(-0.54*(34^2))+(25.2*34)-206</f>
        <v>26.559999999999945</v>
      </c>
      <c r="H28" s="3">
        <f>G28/100</f>
        <v>0.26559999999999945</v>
      </c>
      <c r="O28">
        <v>29</v>
      </c>
      <c r="P28">
        <f>((-0.0032*(O28^2))+(0.1604*O28)-1.4105)</f>
        <v>0.54989999999999895</v>
      </c>
    </row>
    <row r="29" spans="1:16" x14ac:dyDescent="0.25">
      <c r="A29" s="3">
        <v>35</v>
      </c>
      <c r="G29" s="2">
        <f>(-0.54*(35^2))+(25.2*35)-206</f>
        <v>14.5</v>
      </c>
      <c r="H29" s="3">
        <f>G29/100</f>
        <v>0.14499999999999999</v>
      </c>
      <c r="O29">
        <v>30</v>
      </c>
      <c r="P29">
        <f>((-0.0032*(O29^2))+(0.1604*O29)-1.4105)</f>
        <v>0.52149999999999896</v>
      </c>
    </row>
    <row r="30" spans="1:16" x14ac:dyDescent="0.25">
      <c r="A30" s="3">
        <v>36</v>
      </c>
      <c r="G30" s="2">
        <f>(-0.54*(36^2))+(25.2*36)-206</f>
        <v>1.3599999999999</v>
      </c>
      <c r="H30" s="3">
        <f>G30/100</f>
        <v>1.3599999999999E-2</v>
      </c>
      <c r="O30">
        <v>31</v>
      </c>
      <c r="P30">
        <f>((-0.0032*(O30^2))+(0.1604*O30)-1.4105)</f>
        <v>0.48669999999999924</v>
      </c>
    </row>
    <row r="31" spans="1:16" x14ac:dyDescent="0.25">
      <c r="A31" s="3">
        <v>37</v>
      </c>
      <c r="G31" s="2">
        <v>0</v>
      </c>
      <c r="H31" s="3">
        <f>G31/100</f>
        <v>0</v>
      </c>
      <c r="O31">
        <v>32</v>
      </c>
      <c r="P31">
        <f>((-0.0032*(O31^2))+(0.1604*O31)-1.4105)</f>
        <v>0.44549999999999934</v>
      </c>
    </row>
    <row r="32" spans="1:16" x14ac:dyDescent="0.25">
      <c r="A32" s="3">
        <v>38</v>
      </c>
      <c r="G32" s="2">
        <v>0</v>
      </c>
      <c r="H32" s="3">
        <f>G32/100</f>
        <v>0</v>
      </c>
      <c r="O32">
        <v>33</v>
      </c>
      <c r="P32">
        <f>((-0.0032*(O32^2))+(0.1604*O32)-1.4105)</f>
        <v>0.39789999999999925</v>
      </c>
    </row>
    <row r="33" spans="1:16" x14ac:dyDescent="0.25">
      <c r="A33" s="3">
        <v>39</v>
      </c>
      <c r="G33" s="2">
        <v>0</v>
      </c>
      <c r="H33" s="3">
        <f>G33/100</f>
        <v>0</v>
      </c>
      <c r="O33">
        <v>34</v>
      </c>
      <c r="P33">
        <f>((-0.0032*(O33^2))+(0.1604*O33)-1.4105)</f>
        <v>0.34389999999999943</v>
      </c>
    </row>
    <row r="34" spans="1:16" x14ac:dyDescent="0.25">
      <c r="A34" s="3">
        <v>40</v>
      </c>
      <c r="G34" s="2">
        <v>0</v>
      </c>
      <c r="H34" s="3">
        <f>G34/100</f>
        <v>0</v>
      </c>
      <c r="O34">
        <v>35</v>
      </c>
      <c r="P34">
        <f>((-0.0032*(O34^2))+(0.1604*O34)-1.4105)</f>
        <v>0.28349999999999942</v>
      </c>
    </row>
    <row r="35" spans="1:16" x14ac:dyDescent="0.25">
      <c r="O35">
        <v>36</v>
      </c>
      <c r="P35">
        <f>((-0.0032*(O35^2))+(0.1604*O35)-1.4105)</f>
        <v>0.21670000000000011</v>
      </c>
    </row>
    <row r="36" spans="1:16" x14ac:dyDescent="0.25">
      <c r="O36">
        <v>37</v>
      </c>
      <c r="P36">
        <f>((-0.0032*(O36^2))+(0.1604*O36)-1.4105)</f>
        <v>0.14349999999999929</v>
      </c>
    </row>
    <row r="37" spans="1:16" x14ac:dyDescent="0.25">
      <c r="O37">
        <v>38</v>
      </c>
      <c r="P37">
        <f>((-0.0032*(O37^2))+(0.1604*O37)-1.4105)</f>
        <v>6.389999999999918E-2</v>
      </c>
    </row>
    <row r="38" spans="1:16" x14ac:dyDescent="0.25">
      <c r="O38">
        <v>39</v>
      </c>
      <c r="P38">
        <f>((-0.0032*(O38^2))+(0.1604*O38)-1.4105)</f>
        <v>-2.2100000000001119E-2</v>
      </c>
    </row>
    <row r="39" spans="1:16" x14ac:dyDescent="0.25">
      <c r="O39">
        <v>40</v>
      </c>
      <c r="P39">
        <f>((-0.0032*(O39^2))+(0.1604*O39)-1.4105)</f>
        <v>-0.11450000000000071</v>
      </c>
    </row>
    <row r="40" spans="1:16" x14ac:dyDescent="0.25">
      <c r="O40">
        <v>41</v>
      </c>
      <c r="P40">
        <f>((-0.0032*(O40^2))+(0.1604*O40)-1.4105)</f>
        <v>-0.21330000000000049</v>
      </c>
    </row>
    <row r="41" spans="1:16" x14ac:dyDescent="0.25">
      <c r="O41">
        <v>42</v>
      </c>
      <c r="P41">
        <f>((-0.0032*(O41^2))+(0.1604*O41)-1.4105)</f>
        <v>-0.31850000000000045</v>
      </c>
    </row>
    <row r="42" spans="1:16" x14ac:dyDescent="0.25">
      <c r="O42">
        <v>43</v>
      </c>
      <c r="P42">
        <f>((-0.0032*(O42^2))+(0.1604*O42)-1.4105)</f>
        <v>-0.43010000000000059</v>
      </c>
    </row>
    <row r="43" spans="1:16" x14ac:dyDescent="0.25">
      <c r="O43">
        <v>44</v>
      </c>
      <c r="P43">
        <f>((-0.0032*(O43^2))+(0.1604*O43)-1.4105)</f>
        <v>-0.54810000000000181</v>
      </c>
    </row>
    <row r="44" spans="1:16" x14ac:dyDescent="0.25">
      <c r="O44">
        <v>45</v>
      </c>
      <c r="P44">
        <f>((-0.0032*(O44^2))+(0.1604*O44)-1.4105)</f>
        <v>-0.67250000000000143</v>
      </c>
    </row>
    <row r="48" spans="1:16" x14ac:dyDescent="0.25">
      <c r="A48">
        <f>21</f>
        <v>21</v>
      </c>
      <c r="B48" s="3">
        <v>0.52</v>
      </c>
      <c r="C48" s="3">
        <f>_xlfn.CONFIDENCE.T(0.05,0.07,8)</f>
        <v>5.8521464514079802E-2</v>
      </c>
    </row>
    <row r="49" spans="1:7" s="3" customFormat="1" x14ac:dyDescent="0.25">
      <c r="A49">
        <v>24</v>
      </c>
      <c r="B49" s="3">
        <v>0.61</v>
      </c>
      <c r="C49" s="3">
        <f>_xlfn.CONFIDENCE.T(0.05,0.035,8)</f>
        <v>2.9260732257039901E-2</v>
      </c>
      <c r="G49" s="2"/>
    </row>
    <row r="50" spans="1:7" s="3" customFormat="1" x14ac:dyDescent="0.25">
      <c r="A50">
        <v>27</v>
      </c>
      <c r="B50" s="3">
        <v>0.64</v>
      </c>
      <c r="C50" s="3">
        <f>_xlfn.CONFIDENCE.T(0.05,0.03,8)</f>
        <v>2.5080627648891345E-2</v>
      </c>
      <c r="G50" s="2"/>
    </row>
    <row r="51" spans="1:7" s="3" customFormat="1" x14ac:dyDescent="0.25">
      <c r="A51">
        <v>30</v>
      </c>
      <c r="B51" s="3">
        <v>0.44</v>
      </c>
      <c r="C51" s="3">
        <f>_xlfn.CONFIDENCE.T(0.05,0.03,8)</f>
        <v>2.5080627648891345E-2</v>
      </c>
      <c r="G51" s="2"/>
    </row>
    <row r="52" spans="1:7" s="3" customFormat="1" x14ac:dyDescent="0.25">
      <c r="A52">
        <v>32</v>
      </c>
      <c r="B52" s="3">
        <v>0.41</v>
      </c>
      <c r="C52" s="3">
        <f>_xlfn.CONFIDENCE.T(0.05,0.04,8)</f>
        <v>3.3440836865188457E-2</v>
      </c>
      <c r="G52" s="2"/>
    </row>
    <row r="53" spans="1:7" s="3" customFormat="1" x14ac:dyDescent="0.25">
      <c r="A53">
        <v>34</v>
      </c>
      <c r="B53" s="3">
        <v>0.37</v>
      </c>
      <c r="C53" s="3">
        <f>_xlfn.CONFIDENCE.T(0.05,0.02,8)</f>
        <v>1.6720418432594229E-2</v>
      </c>
      <c r="G53"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J42" zoomScale="137" workbookViewId="0">
      <selection activeCell="H63" sqref="H63"/>
    </sheetView>
  </sheetViews>
  <sheetFormatPr baseColWidth="10" defaultRowHeight="21" x14ac:dyDescent="0.25"/>
  <sheetData>
    <row r="1" spans="1:9" x14ac:dyDescent="0.25">
      <c r="A1" s="6" t="s">
        <v>4</v>
      </c>
      <c r="H1" s="6" t="s">
        <v>19</v>
      </c>
    </row>
    <row r="2" spans="1:9" x14ac:dyDescent="0.25">
      <c r="H2" t="s">
        <v>3</v>
      </c>
      <c r="I2" t="s">
        <v>109</v>
      </c>
    </row>
    <row r="3" spans="1:9" x14ac:dyDescent="0.25">
      <c r="A3" t="s">
        <v>3</v>
      </c>
      <c r="B3" t="s">
        <v>109</v>
      </c>
      <c r="H3">
        <v>0</v>
      </c>
      <c r="I3">
        <v>1</v>
      </c>
    </row>
    <row r="4" spans="1:9" x14ac:dyDescent="0.25">
      <c r="A4">
        <v>0</v>
      </c>
      <c r="B4">
        <v>1</v>
      </c>
      <c r="H4">
        <v>36</v>
      </c>
      <c r="I4">
        <v>1.3251980794700276E-2</v>
      </c>
    </row>
    <row r="5" spans="1:9" x14ac:dyDescent="0.25">
      <c r="A5">
        <v>48</v>
      </c>
      <c r="B5">
        <v>1.4935093530785122E-2</v>
      </c>
      <c r="H5">
        <v>37</v>
      </c>
      <c r="I5">
        <v>9.2513331094215834E-3</v>
      </c>
    </row>
    <row r="6" spans="1:9" x14ac:dyDescent="0.25">
      <c r="A6">
        <v>49</v>
      </c>
      <c r="B6">
        <v>1.1138287020037876E-2</v>
      </c>
      <c r="H6">
        <v>38</v>
      </c>
      <c r="I6">
        <v>6.281151014845345E-3</v>
      </c>
    </row>
    <row r="7" spans="1:9" x14ac:dyDescent="0.25">
      <c r="A7">
        <v>50</v>
      </c>
      <c r="B7">
        <v>8.1459702571184643E-3</v>
      </c>
      <c r="H7">
        <v>39</v>
      </c>
      <c r="I7">
        <v>4.1385599168520639E-3</v>
      </c>
    </row>
    <row r="8" spans="1:9" x14ac:dyDescent="0.25">
      <c r="A8">
        <v>51</v>
      </c>
      <c r="B8">
        <v>5.8346645852678149E-3</v>
      </c>
      <c r="H8">
        <v>40</v>
      </c>
      <c r="I8">
        <v>2.6401313614431098E-3</v>
      </c>
    </row>
    <row r="9" spans="1:9" x14ac:dyDescent="0.25">
      <c r="A9">
        <v>52</v>
      </c>
      <c r="B9">
        <v>4.0872826864038784E-3</v>
      </c>
    </row>
    <row r="14" spans="1:9" x14ac:dyDescent="0.25">
      <c r="A14" s="6" t="s">
        <v>6</v>
      </c>
      <c r="H14" s="6" t="s">
        <v>20</v>
      </c>
    </row>
    <row r="15" spans="1:9" x14ac:dyDescent="0.25">
      <c r="A15" t="s">
        <v>3</v>
      </c>
      <c r="B15" t="s">
        <v>109</v>
      </c>
      <c r="H15" t="s">
        <v>3</v>
      </c>
      <c r="I15" t="s">
        <v>109</v>
      </c>
    </row>
    <row r="16" spans="1:9" x14ac:dyDescent="0.25">
      <c r="A16">
        <v>0</v>
      </c>
      <c r="B16">
        <v>1</v>
      </c>
      <c r="H16">
        <v>0</v>
      </c>
      <c r="I16">
        <v>1</v>
      </c>
    </row>
    <row r="17" spans="1:9" x14ac:dyDescent="0.25">
      <c r="A17">
        <v>42</v>
      </c>
      <c r="B17">
        <v>1.5964325991334526E-2</v>
      </c>
      <c r="H17">
        <v>32</v>
      </c>
      <c r="I17">
        <v>1.9718339791603895E-2</v>
      </c>
    </row>
    <row r="18" spans="1:9" x14ac:dyDescent="0.25">
      <c r="A18">
        <v>43</v>
      </c>
      <c r="B18">
        <v>1.0257280082061742E-2</v>
      </c>
      <c r="H18">
        <v>33</v>
      </c>
      <c r="I18">
        <v>1.2620816949293196E-2</v>
      </c>
    </row>
    <row r="19" spans="1:9" x14ac:dyDescent="0.25">
      <c r="A19">
        <v>44</v>
      </c>
      <c r="B19">
        <v>6.2904084813025854E-3</v>
      </c>
      <c r="H19">
        <v>34</v>
      </c>
      <c r="I19">
        <v>7.692585790705116E-3</v>
      </c>
    </row>
    <row r="20" spans="1:9" x14ac:dyDescent="0.25">
      <c r="A20">
        <v>45</v>
      </c>
      <c r="B20">
        <v>3.664031723050412E-3</v>
      </c>
      <c r="H20">
        <v>35</v>
      </c>
      <c r="I20">
        <v>4.4411826171909911E-3</v>
      </c>
    </row>
    <row r="21" spans="1:9" x14ac:dyDescent="0.25">
      <c r="A21">
        <v>46</v>
      </c>
      <c r="B21">
        <v>2.0161256943266202E-3</v>
      </c>
      <c r="H21">
        <v>36</v>
      </c>
      <c r="I21">
        <v>2.4142657197957608E-3</v>
      </c>
    </row>
    <row r="26" spans="1:9" x14ac:dyDescent="0.25">
      <c r="A26" s="6" t="s">
        <v>8</v>
      </c>
    </row>
    <row r="27" spans="1:9" x14ac:dyDescent="0.25">
      <c r="A27" t="s">
        <v>3</v>
      </c>
      <c r="B27" t="s">
        <v>109</v>
      </c>
      <c r="H27" s="6" t="s">
        <v>26</v>
      </c>
    </row>
    <row r="28" spans="1:9" x14ac:dyDescent="0.25">
      <c r="A28">
        <v>0</v>
      </c>
      <c r="B28">
        <v>1</v>
      </c>
      <c r="H28" t="s">
        <v>3</v>
      </c>
      <c r="I28" t="s">
        <v>109</v>
      </c>
    </row>
    <row r="29" spans="1:9" x14ac:dyDescent="0.25">
      <c r="A29">
        <v>46</v>
      </c>
      <c r="B29">
        <v>1.4340454841313093E-2</v>
      </c>
      <c r="H29">
        <v>0</v>
      </c>
      <c r="I29">
        <v>1</v>
      </c>
    </row>
    <row r="30" spans="1:9" x14ac:dyDescent="0.25">
      <c r="A30">
        <v>47</v>
      </c>
      <c r="B30">
        <v>1.0656254304478086E-2</v>
      </c>
      <c r="H30">
        <v>28</v>
      </c>
      <c r="I30">
        <v>1.8010961316444495E-2</v>
      </c>
    </row>
    <row r="31" spans="1:9" x14ac:dyDescent="0.25">
      <c r="A31">
        <v>48</v>
      </c>
      <c r="B31">
        <v>7.7641793738454055E-3</v>
      </c>
      <c r="H31">
        <v>29</v>
      </c>
      <c r="I31">
        <v>1.1459638230849962E-2</v>
      </c>
    </row>
    <row r="32" spans="1:9" x14ac:dyDescent="0.25">
      <c r="A32">
        <v>49</v>
      </c>
      <c r="B32">
        <v>5.5394790119022361E-3</v>
      </c>
      <c r="H32">
        <v>30</v>
      </c>
      <c r="I32">
        <v>6.9506061597267186E-3</v>
      </c>
    </row>
    <row r="33" spans="1:9" x14ac:dyDescent="0.25">
      <c r="A33">
        <v>50</v>
      </c>
      <c r="B33">
        <v>3.864738462427555E-3</v>
      </c>
      <c r="H33">
        <v>31</v>
      </c>
      <c r="I33">
        <v>3.998459864819069E-3</v>
      </c>
    </row>
    <row r="34" spans="1:9" x14ac:dyDescent="0.25">
      <c r="H34">
        <v>32</v>
      </c>
      <c r="I34">
        <v>2.1694459598165785E-3</v>
      </c>
    </row>
    <row r="36" spans="1:9" x14ac:dyDescent="0.25">
      <c r="A36" s="6" t="s">
        <v>9</v>
      </c>
    </row>
    <row r="37" spans="1:9" x14ac:dyDescent="0.25">
      <c r="A37" t="s">
        <v>3</v>
      </c>
      <c r="B37" t="s">
        <v>109</v>
      </c>
    </row>
    <row r="38" spans="1:9" x14ac:dyDescent="0.25">
      <c r="A38">
        <v>0</v>
      </c>
      <c r="B38">
        <v>1</v>
      </c>
      <c r="H38" s="6"/>
    </row>
    <row r="39" spans="1:9" x14ac:dyDescent="0.25">
      <c r="A39">
        <v>41</v>
      </c>
      <c r="B39">
        <v>1.6167573330184325E-2</v>
      </c>
      <c r="H39" t="s">
        <v>3</v>
      </c>
      <c r="I39" t="s">
        <v>109</v>
      </c>
    </row>
    <row r="40" spans="1:9" x14ac:dyDescent="0.25">
      <c r="A40">
        <v>42</v>
      </c>
      <c r="B40">
        <v>1.0719371366585019E-2</v>
      </c>
      <c r="H40">
        <v>0</v>
      </c>
      <c r="I40">
        <v>1</v>
      </c>
    </row>
    <row r="41" spans="1:9" x14ac:dyDescent="0.25">
      <c r="A41">
        <v>43</v>
      </c>
      <c r="B41">
        <v>6.8281827583382979E-3</v>
      </c>
      <c r="H41">
        <v>29</v>
      </c>
      <c r="I41">
        <v>1.904303781405858E-2</v>
      </c>
    </row>
    <row r="42" spans="1:9" x14ac:dyDescent="0.25">
      <c r="A42">
        <v>44</v>
      </c>
      <c r="B42">
        <v>4.1625373342889238E-3</v>
      </c>
      <c r="H42">
        <v>30</v>
      </c>
      <c r="I42">
        <v>1.144872440421343E-2</v>
      </c>
    </row>
    <row r="43" spans="1:9" x14ac:dyDescent="0.25">
      <c r="A43">
        <v>45</v>
      </c>
      <c r="B43">
        <v>2.4180713786994953E-3</v>
      </c>
      <c r="H43">
        <v>31</v>
      </c>
      <c r="I43">
        <v>6.4616763395348416E-3</v>
      </c>
    </row>
    <row r="44" spans="1:9" x14ac:dyDescent="0.25">
      <c r="H44">
        <v>32</v>
      </c>
      <c r="I44">
        <v>3.396995503937893E-3</v>
      </c>
    </row>
    <row r="45" spans="1:9" x14ac:dyDescent="0.25">
      <c r="H45">
        <v>33</v>
      </c>
      <c r="I45">
        <v>1.648838372498554E-3</v>
      </c>
    </row>
    <row r="48" spans="1:9" x14ac:dyDescent="0.25">
      <c r="A48" s="6" t="s">
        <v>17</v>
      </c>
    </row>
    <row r="49" spans="1:9" x14ac:dyDescent="0.25">
      <c r="A49" t="s">
        <v>3</v>
      </c>
      <c r="B49" t="s">
        <v>109</v>
      </c>
      <c r="H49" s="6" t="s">
        <v>24</v>
      </c>
    </row>
    <row r="50" spans="1:9" x14ac:dyDescent="0.25">
      <c r="A50">
        <v>0</v>
      </c>
      <c r="B50">
        <v>1</v>
      </c>
      <c r="H50" t="s">
        <v>3</v>
      </c>
      <c r="I50" t="s">
        <v>109</v>
      </c>
    </row>
    <row r="51" spans="1:9" x14ac:dyDescent="0.25">
      <c r="A51">
        <v>36</v>
      </c>
      <c r="B51">
        <v>1.4700135248642261E-2</v>
      </c>
      <c r="H51">
        <v>0</v>
      </c>
      <c r="I51">
        <v>1</v>
      </c>
    </row>
    <row r="52" spans="1:9" x14ac:dyDescent="0.25">
      <c r="A52">
        <v>37</v>
      </c>
      <c r="B52">
        <v>9.6048797526350118E-3</v>
      </c>
      <c r="H52">
        <v>25</v>
      </c>
      <c r="I52">
        <v>2.2392613124313118E-2</v>
      </c>
    </row>
    <row r="53" spans="1:9" x14ac:dyDescent="0.25">
      <c r="A53">
        <v>38</v>
      </c>
      <c r="B53">
        <v>6.0211742015251306E-3</v>
      </c>
      <c r="H53">
        <v>26</v>
      </c>
      <c r="I53">
        <v>1.4260420408658736E-2</v>
      </c>
    </row>
    <row r="54" spans="1:9" x14ac:dyDescent="0.25">
      <c r="A54">
        <v>39</v>
      </c>
      <c r="B54">
        <v>3.6069471175500661E-3</v>
      </c>
      <c r="H54">
        <v>27</v>
      </c>
      <c r="I54">
        <v>8.6416010746555357E-3</v>
      </c>
    </row>
    <row r="55" spans="1:9" x14ac:dyDescent="0.25">
      <c r="A55">
        <v>40</v>
      </c>
      <c r="B55">
        <v>2.0556452026045434E-3</v>
      </c>
      <c r="H55">
        <v>28</v>
      </c>
      <c r="I55">
        <v>4.9558397069273622E-3</v>
      </c>
    </row>
    <row r="56" spans="1:9" x14ac:dyDescent="0.25">
      <c r="H56">
        <v>29</v>
      </c>
      <c r="I56">
        <v>2.6734194565297708E-3</v>
      </c>
    </row>
    <row r="60" spans="1:9" x14ac:dyDescent="0.25">
      <c r="A60" s="6" t="s">
        <v>18</v>
      </c>
    </row>
    <row r="61" spans="1:9" x14ac:dyDescent="0.25">
      <c r="A61" t="s">
        <v>3</v>
      </c>
      <c r="B61" t="s">
        <v>109</v>
      </c>
    </row>
    <row r="62" spans="1:9" x14ac:dyDescent="0.25">
      <c r="A62">
        <v>0</v>
      </c>
      <c r="B62">
        <v>1</v>
      </c>
    </row>
    <row r="63" spans="1:9" x14ac:dyDescent="0.25">
      <c r="A63">
        <v>37</v>
      </c>
      <c r="B63">
        <v>1.791167705925437E-2</v>
      </c>
      <c r="H63" s="6" t="s">
        <v>23</v>
      </c>
    </row>
    <row r="64" spans="1:9" x14ac:dyDescent="0.25">
      <c r="A64">
        <v>38</v>
      </c>
      <c r="B64">
        <v>1.1632161576985517E-2</v>
      </c>
      <c r="H64" t="s">
        <v>3</v>
      </c>
      <c r="I64" t="s">
        <v>109</v>
      </c>
    </row>
    <row r="65" spans="1:9" x14ac:dyDescent="0.25">
      <c r="A65">
        <v>39</v>
      </c>
      <c r="B65">
        <v>7.2205647651426997E-3</v>
      </c>
      <c r="H65">
        <v>0</v>
      </c>
      <c r="I65">
        <v>1</v>
      </c>
    </row>
    <row r="66" spans="1:9" x14ac:dyDescent="0.25">
      <c r="A66">
        <v>40</v>
      </c>
      <c r="B66">
        <v>4.2639936362972048E-3</v>
      </c>
      <c r="H66">
        <v>22</v>
      </c>
      <c r="I66">
        <v>3.1315131689591227E-2</v>
      </c>
    </row>
    <row r="67" spans="1:9" x14ac:dyDescent="0.25">
      <c r="A67">
        <v>41</v>
      </c>
      <c r="B67">
        <v>2.3830325226558468E-3</v>
      </c>
      <c r="H67">
        <v>23</v>
      </c>
      <c r="I67">
        <v>1.693377547447273E-2</v>
      </c>
    </row>
    <row r="68" spans="1:9" x14ac:dyDescent="0.25">
      <c r="H68">
        <v>24</v>
      </c>
      <c r="I68">
        <v>8.2376178368986364E-3</v>
      </c>
    </row>
    <row r="69" spans="1:9" x14ac:dyDescent="0.25">
      <c r="H69">
        <v>25</v>
      </c>
      <c r="I69">
        <v>3.5398863641593593E-3</v>
      </c>
    </row>
    <row r="70" spans="1:9" x14ac:dyDescent="0.25">
      <c r="H70">
        <v>26</v>
      </c>
      <c r="I70">
        <v>1.3153681337765596E-3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E1" zoomScale="134" workbookViewId="0">
      <selection activeCell="M6" sqref="M6:O17"/>
    </sheetView>
  </sheetViews>
  <sheetFormatPr baseColWidth="10" defaultRowHeight="21" x14ac:dyDescent="0.25"/>
  <cols>
    <col min="1" max="1" width="10.77734375" style="3"/>
    <col min="2" max="2" width="17.33203125" style="3" customWidth="1"/>
    <col min="4" max="4" width="21.88671875" customWidth="1"/>
  </cols>
  <sheetData>
    <row r="1" spans="1:17" s="5" customFormat="1" ht="168" x14ac:dyDescent="0.25">
      <c r="A1" s="10" t="s">
        <v>33</v>
      </c>
      <c r="B1" s="16" t="s">
        <v>114</v>
      </c>
      <c r="C1" s="10" t="s">
        <v>98</v>
      </c>
      <c r="D1" s="16" t="s">
        <v>113</v>
      </c>
      <c r="E1" s="16" t="s">
        <v>112</v>
      </c>
      <c r="F1" s="16" t="s">
        <v>111</v>
      </c>
    </row>
    <row r="2" spans="1:17" x14ac:dyDescent="0.25">
      <c r="A2" s="3">
        <v>10</v>
      </c>
      <c r="D2">
        <v>0.20300000000000001</v>
      </c>
      <c r="E2">
        <f>(-0.000828*(10^2))+(0.0367*10)+0.522</f>
        <v>0.80620000000000003</v>
      </c>
      <c r="F2">
        <f>1-E2</f>
        <v>0.19379999999999997</v>
      </c>
    </row>
    <row r="3" spans="1:17" x14ac:dyDescent="0.25">
      <c r="A3" s="3">
        <v>11</v>
      </c>
      <c r="E3">
        <f>(-0.000828*(11^2))+(0.0367*11)+0.522</f>
        <v>0.82551200000000002</v>
      </c>
      <c r="F3">
        <f>1-E3</f>
        <v>0.17448799999999998</v>
      </c>
    </row>
    <row r="4" spans="1:17" x14ac:dyDescent="0.25">
      <c r="A4" s="3">
        <v>12</v>
      </c>
      <c r="E4">
        <f>(-0.000828*(12^2))+(0.0367*12)+0.522</f>
        <v>0.84316800000000003</v>
      </c>
      <c r="F4">
        <f>1-E4</f>
        <v>0.15683199999999997</v>
      </c>
      <c r="P4" t="s">
        <v>95</v>
      </c>
      <c r="Q4" t="s">
        <v>110</v>
      </c>
    </row>
    <row r="5" spans="1:17" x14ac:dyDescent="0.25">
      <c r="A5" s="3">
        <v>13</v>
      </c>
      <c r="E5">
        <f>(-0.000828*(13^2))+(0.0367*13)+0.522</f>
        <v>0.85916800000000004</v>
      </c>
      <c r="F5">
        <f>1-E5</f>
        <v>0.14083199999999996</v>
      </c>
      <c r="P5">
        <v>5</v>
      </c>
      <c r="Q5">
        <f>((0.00056*(P5^2))-(0.023996*P5)+0.365993)</f>
        <v>0.26001299999999999</v>
      </c>
    </row>
    <row r="6" spans="1:17" x14ac:dyDescent="0.25">
      <c r="A6" s="3">
        <v>14</v>
      </c>
      <c r="E6">
        <f>(-0.000828*(14^2))+(0.0367*14)+0.522</f>
        <v>0.87351200000000007</v>
      </c>
      <c r="F6">
        <f>1-E6</f>
        <v>0.12648799999999993</v>
      </c>
      <c r="P6">
        <v>6</v>
      </c>
      <c r="Q6">
        <f>((0.00056*(P6^2))-(0.023996*P6)+0.365993)</f>
        <v>0.24217700000000003</v>
      </c>
    </row>
    <row r="7" spans="1:17" x14ac:dyDescent="0.25">
      <c r="A7" s="3">
        <v>15</v>
      </c>
      <c r="E7">
        <f>(-0.000828*(15^2))+(0.0367*15)+0.522</f>
        <v>0.8862000000000001</v>
      </c>
      <c r="F7">
        <f>1-E7</f>
        <v>0.1137999999999999</v>
      </c>
      <c r="P7">
        <v>7</v>
      </c>
      <c r="Q7">
        <f>((0.00056*(P7^2))-(0.023996*P7)+0.365993)</f>
        <v>0.22546099999999999</v>
      </c>
    </row>
    <row r="8" spans="1:17" x14ac:dyDescent="0.25">
      <c r="A8" s="3">
        <v>16</v>
      </c>
      <c r="D8">
        <v>0.114</v>
      </c>
      <c r="E8">
        <f>(-0.000828*(16^2))+(0.0367*16)+(0.522)</f>
        <v>0.89723200000000003</v>
      </c>
      <c r="F8">
        <f>1-E8</f>
        <v>0.10276799999999997</v>
      </c>
      <c r="P8">
        <v>8</v>
      </c>
      <c r="Q8">
        <f>((0.00056*(P8^2))-(0.023996*P8)+0.365993)</f>
        <v>0.20986500000000002</v>
      </c>
    </row>
    <row r="9" spans="1:17" x14ac:dyDescent="0.25">
      <c r="A9" s="3">
        <v>17</v>
      </c>
      <c r="E9">
        <f>(-0.000828*(17^2))+(0.0367*17)+(0.522)</f>
        <v>0.90660800000000008</v>
      </c>
      <c r="F9">
        <f>1-E9</f>
        <v>9.339199999999992E-2</v>
      </c>
      <c r="P9">
        <v>9</v>
      </c>
      <c r="Q9">
        <f>((0.00056*(P9^2))-(0.023996*P9)+0.365993)</f>
        <v>0.19538900000000003</v>
      </c>
    </row>
    <row r="10" spans="1:17" x14ac:dyDescent="0.25">
      <c r="A10" s="3">
        <v>18</v>
      </c>
      <c r="E10">
        <f>(-0.000828*(18^2))+(0.0367*18)+(0.522)</f>
        <v>0.91432800000000003</v>
      </c>
      <c r="F10">
        <f>1-E10</f>
        <v>8.567199999999997E-2</v>
      </c>
      <c r="P10">
        <v>15</v>
      </c>
      <c r="Q10">
        <f>((0.00056*(P10^2))-(0.023996*P10)+0.365993)</f>
        <v>0.13205300000000003</v>
      </c>
    </row>
    <row r="11" spans="1:17" x14ac:dyDescent="0.25">
      <c r="A11" s="3">
        <v>19</v>
      </c>
      <c r="E11">
        <f>(-0.000828*(19^2))+(0.0367*19)+(0.522)</f>
        <v>0.9203920000000001</v>
      </c>
      <c r="F11">
        <f>1-E11</f>
        <v>7.9607999999999901E-2</v>
      </c>
      <c r="P11">
        <v>16</v>
      </c>
      <c r="Q11">
        <f>((0.00056*(P11^2))-(0.023996*P11)+0.365993)</f>
        <v>0.125417</v>
      </c>
    </row>
    <row r="12" spans="1:17" x14ac:dyDescent="0.25">
      <c r="A12" s="3">
        <v>20</v>
      </c>
      <c r="D12">
        <v>7.4999999999999997E-2</v>
      </c>
      <c r="E12">
        <f>(-0.000828*(20^2))+(0.0367*20)+(0.522)</f>
        <v>0.92480000000000007</v>
      </c>
      <c r="F12">
        <f>1-E12</f>
        <v>7.5199999999999934E-2</v>
      </c>
      <c r="P12">
        <v>17</v>
      </c>
      <c r="Q12">
        <f>((0.00056*(P12^2))-(0.023996*P12)+0.365993)</f>
        <v>0.11990099999999998</v>
      </c>
    </row>
    <row r="13" spans="1:17" x14ac:dyDescent="0.25">
      <c r="A13" s="3">
        <v>21</v>
      </c>
      <c r="B13" s="3">
        <f>(0.098+0.119)/2</f>
        <v>0.1085</v>
      </c>
      <c r="C13">
        <v>1.7999999999999999E-2</v>
      </c>
      <c r="E13">
        <f>(-0.000828*(21^2))+(0.0367*21)+(0.522)</f>
        <v>0.92755200000000015</v>
      </c>
      <c r="F13">
        <f>1-E13</f>
        <v>7.2447999999999846E-2</v>
      </c>
      <c r="P13">
        <v>18</v>
      </c>
      <c r="Q13">
        <f>((0.00056*(P13^2))-(0.023996*P13)+0.365993)</f>
        <v>0.11550500000000002</v>
      </c>
    </row>
    <row r="14" spans="1:17" x14ac:dyDescent="0.25">
      <c r="A14" s="3">
        <v>22</v>
      </c>
      <c r="E14">
        <f>(-0.000828*(22^2))+(0.0367*22)+(0.522)</f>
        <v>0.92864800000000014</v>
      </c>
      <c r="F14">
        <f>1-E14</f>
        <v>7.135199999999986E-2</v>
      </c>
      <c r="P14">
        <v>19</v>
      </c>
      <c r="Q14">
        <f>((0.00056*(P14^2))-(0.023996*P14)+0.365993)</f>
        <v>0.11222900000000002</v>
      </c>
    </row>
    <row r="15" spans="1:17" x14ac:dyDescent="0.25">
      <c r="A15" s="3">
        <v>23</v>
      </c>
      <c r="E15">
        <f>(-0.000828*(23^2))+(0.0367*23)+(0.522)</f>
        <v>0.92808800000000014</v>
      </c>
      <c r="F15">
        <f>1-E15</f>
        <v>7.1911999999999865E-2</v>
      </c>
      <c r="P15">
        <v>20</v>
      </c>
      <c r="Q15">
        <f>((0.00056*(P15^2))-(0.023996*P15)+0.365993)</f>
        <v>0.11007299999999998</v>
      </c>
    </row>
    <row r="16" spans="1:17" x14ac:dyDescent="0.25">
      <c r="A16" s="3">
        <v>24</v>
      </c>
      <c r="B16" s="3">
        <f>(0.103+0.119)/2</f>
        <v>0.11099999999999999</v>
      </c>
      <c r="C16">
        <v>1.7999999999999999E-2</v>
      </c>
      <c r="E16">
        <f>(-0.000828*(24^2))+(0.0367*24)+(0.522)</f>
        <v>0.92587200000000003</v>
      </c>
      <c r="F16">
        <f>1-E16</f>
        <v>7.4127999999999972E-2</v>
      </c>
      <c r="P16">
        <v>21</v>
      </c>
      <c r="Q16">
        <f>((0.00056*(P16^2))-(0.023996*P16)+0.365993)</f>
        <v>0.10903699999999994</v>
      </c>
    </row>
    <row r="17" spans="1:17" x14ac:dyDescent="0.25">
      <c r="A17" s="3">
        <v>25</v>
      </c>
      <c r="D17">
        <v>0.09</v>
      </c>
      <c r="E17">
        <f>(-0.000828*(25^2))+(0.0367*25)+(0.522)</f>
        <v>0.92200000000000015</v>
      </c>
      <c r="F17">
        <f>1-E17</f>
        <v>7.7999999999999847E-2</v>
      </c>
      <c r="P17">
        <v>22</v>
      </c>
      <c r="Q17">
        <f>((0.00056*(P17^2))-(0.023996*P17)+0.365993)</f>
        <v>0.10912099999999997</v>
      </c>
    </row>
    <row r="18" spans="1:17" x14ac:dyDescent="0.25">
      <c r="A18" s="3">
        <v>26</v>
      </c>
      <c r="E18">
        <f>(-0.000828*(26^2))+(0.0367*26)+(0.522)</f>
        <v>0.91647200000000006</v>
      </c>
      <c r="F18">
        <f>1-E18</f>
        <v>8.3527999999999936E-2</v>
      </c>
      <c r="P18">
        <v>23</v>
      </c>
      <c r="Q18">
        <f>((0.00056*(P18^2))-(0.023996*P18)+0.365993)</f>
        <v>0.11032500000000001</v>
      </c>
    </row>
    <row r="19" spans="1:17" x14ac:dyDescent="0.25">
      <c r="A19" s="3">
        <v>27</v>
      </c>
      <c r="B19" s="3">
        <f>(0.131+0.139)/2</f>
        <v>0.13500000000000001</v>
      </c>
      <c r="C19">
        <v>1.7999999999999999E-2</v>
      </c>
      <c r="E19">
        <f>(-0.000828*(27^2))+(0.0367*27)+(0.522)</f>
        <v>0.90928800000000021</v>
      </c>
      <c r="F19">
        <f>1-E19</f>
        <v>9.0711999999999793E-2</v>
      </c>
      <c r="P19">
        <v>24</v>
      </c>
      <c r="Q19">
        <f>((0.00056*(P19^2))-(0.023996*P19)+0.365993)</f>
        <v>0.112649</v>
      </c>
    </row>
    <row r="20" spans="1:17" x14ac:dyDescent="0.25">
      <c r="A20" s="3">
        <v>28</v>
      </c>
      <c r="E20">
        <f>(-0.000828*(28^2))+(0.0367*28)+(0.522)</f>
        <v>0.90044800000000014</v>
      </c>
      <c r="F20">
        <f>1-E20</f>
        <v>9.9551999999999863E-2</v>
      </c>
      <c r="P20">
        <v>25</v>
      </c>
      <c r="Q20">
        <f>((0.00056*(P20^2))-(0.023996*P20)+0.365993)</f>
        <v>0.116093</v>
      </c>
    </row>
    <row r="21" spans="1:17" x14ac:dyDescent="0.25">
      <c r="A21" s="3">
        <v>29</v>
      </c>
      <c r="E21">
        <f>(-0.000828*(29^2))+(0.0367*29)+(0.522)</f>
        <v>0.88995200000000008</v>
      </c>
      <c r="F21">
        <f>1-E21</f>
        <v>0.11004799999999992</v>
      </c>
      <c r="P21">
        <v>26</v>
      </c>
      <c r="Q21">
        <f>((0.00056*(P21^2))-(0.023996*P21)+0.365993)</f>
        <v>0.12065699999999996</v>
      </c>
    </row>
    <row r="22" spans="1:17" x14ac:dyDescent="0.25">
      <c r="A22" s="3">
        <v>30</v>
      </c>
      <c r="B22" s="3">
        <f>(0.136+0.149)/2</f>
        <v>0.14250000000000002</v>
      </c>
      <c r="C22">
        <v>2.1000000000000001E-2</v>
      </c>
      <c r="D22">
        <v>0.14000000000000001</v>
      </c>
      <c r="E22">
        <f>(-0.000828*(30^2))+(0.0367*30)+(0.522)</f>
        <v>0.87780000000000025</v>
      </c>
      <c r="F22">
        <f>1-E22</f>
        <v>0.12219999999999975</v>
      </c>
      <c r="P22">
        <v>27</v>
      </c>
      <c r="Q22">
        <f>((0.00056*(P22^2))-(0.023996*P22)+0.365993)</f>
        <v>0.12634099999999998</v>
      </c>
    </row>
    <row r="23" spans="1:17" x14ac:dyDescent="0.25">
      <c r="A23" s="3">
        <v>31</v>
      </c>
      <c r="E23">
        <f>(-0.000828*(31^2))+(0.0367*31)+(0.522)</f>
        <v>0.8639920000000002</v>
      </c>
      <c r="F23">
        <f>1-E23</f>
        <v>0.1360079999999998</v>
      </c>
      <c r="P23">
        <v>28</v>
      </c>
      <c r="Q23">
        <f>((0.00056*(P23^2))-(0.023996*P23)+0.365993)</f>
        <v>0.13314499999999996</v>
      </c>
    </row>
    <row r="24" spans="1:17" x14ac:dyDescent="0.25">
      <c r="A24" s="3">
        <v>32</v>
      </c>
      <c r="B24" s="3">
        <f>(0.172+0.17)/2</f>
        <v>0.17099999999999999</v>
      </c>
      <c r="C24">
        <v>2.4E-2</v>
      </c>
      <c r="E24">
        <f>(-0.000828*(32^2))+(0.0367*32)+(0.522)</f>
        <v>0.84852800000000017</v>
      </c>
      <c r="F24">
        <f>1-E24</f>
        <v>0.15147199999999983</v>
      </c>
      <c r="P24">
        <v>29</v>
      </c>
      <c r="Q24">
        <f>((0.00056*(P24^2))-(0.023996*P24)+0.365993)</f>
        <v>0.141069</v>
      </c>
    </row>
    <row r="25" spans="1:17" x14ac:dyDescent="0.25">
      <c r="A25" s="3">
        <v>33</v>
      </c>
      <c r="E25">
        <f>(-0.000828*(33^2))+(0.0367*33)+(0.522)</f>
        <v>0.83140800000000015</v>
      </c>
      <c r="F25">
        <f>1-E25</f>
        <v>0.16859199999999985</v>
      </c>
      <c r="P25">
        <v>30</v>
      </c>
      <c r="Q25">
        <f>((0.00056*(P25^2))-(0.023996*P25)+0.365993)</f>
        <v>0.15011300000000005</v>
      </c>
    </row>
    <row r="26" spans="1:17" x14ac:dyDescent="0.25">
      <c r="A26" s="3">
        <v>34</v>
      </c>
      <c r="B26" s="3">
        <f>(0.184+0.217)/2</f>
        <v>0.20050000000000001</v>
      </c>
      <c r="C26">
        <v>2.5000000000000001E-2</v>
      </c>
      <c r="E26">
        <f>(-0.000828*(34^2))+(0.0367*34)+(0.522)</f>
        <v>0.81263200000000013</v>
      </c>
      <c r="F26">
        <f>1-E26</f>
        <v>0.18736799999999987</v>
      </c>
      <c r="P26">
        <v>31</v>
      </c>
      <c r="Q26">
        <f>((0.00056*(P26^2))-(0.023996*P26)+0.365993)</f>
        <v>0.160277</v>
      </c>
    </row>
    <row r="27" spans="1:17" x14ac:dyDescent="0.25">
      <c r="A27" s="3">
        <v>35</v>
      </c>
      <c r="D27">
        <v>0.20780000000000001</v>
      </c>
      <c r="E27">
        <f>(-0.000828*(35^2))+(0.0367*35)+(0.522)</f>
        <v>0.79220000000000024</v>
      </c>
      <c r="F27">
        <f>1-E27</f>
        <v>0.20779999999999976</v>
      </c>
      <c r="P27">
        <v>32</v>
      </c>
      <c r="Q27">
        <f>((0.00056*(P27^2))-(0.023996*P27)+0.365993)</f>
        <v>0.17156099999999996</v>
      </c>
    </row>
    <row r="28" spans="1:17" x14ac:dyDescent="0.25">
      <c r="A28" s="3">
        <v>36</v>
      </c>
      <c r="E28">
        <f>(-0.000828*(36^2))+(0.0367*36)+(0.522)</f>
        <v>0.77011200000000013</v>
      </c>
      <c r="F28">
        <f>1-E28</f>
        <v>0.22988799999999987</v>
      </c>
      <c r="P28">
        <v>33</v>
      </c>
      <c r="Q28">
        <f>((0.00056*(P28^2))-(0.023996*P28)+0.365993)</f>
        <v>0.18396499999999993</v>
      </c>
    </row>
    <row r="29" spans="1:17" x14ac:dyDescent="0.25">
      <c r="A29" s="3">
        <v>37</v>
      </c>
      <c r="E29">
        <f>(-0.000828*(37^2))+(0.0367*37)+(0.522)</f>
        <v>0.74636800000000014</v>
      </c>
      <c r="F29">
        <f>1-E29</f>
        <v>0.25363199999999986</v>
      </c>
      <c r="P29">
        <v>34</v>
      </c>
      <c r="Q29">
        <f>((0.00056*(P29^2))-(0.023996*P29)+0.365993)</f>
        <v>0.19748899999999991</v>
      </c>
    </row>
    <row r="30" spans="1:17" x14ac:dyDescent="0.25">
      <c r="A30" s="3">
        <v>38</v>
      </c>
      <c r="E30">
        <f>(-0.000828*(38^2))+(0.0367*38)+(0.522)</f>
        <v>0.72096800000000005</v>
      </c>
      <c r="F30">
        <f>1-E30</f>
        <v>0.27903199999999995</v>
      </c>
      <c r="P30">
        <v>35</v>
      </c>
      <c r="Q30">
        <f>((0.00056*(P30^2))-(0.023996*P30)+0.365993)</f>
        <v>0.2121329999999999</v>
      </c>
    </row>
    <row r="31" spans="1:17" x14ac:dyDescent="0.25">
      <c r="A31" s="3">
        <v>39</v>
      </c>
      <c r="E31">
        <f>(-0.000828*(39^2))+(0.0367*39)+(0.522)</f>
        <v>0.69391200000000031</v>
      </c>
      <c r="F31">
        <f>1-E31</f>
        <v>0.30608799999999969</v>
      </c>
      <c r="P31">
        <v>36</v>
      </c>
      <c r="Q31">
        <f>((0.00056*(P31^2))-(0.023996*P31)+0.365993)</f>
        <v>0.22789700000000002</v>
      </c>
    </row>
    <row r="32" spans="1:17" x14ac:dyDescent="0.25">
      <c r="A32" s="3">
        <v>40</v>
      </c>
      <c r="D32">
        <v>0.35</v>
      </c>
      <c r="E32">
        <f>(-0.000828*(40^2))+(0.0367*40)+(0.522)</f>
        <v>0.66520000000000024</v>
      </c>
      <c r="F32">
        <f>1-E32</f>
        <v>0.33479999999999976</v>
      </c>
      <c r="P32">
        <v>37</v>
      </c>
      <c r="Q32">
        <f>((0.00056*(P32^2))-(0.023996*P32)+0.365993)</f>
        <v>0.24478100000000003</v>
      </c>
    </row>
    <row r="33" spans="1:17" x14ac:dyDescent="0.25">
      <c r="P33">
        <v>38</v>
      </c>
      <c r="Q33">
        <f>((0.00056*(P33^2))-(0.023996*P33)+0.365993)</f>
        <v>0.26278499999999994</v>
      </c>
    </row>
    <row r="34" spans="1:17" x14ac:dyDescent="0.25">
      <c r="P34">
        <v>39</v>
      </c>
      <c r="Q34">
        <f>((0.00056*(P34^2))-(0.023996*P34)+0.365993)</f>
        <v>0.28190899999999997</v>
      </c>
    </row>
    <row r="35" spans="1:17" x14ac:dyDescent="0.25">
      <c r="P35">
        <v>40</v>
      </c>
      <c r="Q35">
        <f>((0.00056*(P35^2))-(0.023996*P35)+0.365993)</f>
        <v>0.30215299999999989</v>
      </c>
    </row>
    <row r="36" spans="1:17" x14ac:dyDescent="0.25">
      <c r="P36">
        <v>41</v>
      </c>
      <c r="Q36">
        <f>((0.00056*(P36^2))-(0.023996*P36)+0.365993)</f>
        <v>0.32351699999999983</v>
      </c>
    </row>
    <row r="37" spans="1:17" x14ac:dyDescent="0.25">
      <c r="P37">
        <v>42</v>
      </c>
      <c r="Q37">
        <f>((0.00056*(P37^2))-(0.023996*P37)+0.365993)</f>
        <v>0.34600099999999989</v>
      </c>
    </row>
    <row r="38" spans="1:17" x14ac:dyDescent="0.25">
      <c r="A38" s="3">
        <v>21</v>
      </c>
      <c r="B38" s="3">
        <v>0.1085</v>
      </c>
      <c r="C38">
        <f>_xlfn.CONFIDENCE.T(0.05,0.018,8)</f>
        <v>1.5048376589334805E-2</v>
      </c>
      <c r="P38">
        <v>43</v>
      </c>
      <c r="Q38">
        <f>((0.00056*(P38^2))-(0.023996*P38)+0.365993)</f>
        <v>0.36960499999999996</v>
      </c>
    </row>
    <row r="39" spans="1:17" x14ac:dyDescent="0.25">
      <c r="A39" s="3">
        <v>24</v>
      </c>
      <c r="B39" s="3">
        <v>0.111</v>
      </c>
      <c r="C39">
        <f>_xlfn.CONFIDENCE.T(0.05,0.018,8)</f>
        <v>1.5048376589334805E-2</v>
      </c>
      <c r="P39">
        <v>44</v>
      </c>
      <c r="Q39">
        <f>((0.00056*(P39^2))-(0.023996*P39)+0.365993)</f>
        <v>0.39432899999999993</v>
      </c>
    </row>
    <row r="40" spans="1:17" x14ac:dyDescent="0.25">
      <c r="A40" s="3">
        <v>27</v>
      </c>
      <c r="B40" s="3">
        <v>0.13500000000000001</v>
      </c>
      <c r="C40">
        <f>_xlfn.CONFIDENCE.T(0.05,0.018,8)</f>
        <v>1.5048376589334805E-2</v>
      </c>
      <c r="P40">
        <v>45</v>
      </c>
      <c r="Q40">
        <f>((0.00056*(P40^2))-(0.023996*P40)+0.365993)</f>
        <v>0.42017299999999991</v>
      </c>
    </row>
    <row r="41" spans="1:17" x14ac:dyDescent="0.25">
      <c r="A41" s="3">
        <v>30</v>
      </c>
      <c r="B41" s="3">
        <v>0.14249999999999999</v>
      </c>
      <c r="C41">
        <f>_xlfn.CONFIDENCE.T(0.05,0.021,8)</f>
        <v>1.7556439354223942E-2</v>
      </c>
    </row>
    <row r="42" spans="1:17" x14ac:dyDescent="0.25">
      <c r="A42" s="3">
        <v>32</v>
      </c>
      <c r="B42" s="3">
        <v>0.17100000000000001</v>
      </c>
      <c r="C42">
        <f>_xlfn.CONFIDENCE.T(0.05,0.024,8)</f>
        <v>2.0064502119113075E-2</v>
      </c>
    </row>
    <row r="43" spans="1:17" x14ac:dyDescent="0.25">
      <c r="A43" s="3">
        <v>34</v>
      </c>
      <c r="B43" s="3">
        <v>0.20050000000000001</v>
      </c>
      <c r="C43">
        <f>_xlfn.CONFIDENCE.T(0.05,0.025,8)</f>
        <v>2.0900523040742788E-2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29" zoomScale="88" zoomScaleNormal="75" zoomScalePageLayoutView="75" workbookViewId="0">
      <selection activeCell="D1" sqref="D1:D1048576"/>
    </sheetView>
  </sheetViews>
  <sheetFormatPr baseColWidth="10" defaultRowHeight="21" x14ac:dyDescent="0.25"/>
  <cols>
    <col min="1" max="1" width="13.6640625" customWidth="1"/>
    <col min="2" max="2" width="15.21875" style="3" customWidth="1"/>
    <col min="3" max="3" width="16.21875" style="3" customWidth="1"/>
    <col min="4" max="4" width="20.109375" style="3" customWidth="1"/>
    <col min="5" max="5" width="16.44140625" style="3" customWidth="1"/>
    <col min="7" max="7" width="18" customWidth="1"/>
  </cols>
  <sheetData>
    <row r="1" spans="1:7" ht="63" x14ac:dyDescent="0.25">
      <c r="A1" s="5" t="s">
        <v>33</v>
      </c>
      <c r="B1" s="16" t="s">
        <v>120</v>
      </c>
      <c r="C1" s="16" t="s">
        <v>119</v>
      </c>
      <c r="D1" s="16" t="s">
        <v>118</v>
      </c>
      <c r="E1" s="16" t="s">
        <v>117</v>
      </c>
      <c r="F1" s="16" t="s">
        <v>116</v>
      </c>
      <c r="G1" s="16" t="s">
        <v>115</v>
      </c>
    </row>
    <row r="2" spans="1:7" x14ac:dyDescent="0.25">
      <c r="A2" s="3">
        <v>10</v>
      </c>
      <c r="D2" s="3">
        <v>0</v>
      </c>
      <c r="G2" s="3">
        <v>0</v>
      </c>
    </row>
    <row r="3" spans="1:7" x14ac:dyDescent="0.25">
      <c r="A3" s="3">
        <v>11</v>
      </c>
      <c r="D3" s="3">
        <v>0</v>
      </c>
      <c r="G3" s="3">
        <v>0</v>
      </c>
    </row>
    <row r="4" spans="1:7" x14ac:dyDescent="0.25">
      <c r="A4" s="3">
        <v>12</v>
      </c>
      <c r="D4" s="3">
        <v>0</v>
      </c>
      <c r="G4" s="3">
        <v>0</v>
      </c>
    </row>
    <row r="5" spans="1:7" x14ac:dyDescent="0.25">
      <c r="A5" s="3">
        <v>13</v>
      </c>
      <c r="D5" s="3">
        <v>0</v>
      </c>
      <c r="G5" s="3">
        <v>0</v>
      </c>
    </row>
    <row r="6" spans="1:7" x14ac:dyDescent="0.25">
      <c r="A6" s="3">
        <v>14</v>
      </c>
      <c r="D6" s="3">
        <v>0</v>
      </c>
      <c r="G6" s="3">
        <v>0</v>
      </c>
    </row>
    <row r="7" spans="1:7" x14ac:dyDescent="0.25">
      <c r="A7" s="3">
        <v>15</v>
      </c>
      <c r="D7" s="3">
        <f>((0.000111*15)*(15-14.7)*((34.4-15)^0.5))</f>
        <v>2.2000692829999753E-3</v>
      </c>
      <c r="G7" s="3">
        <f>((0.000111*15)*(15-14.7)*((34.4-15)^0.5))</f>
        <v>2.2000692829999753E-3</v>
      </c>
    </row>
    <row r="8" spans="1:7" x14ac:dyDescent="0.25">
      <c r="A8" s="3">
        <v>16</v>
      </c>
      <c r="D8" s="3">
        <f>((0.000111*16)*(16-14.7)*((34.4-16)^0.5))</f>
        <v>9.9036486658200945E-3</v>
      </c>
      <c r="G8" s="3">
        <f>((0.000111*16)*(16-14.7)*((34.4-16)^0.5))</f>
        <v>9.9036486658200945E-3</v>
      </c>
    </row>
    <row r="9" spans="1:7" x14ac:dyDescent="0.25">
      <c r="A9" s="3">
        <v>17</v>
      </c>
      <c r="D9" s="3">
        <f>((0.000111*17)*(17-14.7)*((34.4-17)^0.5))</f>
        <v>1.8103992470557433E-2</v>
      </c>
      <c r="G9" s="3">
        <f>((0.000111*17)*(17-14.7)*((34.4-17)^0.5))</f>
        <v>1.8103992470557433E-2</v>
      </c>
    </row>
    <row r="10" spans="1:7" x14ac:dyDescent="0.25">
      <c r="A10" s="3">
        <v>18</v>
      </c>
      <c r="D10" s="3">
        <f>((0.000111*18)*(18-14.7)*((34.4-18)^0.5))</f>
        <v>2.670123492245256E-2</v>
      </c>
      <c r="G10" s="3">
        <f>((0.000111*18)*(18-14.7)*((34.4-18)^0.5))</f>
        <v>2.670123492245256E-2</v>
      </c>
    </row>
    <row r="11" spans="1:7" x14ac:dyDescent="0.25">
      <c r="A11" s="3">
        <v>19</v>
      </c>
      <c r="D11" s="3">
        <f>((0.000111*19)*(19-14.7)*((34.4-19)^0.5))</f>
        <v>3.5588148634426046E-2</v>
      </c>
      <c r="G11" s="3">
        <f>((0.000111*19)*(19-14.7)*((34.4-19)^0.5))</f>
        <v>3.5588148634426046E-2</v>
      </c>
    </row>
    <row r="12" spans="1:7" x14ac:dyDescent="0.25">
      <c r="A12" s="3">
        <v>20</v>
      </c>
      <c r="D12" s="3">
        <f>((0.000111*20)*(20-14.7)*((34.4-20)^0.5))</f>
        <v>4.4648830739449391E-2</v>
      </c>
      <c r="G12" s="3">
        <f>((0.000111*20)*(20-14.7)*((34.4-20)^0.5))</f>
        <v>4.4648830739449391E-2</v>
      </c>
    </row>
    <row r="13" spans="1:7" x14ac:dyDescent="0.25">
      <c r="A13" s="3">
        <v>21</v>
      </c>
      <c r="B13" s="3">
        <v>18.940000000000001</v>
      </c>
      <c r="C13" s="3">
        <v>14</v>
      </c>
      <c r="D13" s="3">
        <f>((0.000111*21)*(21-14.7)*((34.4-21)^0.5))</f>
        <v>5.3757024504765896E-2</v>
      </c>
      <c r="E13" s="3">
        <f>1/B13</f>
        <v>5.2798310454065467E-2</v>
      </c>
      <c r="F13">
        <f>1/14</f>
        <v>7.1428571428571425E-2</v>
      </c>
      <c r="G13" s="3">
        <f>((0.000111*21)*(21-14.7)*((34.4-21)^0.5))</f>
        <v>5.3757024504765896E-2</v>
      </c>
    </row>
    <row r="14" spans="1:7" x14ac:dyDescent="0.25">
      <c r="A14" s="3">
        <v>22</v>
      </c>
      <c r="C14" s="3">
        <v>22</v>
      </c>
      <c r="D14" s="3">
        <f>((0.000111*22)*(22-14.7)*((34.4-22)^0.5))</f>
        <v>6.2773936293210097E-2</v>
      </c>
      <c r="F14">
        <f>1/22</f>
        <v>4.5454545454545456E-2</v>
      </c>
      <c r="G14" s="3">
        <f>((0.000111*22)*(22-14.7)*((34.4-22)^0.5))</f>
        <v>6.2773936293210097E-2</v>
      </c>
    </row>
    <row r="15" spans="1:7" x14ac:dyDescent="0.25">
      <c r="A15" s="3">
        <v>23</v>
      </c>
      <c r="C15" s="3">
        <v>15</v>
      </c>
      <c r="D15" s="3">
        <f>((0.000111*23)*(23-14.7)*((34.4-23)^0.5))</f>
        <v>7.1545336863516135E-2</v>
      </c>
      <c r="F15">
        <f>1/15</f>
        <v>6.6666666666666666E-2</v>
      </c>
      <c r="G15" s="3">
        <f>((0.000111*23)*(23-14.7)*((34.4-23)^0.5))</f>
        <v>7.1545336863516135E-2</v>
      </c>
    </row>
    <row r="16" spans="1:7" x14ac:dyDescent="0.25">
      <c r="A16" s="3">
        <v>24</v>
      </c>
      <c r="B16" s="3">
        <v>12.53</v>
      </c>
      <c r="D16" s="3">
        <f>((0.000111*24)*(24-14.7)*((34.4-24)^0.5))</f>
        <v>7.9897619266258504E-2</v>
      </c>
      <c r="E16" s="3">
        <f>1/B16</f>
        <v>7.9808459696727854E-2</v>
      </c>
      <c r="G16" s="3">
        <f>((0.000111*24)*(24-14.7)*((34.4-24)^0.5))</f>
        <v>7.9897619266258504E-2</v>
      </c>
    </row>
    <row r="17" spans="1:7" x14ac:dyDescent="0.25">
      <c r="A17" s="3">
        <v>25</v>
      </c>
      <c r="C17" s="3">
        <v>10</v>
      </c>
      <c r="D17" s="3">
        <f>((0.000111*25)*(25-14.7)*((34.4-25)^0.5))</f>
        <v>8.7632285595835066E-2</v>
      </c>
      <c r="F17">
        <v>0.1</v>
      </c>
      <c r="G17" s="3">
        <f>((0.000111*25)*(25-14.7)*((34.4-25)^0.5))</f>
        <v>8.7632285595835066E-2</v>
      </c>
    </row>
    <row r="18" spans="1:7" x14ac:dyDescent="0.25">
      <c r="A18" s="3">
        <v>26</v>
      </c>
      <c r="C18" s="3">
        <v>11</v>
      </c>
      <c r="D18" s="3">
        <f>((0.000111*26)*(26-14.7)*((34.4-26)^0.5))</f>
        <v>9.4517976034276141E-2</v>
      </c>
      <c r="F18">
        <f>1/11</f>
        <v>9.0909090909090912E-2</v>
      </c>
      <c r="G18" s="3">
        <f>((0.000111*26)*(26-14.7)*((34.4-26)^0.5))</f>
        <v>9.4517976034276141E-2</v>
      </c>
    </row>
    <row r="19" spans="1:7" x14ac:dyDescent="0.25">
      <c r="A19" s="3">
        <v>27</v>
      </c>
      <c r="B19" s="3">
        <v>10.93</v>
      </c>
      <c r="C19" s="3">
        <v>12</v>
      </c>
      <c r="D19" s="3">
        <f>((0.000111*27)*(27-14.7)*((34.4-27)^0.5))</f>
        <v>0.10027847350211311</v>
      </c>
      <c r="E19" s="3">
        <f>1/B19</f>
        <v>9.1491308325709064E-2</v>
      </c>
      <c r="F19">
        <f>1/12</f>
        <v>8.3333333333333329E-2</v>
      </c>
      <c r="G19" s="3">
        <f>((0.000111*27)*(27-14.7)*((34.4-27)^0.5))</f>
        <v>0.10027847350211311</v>
      </c>
    </row>
    <row r="20" spans="1:7" x14ac:dyDescent="0.25">
      <c r="A20" s="3">
        <v>28</v>
      </c>
      <c r="C20" s="3">
        <v>9</v>
      </c>
      <c r="D20" s="3">
        <f>((0.000111*28)*(28-14.7)*((34.4-28)^0.5))</f>
        <v>0.10457373941742734</v>
      </c>
      <c r="F20">
        <f>1/9</f>
        <v>0.1111111111111111</v>
      </c>
      <c r="G20" s="3">
        <f>((0.000111*28)*(28-14.7)*((34.4-28)^0.5))</f>
        <v>0.10457373941742734</v>
      </c>
    </row>
    <row r="21" spans="1:7" x14ac:dyDescent="0.25">
      <c r="A21" s="3">
        <v>29</v>
      </c>
      <c r="D21" s="3">
        <f>((0.000111*29)*(29-14.7)*((34.4-29)^0.5))</f>
        <v>0.10696800449856955</v>
      </c>
      <c r="G21" s="3">
        <f>((0.000111*29)*(29-14.7)*((34.4-29)^0.5))</f>
        <v>0.10696800449856955</v>
      </c>
    </row>
    <row r="22" spans="1:7" x14ac:dyDescent="0.25">
      <c r="A22" s="3">
        <v>30</v>
      </c>
      <c r="B22" s="3">
        <v>8.98</v>
      </c>
      <c r="D22" s="3">
        <f>((0.000111*30)*(30-14.7)*((34.4-30)^0.5))</f>
        <v>0.10687152401084209</v>
      </c>
      <c r="E22" s="3">
        <f>1/B22</f>
        <v>0.11135857461024498</v>
      </c>
      <c r="G22" s="3">
        <f>((0.000111*30)*(30-14.7)*((34.4-30)^0.5))</f>
        <v>0.10687152401084209</v>
      </c>
    </row>
    <row r="23" spans="1:7" x14ac:dyDescent="0.25">
      <c r="A23" s="3">
        <v>31</v>
      </c>
      <c r="D23" s="3">
        <f>((0.000111*31)*(31-14.7)*((34.4-31)^0.5))</f>
        <v>0.10342171507679611</v>
      </c>
      <c r="G23" s="3">
        <f>((0.000111*31)*(31-14.7)*((34.4-31)^0.5))</f>
        <v>0.10342171507679611</v>
      </c>
    </row>
    <row r="24" spans="1:7" x14ac:dyDescent="0.25">
      <c r="A24" s="3">
        <v>32</v>
      </c>
      <c r="B24" s="3">
        <v>8.4</v>
      </c>
      <c r="C24" s="3">
        <v>9</v>
      </c>
      <c r="D24" s="3">
        <f>((0.000111*32)*(32-14.7)*((34.4-32)^0.5))</f>
        <v>9.5197310972442883E-2</v>
      </c>
      <c r="E24" s="3">
        <f>1/B24</f>
        <v>0.11904761904761904</v>
      </c>
      <c r="F24">
        <f>1/9</f>
        <v>0.1111111111111111</v>
      </c>
      <c r="G24" s="3">
        <f>((0.000111*32)*(32-14.7)*((34.4-32)^0.5))</f>
        <v>9.5197310972442883E-2</v>
      </c>
    </row>
    <row r="25" spans="1:7" x14ac:dyDescent="0.25">
      <c r="A25" s="3">
        <v>33</v>
      </c>
      <c r="D25" s="3">
        <f>((0.000111*33)*(33-14.7)*((34.4-33)^0.5))</f>
        <v>7.9314396898507611E-2</v>
      </c>
      <c r="G25" s="3">
        <f>((0.000111*33)*(33-14.7)*((34.4-33)^0.5))</f>
        <v>7.9314396898507611E-2</v>
      </c>
    </row>
    <row r="26" spans="1:7" x14ac:dyDescent="0.25">
      <c r="A26" s="3">
        <v>34</v>
      </c>
      <c r="B26" s="3">
        <v>7.95</v>
      </c>
      <c r="D26" s="3">
        <f>((0.000111*34)*(34-14.7)*((34.4-34)^0.5))</f>
        <v>4.6066922533375215E-2</v>
      </c>
      <c r="E26" s="3">
        <f>1/B26</f>
        <v>0.12578616352201258</v>
      </c>
      <c r="G26" s="3">
        <f>((0.000111*34)*(34-14.7)*((34.4-34)^0.5))</f>
        <v>4.6066922533375215E-2</v>
      </c>
    </row>
    <row r="27" spans="1:7" x14ac:dyDescent="0.25">
      <c r="A27" s="3">
        <v>35</v>
      </c>
      <c r="D27" s="3">
        <v>0</v>
      </c>
      <c r="G27" s="3">
        <v>0</v>
      </c>
    </row>
    <row r="28" spans="1:7" x14ac:dyDescent="0.25">
      <c r="A28" s="3">
        <v>36</v>
      </c>
      <c r="D28" s="3">
        <v>0</v>
      </c>
      <c r="G28" s="3">
        <v>0</v>
      </c>
    </row>
    <row r="29" spans="1:7" x14ac:dyDescent="0.25">
      <c r="A29" s="3">
        <v>37</v>
      </c>
      <c r="D29" s="3">
        <v>0</v>
      </c>
      <c r="G29" s="3">
        <v>0</v>
      </c>
    </row>
    <row r="30" spans="1:7" x14ac:dyDescent="0.25">
      <c r="A30" s="3">
        <v>38</v>
      </c>
      <c r="D30" s="3">
        <v>0</v>
      </c>
      <c r="G30" s="3">
        <v>0</v>
      </c>
    </row>
    <row r="31" spans="1:7" x14ac:dyDescent="0.25">
      <c r="A31" s="3">
        <v>39</v>
      </c>
      <c r="D31" s="3">
        <v>0</v>
      </c>
      <c r="G31" s="3">
        <v>0</v>
      </c>
    </row>
    <row r="32" spans="1:7" x14ac:dyDescent="0.25">
      <c r="A32" s="3">
        <v>40</v>
      </c>
      <c r="D32" s="3">
        <v>0</v>
      </c>
      <c r="G32" s="3">
        <v>0</v>
      </c>
    </row>
    <row r="34" spans="2:2" s="3" customFormat="1" x14ac:dyDescent="0.25"/>
    <row r="37" spans="2:2" s="3" customFormat="1" x14ac:dyDescent="0.25">
      <c r="B37" s="14"/>
    </row>
    <row r="43" spans="2:2" s="3" customFormat="1" x14ac:dyDescent="0.25"/>
    <row r="53" s="3" customFormat="1" x14ac:dyDescent="0.25"/>
    <row r="70" spans="1:2" s="3" customFormat="1" x14ac:dyDescent="0.25">
      <c r="A70">
        <v>21</v>
      </c>
      <c r="B70" s="3">
        <f>_xlfn.CONFIDENCE.T(0.05,1.075,8)</f>
        <v>0.89872249075193977</v>
      </c>
    </row>
    <row r="71" spans="1:2" s="3" customFormat="1" x14ac:dyDescent="0.25">
      <c r="A71">
        <v>24</v>
      </c>
      <c r="B71" s="3">
        <f>_xlfn.CONFIDENCE.T(0.05,0.4,8)</f>
        <v>0.33440836865188461</v>
      </c>
    </row>
    <row r="72" spans="1:2" s="3" customFormat="1" x14ac:dyDescent="0.25">
      <c r="A72">
        <v>27</v>
      </c>
      <c r="B72" s="3">
        <f>_xlfn.CONFIDENCE.T(0.05,0.7,8)</f>
        <v>0.58521464514079791</v>
      </c>
    </row>
    <row r="73" spans="1:2" s="3" customFormat="1" x14ac:dyDescent="0.25">
      <c r="A73">
        <v>30</v>
      </c>
      <c r="B73" s="3">
        <f>_xlfn.CONFIDENCE.T(0.05,1.075,8)</f>
        <v>0.89872249075193977</v>
      </c>
    </row>
    <row r="74" spans="1:2" s="3" customFormat="1" x14ac:dyDescent="0.25">
      <c r="A74">
        <v>32</v>
      </c>
      <c r="B74" s="3">
        <f>_xlfn.CONFIDENCE.T(0.05,1.075,8)</f>
        <v>0.89872249075193977</v>
      </c>
    </row>
    <row r="75" spans="1:2" s="3" customFormat="1" x14ac:dyDescent="0.25">
      <c r="A75">
        <v>34</v>
      </c>
      <c r="B75" s="3">
        <f>_xlfn.CONFIDENCE.T(0.05,1.075,8)</f>
        <v>0.89872249075193977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topLeftCell="F1" zoomScale="110" workbookViewId="0">
      <selection activeCell="M16" sqref="M16"/>
    </sheetView>
  </sheetViews>
  <sheetFormatPr baseColWidth="10" defaultRowHeight="21" x14ac:dyDescent="0.25"/>
  <sheetData>
    <row r="1" spans="1:3" x14ac:dyDescent="0.25">
      <c r="A1" t="s">
        <v>33</v>
      </c>
      <c r="B1" t="s">
        <v>124</v>
      </c>
      <c r="C1" t="s">
        <v>123</v>
      </c>
    </row>
    <row r="2" spans="1:3" x14ac:dyDescent="0.25">
      <c r="A2" t="s">
        <v>33</v>
      </c>
    </row>
    <row r="3" spans="1:3" x14ac:dyDescent="0.25">
      <c r="A3">
        <v>10</v>
      </c>
    </row>
    <row r="4" spans="1:3" x14ac:dyDescent="0.25">
      <c r="A4">
        <v>11</v>
      </c>
    </row>
    <row r="5" spans="1:3" x14ac:dyDescent="0.25">
      <c r="A5">
        <v>12</v>
      </c>
      <c r="C5">
        <v>1.0772390332660411E-5</v>
      </c>
    </row>
    <row r="6" spans="1:3" x14ac:dyDescent="0.25">
      <c r="A6">
        <v>13</v>
      </c>
      <c r="C6">
        <v>9.2791005945712618E-5</v>
      </c>
    </row>
    <row r="7" spans="1:3" x14ac:dyDescent="0.25">
      <c r="A7">
        <v>14</v>
      </c>
      <c r="C7">
        <v>3.8258974903838413E-4</v>
      </c>
    </row>
    <row r="8" spans="1:3" x14ac:dyDescent="0.25">
      <c r="A8">
        <v>15</v>
      </c>
      <c r="C8">
        <v>1.1342285342898319E-3</v>
      </c>
    </row>
    <row r="9" spans="1:3" x14ac:dyDescent="0.25">
      <c r="A9">
        <v>16</v>
      </c>
      <c r="C9">
        <v>2.7304616719080795E-3</v>
      </c>
    </row>
    <row r="10" spans="1:3" x14ac:dyDescent="0.25">
      <c r="A10">
        <v>17</v>
      </c>
      <c r="C10">
        <v>5.6522135051911273E-3</v>
      </c>
    </row>
    <row r="11" spans="1:3" x14ac:dyDescent="0.25">
      <c r="A11">
        <v>18</v>
      </c>
      <c r="C11">
        <v>1.0397394840428779E-2</v>
      </c>
    </row>
    <row r="12" spans="1:3" x14ac:dyDescent="0.25">
      <c r="A12">
        <v>19</v>
      </c>
      <c r="C12">
        <v>1.7360642510404763E-2</v>
      </c>
    </row>
    <row r="13" spans="1:3" x14ac:dyDescent="0.25">
      <c r="A13">
        <v>20</v>
      </c>
      <c r="C13">
        <v>2.6704715437810427E-2</v>
      </c>
    </row>
    <row r="14" spans="1:3" x14ac:dyDescent="0.25">
      <c r="A14">
        <v>21</v>
      </c>
      <c r="B14">
        <v>3.8210348622273231E-2</v>
      </c>
      <c r="C14">
        <v>3.8264062557201522E-2</v>
      </c>
    </row>
    <row r="15" spans="1:3" x14ac:dyDescent="0.25">
      <c r="A15">
        <v>22</v>
      </c>
      <c r="C15">
        <v>5.1515372562049813E-2</v>
      </c>
    </row>
    <row r="16" spans="1:3" x14ac:dyDescent="0.25">
      <c r="A16">
        <v>23</v>
      </c>
      <c r="C16">
        <v>6.5629436849236486E-2</v>
      </c>
    </row>
    <row r="17" spans="1:3" x14ac:dyDescent="0.25">
      <c r="A17">
        <v>24</v>
      </c>
      <c r="B17">
        <v>7.9257293827671618E-2</v>
      </c>
      <c r="C17">
        <v>7.959162427123849E-2</v>
      </c>
    </row>
    <row r="18" spans="1:3" x14ac:dyDescent="0.25">
      <c r="A18">
        <v>25</v>
      </c>
      <c r="C18">
        <v>9.2356587842214385E-2</v>
      </c>
    </row>
    <row r="19" spans="1:3" x14ac:dyDescent="0.25">
      <c r="A19">
        <v>26</v>
      </c>
      <c r="C19">
        <v>0.10299553791212866</v>
      </c>
    </row>
    <row r="20" spans="1:3" x14ac:dyDescent="0.25">
      <c r="A20">
        <v>27</v>
      </c>
      <c r="B20">
        <v>0.11152679608323239</v>
      </c>
      <c r="C20">
        <v>0.11080280387556921</v>
      </c>
    </row>
    <row r="21" spans="1:3" x14ac:dyDescent="0.25">
      <c r="A21">
        <v>28</v>
      </c>
      <c r="C21">
        <v>0.11534624082970302</v>
      </c>
    </row>
    <row r="22" spans="1:3" x14ac:dyDescent="0.25">
      <c r="A22">
        <v>29</v>
      </c>
      <c r="C22">
        <v>0.11646428696995488</v>
      </c>
    </row>
    <row r="23" spans="1:3" x14ac:dyDescent="0.25">
      <c r="A23">
        <v>30</v>
      </c>
      <c r="B23">
        <v>0.11401908525125708</v>
      </c>
      <c r="C23">
        <v>0.11422450688109247</v>
      </c>
    </row>
    <row r="24" spans="1:3" x14ac:dyDescent="0.25">
      <c r="A24">
        <v>31</v>
      </c>
      <c r="C24">
        <v>0.10886234631612732</v>
      </c>
    </row>
    <row r="25" spans="1:3" x14ac:dyDescent="0.25">
      <c r="A25">
        <v>32</v>
      </c>
      <c r="B25">
        <v>0.1011002427084018</v>
      </c>
      <c r="C25">
        <v>0.1007164357048822</v>
      </c>
    </row>
    <row r="26" spans="1:3" x14ac:dyDescent="0.25">
      <c r="A26">
        <v>33</v>
      </c>
      <c r="C26">
        <v>9.0171391251331584E-2</v>
      </c>
    </row>
    <row r="27" spans="1:3" x14ac:dyDescent="0.25">
      <c r="A27">
        <v>34</v>
      </c>
      <c r="B27">
        <v>7.7714187621410691E-2</v>
      </c>
      <c r="C27">
        <v>7.7613456907529535E-2</v>
      </c>
    </row>
    <row r="28" spans="1:3" x14ac:dyDescent="0.25">
      <c r="A28">
        <v>35</v>
      </c>
      <c r="C28">
        <v>6.3400034226687899E-2</v>
      </c>
    </row>
    <row r="29" spans="1:3" x14ac:dyDescent="0.25">
      <c r="A29">
        <v>36</v>
      </c>
      <c r="C29">
        <v>4.7841559481798218E-2</v>
      </c>
    </row>
    <row r="30" spans="1:3" x14ac:dyDescent="0.25">
      <c r="A30">
        <v>37</v>
      </c>
      <c r="C30">
        <v>3.1193052130152901E-2</v>
      </c>
    </row>
    <row r="31" spans="1:3" x14ac:dyDescent="0.25">
      <c r="A31">
        <v>38</v>
      </c>
      <c r="C31">
        <v>1.3652494339535883E-2</v>
      </c>
    </row>
    <row r="32" spans="1:3" x14ac:dyDescent="0.25">
      <c r="A32">
        <v>39</v>
      </c>
      <c r="C32">
        <v>-4.6364431528222025E-3</v>
      </c>
    </row>
    <row r="33" spans="1:3" x14ac:dyDescent="0.25">
      <c r="A33">
        <v>40</v>
      </c>
      <c r="C33">
        <v>-2.3579261126175151E-2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66"/>
  <sheetViews>
    <sheetView workbookViewId="0">
      <selection activeCell="AL30" sqref="AL30:AL65"/>
    </sheetView>
  </sheetViews>
  <sheetFormatPr baseColWidth="10" defaultRowHeight="21" x14ac:dyDescent="0.25"/>
  <cols>
    <col min="1" max="1" width="14.109375" customWidth="1"/>
    <col min="8" max="8" width="13.6640625" customWidth="1"/>
    <col min="15" max="15" width="13.21875" customWidth="1"/>
    <col min="22" max="22" width="13.109375" customWidth="1"/>
  </cols>
  <sheetData>
    <row r="1" spans="1:41" ht="26" x14ac:dyDescent="0.3">
      <c r="A1" s="1" t="s">
        <v>1</v>
      </c>
      <c r="H1" s="1"/>
    </row>
    <row r="13" spans="1:41" x14ac:dyDescent="0.25">
      <c r="A13" s="7" t="s">
        <v>66</v>
      </c>
      <c r="B13" s="3"/>
      <c r="C13" s="3"/>
      <c r="D13" s="3"/>
      <c r="E13" s="3"/>
      <c r="F13" s="3"/>
      <c r="H13" s="7" t="s">
        <v>67</v>
      </c>
      <c r="O13" s="7" t="s">
        <v>68</v>
      </c>
      <c r="V13" s="7" t="s">
        <v>69</v>
      </c>
      <c r="AC13" s="7" t="s">
        <v>70</v>
      </c>
      <c r="AJ13" s="7" t="s">
        <v>71</v>
      </c>
    </row>
    <row r="14" spans="1:41" ht="63" x14ac:dyDescent="0.25">
      <c r="A14" s="2" t="s">
        <v>60</v>
      </c>
      <c r="B14" s="3" t="s">
        <v>61</v>
      </c>
      <c r="C14" s="3" t="s">
        <v>62</v>
      </c>
      <c r="D14" s="2" t="s">
        <v>63</v>
      </c>
      <c r="E14" s="2" t="s">
        <v>64</v>
      </c>
      <c r="F14" s="2" t="s">
        <v>65</v>
      </c>
      <c r="H14" s="2" t="s">
        <v>60</v>
      </c>
      <c r="I14" s="3" t="s">
        <v>61</v>
      </c>
      <c r="J14" s="3" t="s">
        <v>62</v>
      </c>
      <c r="K14" s="2" t="s">
        <v>63</v>
      </c>
      <c r="L14" s="2" t="s">
        <v>64</v>
      </c>
      <c r="M14" s="2" t="s">
        <v>65</v>
      </c>
      <c r="O14" s="2" t="s">
        <v>60</v>
      </c>
      <c r="P14" s="3" t="s">
        <v>61</v>
      </c>
      <c r="Q14" s="3" t="s">
        <v>62</v>
      </c>
      <c r="R14" s="2" t="s">
        <v>63</v>
      </c>
      <c r="S14" s="2" t="s">
        <v>64</v>
      </c>
      <c r="T14" s="2" t="s">
        <v>65</v>
      </c>
      <c r="V14" s="3" t="s">
        <v>60</v>
      </c>
      <c r="W14" s="3" t="s">
        <v>61</v>
      </c>
      <c r="X14" s="3" t="s">
        <v>62</v>
      </c>
      <c r="Y14" s="2" t="s">
        <v>63</v>
      </c>
      <c r="Z14" s="3" t="s">
        <v>64</v>
      </c>
      <c r="AA14" s="3" t="s">
        <v>65</v>
      </c>
      <c r="AC14" s="3" t="s">
        <v>60</v>
      </c>
      <c r="AD14" s="3" t="s">
        <v>61</v>
      </c>
      <c r="AE14" s="3" t="s">
        <v>62</v>
      </c>
      <c r="AF14" s="2" t="s">
        <v>63</v>
      </c>
      <c r="AG14" s="3" t="s">
        <v>64</v>
      </c>
      <c r="AH14" s="3" t="s">
        <v>65</v>
      </c>
      <c r="AJ14" s="3" t="s">
        <v>60</v>
      </c>
      <c r="AK14" s="3" t="s">
        <v>61</v>
      </c>
      <c r="AL14" s="3" t="s">
        <v>62</v>
      </c>
      <c r="AM14" s="2" t="s">
        <v>63</v>
      </c>
      <c r="AN14" s="3" t="s">
        <v>64</v>
      </c>
      <c r="AO14" s="3" t="s">
        <v>65</v>
      </c>
    </row>
    <row r="15" spans="1:41" x14ac:dyDescent="0.25">
      <c r="A15" s="3">
        <v>0</v>
      </c>
      <c r="B15" s="11">
        <v>1</v>
      </c>
      <c r="C15" s="3">
        <v>0</v>
      </c>
      <c r="D15" s="3">
        <v>0</v>
      </c>
      <c r="E15" s="3">
        <f>B15*100</f>
        <v>100</v>
      </c>
      <c r="F15" s="3">
        <f>D15*100</f>
        <v>0</v>
      </c>
      <c r="H15" s="3">
        <v>0</v>
      </c>
      <c r="I15" s="11">
        <v>1</v>
      </c>
      <c r="J15" s="3">
        <v>0</v>
      </c>
      <c r="K15" s="3">
        <f>I15*J15</f>
        <v>0</v>
      </c>
      <c r="L15" s="3">
        <f>I15*100</f>
        <v>100</v>
      </c>
      <c r="M15" s="3">
        <f>K15*100</f>
        <v>0</v>
      </c>
      <c r="O15" s="3">
        <v>0</v>
      </c>
      <c r="P15" s="11">
        <v>1</v>
      </c>
      <c r="Q15" s="3">
        <v>0</v>
      </c>
      <c r="R15" s="3">
        <f>(P15*Q15)</f>
        <v>0</v>
      </c>
      <c r="S15" s="3">
        <f>P15*100</f>
        <v>100</v>
      </c>
      <c r="T15" s="3">
        <f>R15*100</f>
        <v>0</v>
      </c>
      <c r="V15" s="3">
        <v>0</v>
      </c>
      <c r="W15" s="11">
        <v>1</v>
      </c>
      <c r="X15" s="3">
        <v>0</v>
      </c>
      <c r="Y15" s="3">
        <f>W15*X15</f>
        <v>0</v>
      </c>
      <c r="Z15" s="3">
        <f>W15*100</f>
        <v>100</v>
      </c>
      <c r="AA15" s="3">
        <f>Y15*100</f>
        <v>0</v>
      </c>
      <c r="AC15" s="3">
        <v>0</v>
      </c>
      <c r="AD15" s="11">
        <v>1</v>
      </c>
      <c r="AE15" s="3">
        <v>0</v>
      </c>
      <c r="AF15" s="3">
        <f>AD15*AE15</f>
        <v>0</v>
      </c>
      <c r="AG15" s="3">
        <f>AD15*100</f>
        <v>100</v>
      </c>
      <c r="AH15" s="3">
        <f>AF15*100</f>
        <v>0</v>
      </c>
      <c r="AJ15" s="3">
        <v>0</v>
      </c>
      <c r="AK15" s="11">
        <v>1</v>
      </c>
      <c r="AL15" s="3">
        <v>0</v>
      </c>
      <c r="AM15" s="3">
        <f>AK15*AL15</f>
        <v>0</v>
      </c>
      <c r="AN15" s="3">
        <f>AK15*100</f>
        <v>100</v>
      </c>
      <c r="AO15" s="3">
        <f>AM15*100</f>
        <v>0</v>
      </c>
    </row>
    <row r="16" spans="1:41" x14ac:dyDescent="0.25">
      <c r="A16" s="3">
        <v>1</v>
      </c>
      <c r="B16" s="11">
        <v>0.98199999999999998</v>
      </c>
      <c r="C16" s="3">
        <v>0</v>
      </c>
      <c r="D16" s="3">
        <v>0</v>
      </c>
      <c r="E16" s="3">
        <v>98.2</v>
      </c>
      <c r="F16" s="3">
        <v>0</v>
      </c>
      <c r="H16" s="3">
        <v>1</v>
      </c>
      <c r="I16" s="11">
        <v>0.97199999999999998</v>
      </c>
      <c r="J16" s="3">
        <v>0</v>
      </c>
      <c r="K16" s="3">
        <f t="shared" ref="K16:K65" si="0">I16*J16</f>
        <v>0</v>
      </c>
      <c r="L16" s="3">
        <f t="shared" ref="L16:L65" si="1">I16*100</f>
        <v>97.2</v>
      </c>
      <c r="M16" s="3">
        <f t="shared" ref="M16:M65" si="2">K16*100</f>
        <v>0</v>
      </c>
      <c r="O16" s="3">
        <v>1</v>
      </c>
      <c r="P16" s="11">
        <v>0.97</v>
      </c>
      <c r="Q16" s="3">
        <v>0</v>
      </c>
      <c r="R16" s="3">
        <f t="shared" ref="R16:R65" si="3">(P16*Q16)</f>
        <v>0</v>
      </c>
      <c r="S16" s="3">
        <f t="shared" ref="S16:S65" si="4">P16*100</f>
        <v>97</v>
      </c>
      <c r="T16" s="3">
        <f t="shared" ref="T16:T65" si="5">R16*100</f>
        <v>0</v>
      </c>
      <c r="V16" s="3">
        <v>1</v>
      </c>
      <c r="W16" s="11">
        <v>0.96249999999999991</v>
      </c>
      <c r="X16" s="3">
        <v>0</v>
      </c>
      <c r="Y16" s="3">
        <f t="shared" ref="Y16:Y65" si="6">W16*X16</f>
        <v>0</v>
      </c>
      <c r="Z16" s="3">
        <f t="shared" ref="Z16:Z65" si="7">W16*100</f>
        <v>96.249999999999986</v>
      </c>
      <c r="AA16" s="3">
        <f t="shared" ref="AA16:AA65" si="8">Y16*100</f>
        <v>0</v>
      </c>
      <c r="AC16" s="3">
        <v>1</v>
      </c>
      <c r="AD16" s="11">
        <v>0.95499999999999996</v>
      </c>
      <c r="AE16" s="3">
        <v>0</v>
      </c>
      <c r="AF16" s="3">
        <f t="shared" ref="AF16:AF65" si="9">AD16*AE16</f>
        <v>0</v>
      </c>
      <c r="AG16" s="3">
        <f t="shared" ref="AG16:AG65" si="10">AD16*100</f>
        <v>95.5</v>
      </c>
      <c r="AH16" s="3">
        <f t="shared" ref="AH16:AH65" si="11">AF16*100</f>
        <v>0</v>
      </c>
      <c r="AJ16" s="3">
        <v>1</v>
      </c>
      <c r="AK16" s="11">
        <v>0.94984999999999997</v>
      </c>
      <c r="AL16" s="3">
        <v>0</v>
      </c>
      <c r="AM16" s="3">
        <f t="shared" ref="AM16:AM65" si="12">AK16*AL16</f>
        <v>0</v>
      </c>
      <c r="AN16" s="3">
        <f t="shared" ref="AN16:AN65" si="13">AK16*100</f>
        <v>94.984999999999999</v>
      </c>
      <c r="AO16" s="3">
        <f t="shared" ref="AO16:AO65" si="14">AM16*100</f>
        <v>0</v>
      </c>
    </row>
    <row r="17" spans="1:41" x14ac:dyDescent="0.25">
      <c r="A17" s="3">
        <v>2</v>
      </c>
      <c r="B17" s="11">
        <v>0.96299999999999997</v>
      </c>
      <c r="C17" s="3">
        <v>0</v>
      </c>
      <c r="D17" s="3">
        <v>0</v>
      </c>
      <c r="E17" s="3">
        <v>96.3</v>
      </c>
      <c r="F17" s="3">
        <v>0</v>
      </c>
      <c r="H17" s="3">
        <v>2</v>
      </c>
      <c r="I17" s="11">
        <v>0.94750000000000001</v>
      </c>
      <c r="J17" s="3">
        <v>0</v>
      </c>
      <c r="K17" s="3">
        <f t="shared" si="0"/>
        <v>0</v>
      </c>
      <c r="L17" s="3">
        <f t="shared" si="1"/>
        <v>94.75</v>
      </c>
      <c r="M17" s="3">
        <f t="shared" si="2"/>
        <v>0</v>
      </c>
      <c r="O17" s="3">
        <v>2</v>
      </c>
      <c r="P17" s="11">
        <v>0.94899999999999995</v>
      </c>
      <c r="Q17" s="3">
        <v>0</v>
      </c>
      <c r="R17" s="3">
        <f t="shared" si="3"/>
        <v>0</v>
      </c>
      <c r="S17" s="3">
        <f t="shared" si="4"/>
        <v>94.899999999999991</v>
      </c>
      <c r="T17" s="3">
        <f t="shared" si="5"/>
        <v>0</v>
      </c>
      <c r="V17" s="3">
        <v>2</v>
      </c>
      <c r="W17" s="11">
        <v>0.9355</v>
      </c>
      <c r="X17" s="3">
        <v>0</v>
      </c>
      <c r="Y17" s="3">
        <f t="shared" si="6"/>
        <v>0</v>
      </c>
      <c r="Z17" s="3">
        <f t="shared" si="7"/>
        <v>93.55</v>
      </c>
      <c r="AA17" s="3">
        <f t="shared" si="8"/>
        <v>0</v>
      </c>
      <c r="AC17" s="3">
        <v>2</v>
      </c>
      <c r="AD17" s="11">
        <v>0.92549999999999999</v>
      </c>
      <c r="AE17" s="3">
        <v>0</v>
      </c>
      <c r="AF17" s="3">
        <f t="shared" si="9"/>
        <v>0</v>
      </c>
      <c r="AG17" s="3">
        <f t="shared" si="10"/>
        <v>92.55</v>
      </c>
      <c r="AH17" s="3">
        <f t="shared" si="11"/>
        <v>0</v>
      </c>
      <c r="AJ17" s="3">
        <v>2</v>
      </c>
      <c r="AK17" s="11">
        <v>0.90349999999999997</v>
      </c>
      <c r="AL17" s="3">
        <v>0</v>
      </c>
      <c r="AM17" s="3">
        <f t="shared" si="12"/>
        <v>0</v>
      </c>
      <c r="AN17" s="3">
        <f t="shared" si="13"/>
        <v>90.35</v>
      </c>
      <c r="AO17" s="3">
        <f t="shared" si="14"/>
        <v>0</v>
      </c>
    </row>
    <row r="18" spans="1:41" x14ac:dyDescent="0.25">
      <c r="A18" s="3">
        <v>3</v>
      </c>
      <c r="B18" s="11">
        <v>0.94399999999999995</v>
      </c>
      <c r="C18" s="3">
        <v>0</v>
      </c>
      <c r="D18" s="3">
        <v>0</v>
      </c>
      <c r="E18" s="3">
        <v>94.399999999999991</v>
      </c>
      <c r="F18" s="3">
        <v>0</v>
      </c>
      <c r="H18" s="3">
        <v>3</v>
      </c>
      <c r="I18" s="11">
        <v>0.93149999999999999</v>
      </c>
      <c r="J18" s="3">
        <v>0</v>
      </c>
      <c r="K18" s="3">
        <f t="shared" si="0"/>
        <v>0</v>
      </c>
      <c r="L18" s="3">
        <f t="shared" si="1"/>
        <v>93.15</v>
      </c>
      <c r="M18" s="3">
        <f t="shared" si="2"/>
        <v>0</v>
      </c>
      <c r="O18" s="3">
        <v>3</v>
      </c>
      <c r="P18" s="11">
        <v>0.92600000000000005</v>
      </c>
      <c r="Q18" s="3">
        <v>0</v>
      </c>
      <c r="R18" s="3">
        <f t="shared" si="3"/>
        <v>0</v>
      </c>
      <c r="S18" s="3">
        <f t="shared" si="4"/>
        <v>92.600000000000009</v>
      </c>
      <c r="T18" s="3">
        <f t="shared" si="5"/>
        <v>0</v>
      </c>
      <c r="V18" s="3">
        <v>3</v>
      </c>
      <c r="W18" s="11">
        <v>0.90549999999999997</v>
      </c>
      <c r="X18" s="3">
        <v>0</v>
      </c>
      <c r="Y18" s="3">
        <f t="shared" si="6"/>
        <v>0</v>
      </c>
      <c r="Z18" s="3">
        <f t="shared" si="7"/>
        <v>90.55</v>
      </c>
      <c r="AA18" s="3">
        <f t="shared" si="8"/>
        <v>0</v>
      </c>
      <c r="AC18" s="3">
        <v>3</v>
      </c>
      <c r="AD18" s="11">
        <v>0.88900000000000001</v>
      </c>
      <c r="AE18" s="3">
        <v>0</v>
      </c>
      <c r="AF18" s="3">
        <f t="shared" si="9"/>
        <v>0</v>
      </c>
      <c r="AG18" s="3">
        <f t="shared" si="10"/>
        <v>88.9</v>
      </c>
      <c r="AH18" s="3">
        <f t="shared" si="11"/>
        <v>0</v>
      </c>
      <c r="AJ18" s="3">
        <v>3</v>
      </c>
      <c r="AK18" s="11">
        <v>0.87185000000000001</v>
      </c>
      <c r="AL18" s="3">
        <v>0</v>
      </c>
      <c r="AM18" s="3">
        <f t="shared" si="12"/>
        <v>0</v>
      </c>
      <c r="AN18" s="3">
        <f t="shared" si="13"/>
        <v>87.185000000000002</v>
      </c>
      <c r="AO18" s="3">
        <f t="shared" si="14"/>
        <v>0</v>
      </c>
    </row>
    <row r="19" spans="1:41" x14ac:dyDescent="0.25">
      <c r="A19" s="3">
        <v>4</v>
      </c>
      <c r="B19" s="11">
        <v>0.92799999999999994</v>
      </c>
      <c r="C19" s="3">
        <v>0</v>
      </c>
      <c r="D19" s="3">
        <v>0</v>
      </c>
      <c r="E19" s="3">
        <v>92.8</v>
      </c>
      <c r="F19" s="3">
        <v>0</v>
      </c>
      <c r="H19" s="3">
        <v>4</v>
      </c>
      <c r="I19" s="11">
        <v>0.91700000000000004</v>
      </c>
      <c r="J19" s="3">
        <v>0</v>
      </c>
      <c r="K19" s="3">
        <f t="shared" si="0"/>
        <v>0</v>
      </c>
      <c r="L19" s="3">
        <f t="shared" si="1"/>
        <v>91.7</v>
      </c>
      <c r="M19" s="3">
        <f t="shared" si="2"/>
        <v>0</v>
      </c>
      <c r="O19" s="3">
        <v>4</v>
      </c>
      <c r="P19" s="11">
        <v>0.90300000000000002</v>
      </c>
      <c r="Q19" s="3">
        <v>0</v>
      </c>
      <c r="R19" s="3">
        <f t="shared" si="3"/>
        <v>0</v>
      </c>
      <c r="S19" s="3">
        <f t="shared" si="4"/>
        <v>90.3</v>
      </c>
      <c r="T19" s="3">
        <f t="shared" si="5"/>
        <v>0</v>
      </c>
      <c r="V19" s="3">
        <v>4</v>
      </c>
      <c r="W19" s="11">
        <v>0.875</v>
      </c>
      <c r="X19" s="3">
        <v>0</v>
      </c>
      <c r="Y19" s="3">
        <f t="shared" si="6"/>
        <v>0</v>
      </c>
      <c r="Z19" s="3">
        <f t="shared" si="7"/>
        <v>87.5</v>
      </c>
      <c r="AA19" s="3">
        <f t="shared" si="8"/>
        <v>0</v>
      </c>
      <c r="AC19" s="3">
        <v>4</v>
      </c>
      <c r="AD19" s="11">
        <v>0.86099999999999999</v>
      </c>
      <c r="AE19" s="3">
        <v>0</v>
      </c>
      <c r="AF19" s="3">
        <f t="shared" si="9"/>
        <v>0</v>
      </c>
      <c r="AG19" s="3">
        <f t="shared" si="10"/>
        <v>86.1</v>
      </c>
      <c r="AH19" s="3">
        <f t="shared" si="11"/>
        <v>0</v>
      </c>
      <c r="AJ19" s="3">
        <v>4</v>
      </c>
      <c r="AK19" s="11">
        <v>0.83349999999999991</v>
      </c>
      <c r="AL19" s="3">
        <v>0</v>
      </c>
      <c r="AM19" s="3">
        <f t="shared" si="12"/>
        <v>0</v>
      </c>
      <c r="AN19" s="3">
        <f t="shared" si="13"/>
        <v>83.35</v>
      </c>
      <c r="AO19" s="3">
        <f t="shared" si="14"/>
        <v>0</v>
      </c>
    </row>
    <row r="20" spans="1:41" x14ac:dyDescent="0.25">
      <c r="A20" s="3">
        <v>5</v>
      </c>
      <c r="B20" s="11">
        <v>0.91549999999999998</v>
      </c>
      <c r="C20" s="3">
        <v>0</v>
      </c>
      <c r="D20" s="3">
        <v>0</v>
      </c>
      <c r="E20" s="3">
        <v>91.55</v>
      </c>
      <c r="F20" s="3">
        <v>0</v>
      </c>
      <c r="H20" s="3">
        <v>5</v>
      </c>
      <c r="I20" s="11">
        <v>0.90200000000000002</v>
      </c>
      <c r="J20" s="3">
        <v>0</v>
      </c>
      <c r="K20" s="3">
        <f t="shared" si="0"/>
        <v>0</v>
      </c>
      <c r="L20" s="3">
        <f t="shared" si="1"/>
        <v>90.2</v>
      </c>
      <c r="M20" s="3">
        <f t="shared" si="2"/>
        <v>0</v>
      </c>
      <c r="O20" s="3">
        <v>5</v>
      </c>
      <c r="P20" s="11">
        <v>0.88349999999999995</v>
      </c>
      <c r="Q20" s="3">
        <v>0</v>
      </c>
      <c r="R20" s="3">
        <f t="shared" si="3"/>
        <v>0</v>
      </c>
      <c r="S20" s="3">
        <f t="shared" si="4"/>
        <v>88.35</v>
      </c>
      <c r="T20" s="3">
        <f t="shared" si="5"/>
        <v>0</v>
      </c>
      <c r="V20" s="3">
        <v>5</v>
      </c>
      <c r="W20" s="11">
        <v>0.85199999999999998</v>
      </c>
      <c r="X20" s="3">
        <v>0</v>
      </c>
      <c r="Y20" s="3">
        <f t="shared" si="6"/>
        <v>0</v>
      </c>
      <c r="Z20" s="3">
        <f t="shared" si="7"/>
        <v>85.2</v>
      </c>
      <c r="AA20" s="3">
        <f t="shared" si="8"/>
        <v>0</v>
      </c>
      <c r="AC20" s="3">
        <v>5</v>
      </c>
      <c r="AD20" s="11">
        <v>0.83499999999999996</v>
      </c>
      <c r="AE20" s="3">
        <v>0</v>
      </c>
      <c r="AF20" s="3">
        <f t="shared" si="9"/>
        <v>0</v>
      </c>
      <c r="AG20" s="3">
        <f t="shared" si="10"/>
        <v>83.5</v>
      </c>
      <c r="AH20" s="3">
        <f t="shared" si="11"/>
        <v>0</v>
      </c>
      <c r="AJ20" s="3">
        <v>5</v>
      </c>
      <c r="AK20" s="11">
        <v>0.79825000000000002</v>
      </c>
      <c r="AL20" s="3">
        <v>0</v>
      </c>
      <c r="AM20" s="3">
        <f t="shared" si="12"/>
        <v>0</v>
      </c>
      <c r="AN20" s="3">
        <f t="shared" si="13"/>
        <v>79.825000000000003</v>
      </c>
      <c r="AO20" s="3">
        <f t="shared" si="14"/>
        <v>0</v>
      </c>
    </row>
    <row r="21" spans="1:41" x14ac:dyDescent="0.25">
      <c r="A21" s="3">
        <v>6</v>
      </c>
      <c r="B21" s="11">
        <v>0.90400000000000003</v>
      </c>
      <c r="C21" s="3">
        <v>0</v>
      </c>
      <c r="D21" s="3">
        <v>0</v>
      </c>
      <c r="E21" s="3">
        <v>90.4</v>
      </c>
      <c r="F21" s="3">
        <v>0</v>
      </c>
      <c r="H21" s="3">
        <v>6</v>
      </c>
      <c r="I21" s="11">
        <v>0.88700000000000001</v>
      </c>
      <c r="J21" s="3">
        <v>0</v>
      </c>
      <c r="K21" s="3">
        <f t="shared" si="0"/>
        <v>0</v>
      </c>
      <c r="L21" s="3">
        <f t="shared" si="1"/>
        <v>88.7</v>
      </c>
      <c r="M21" s="3">
        <f t="shared" si="2"/>
        <v>0</v>
      </c>
      <c r="O21" s="3">
        <v>6</v>
      </c>
      <c r="P21" s="11">
        <v>0.86799999999999999</v>
      </c>
      <c r="Q21" s="3">
        <v>0</v>
      </c>
      <c r="R21" s="3">
        <f t="shared" si="3"/>
        <v>0</v>
      </c>
      <c r="S21" s="3">
        <f t="shared" si="4"/>
        <v>86.8</v>
      </c>
      <c r="T21" s="3">
        <f t="shared" si="5"/>
        <v>0</v>
      </c>
      <c r="V21" s="3">
        <v>6</v>
      </c>
      <c r="W21" s="11">
        <v>0.83299999999999996</v>
      </c>
      <c r="X21" s="3">
        <v>0</v>
      </c>
      <c r="Y21" s="3">
        <f t="shared" si="6"/>
        <v>0</v>
      </c>
      <c r="Z21" s="3">
        <f t="shared" si="7"/>
        <v>83.3</v>
      </c>
      <c r="AA21" s="3">
        <f t="shared" si="8"/>
        <v>0</v>
      </c>
      <c r="AC21" s="3">
        <v>6</v>
      </c>
      <c r="AD21" s="11">
        <v>0.81699999999999995</v>
      </c>
      <c r="AE21" s="3">
        <v>0</v>
      </c>
      <c r="AF21" s="3">
        <f t="shared" si="9"/>
        <v>0</v>
      </c>
      <c r="AG21" s="3">
        <f t="shared" si="10"/>
        <v>81.699999999999989</v>
      </c>
      <c r="AH21" s="3">
        <f t="shared" si="11"/>
        <v>0</v>
      </c>
      <c r="AJ21" s="3">
        <v>6</v>
      </c>
      <c r="AK21" s="11">
        <v>0.76900000000000002</v>
      </c>
      <c r="AL21" s="3">
        <v>0</v>
      </c>
      <c r="AM21" s="3">
        <f t="shared" si="12"/>
        <v>0</v>
      </c>
      <c r="AN21" s="3">
        <f t="shared" si="13"/>
        <v>76.900000000000006</v>
      </c>
      <c r="AO21" s="3">
        <f t="shared" si="14"/>
        <v>0</v>
      </c>
    </row>
    <row r="22" spans="1:41" x14ac:dyDescent="0.25">
      <c r="A22" s="3">
        <v>7</v>
      </c>
      <c r="B22" s="11">
        <v>0.89400000000000002</v>
      </c>
      <c r="C22" s="3">
        <v>0</v>
      </c>
      <c r="D22" s="3">
        <v>0</v>
      </c>
      <c r="E22" s="3">
        <v>89.4</v>
      </c>
      <c r="F22" s="3">
        <v>0</v>
      </c>
      <c r="H22" s="3">
        <v>7</v>
      </c>
      <c r="I22" s="11">
        <v>0.87050000000000005</v>
      </c>
      <c r="J22" s="3">
        <v>0</v>
      </c>
      <c r="K22" s="3">
        <f t="shared" si="0"/>
        <v>0</v>
      </c>
      <c r="L22" s="3">
        <f t="shared" si="1"/>
        <v>87.050000000000011</v>
      </c>
      <c r="M22" s="3">
        <f t="shared" si="2"/>
        <v>0</v>
      </c>
      <c r="O22" s="3">
        <v>7</v>
      </c>
      <c r="P22" s="11">
        <v>0.85399999999999998</v>
      </c>
      <c r="Q22" s="3">
        <v>0</v>
      </c>
      <c r="R22" s="3">
        <f t="shared" si="3"/>
        <v>0</v>
      </c>
      <c r="S22" s="3">
        <f t="shared" si="4"/>
        <v>85.399999999999991</v>
      </c>
      <c r="T22" s="3">
        <f t="shared" si="5"/>
        <v>0</v>
      </c>
      <c r="V22" s="3">
        <v>7</v>
      </c>
      <c r="W22" s="11">
        <v>0.81499999999999995</v>
      </c>
      <c r="X22" s="3">
        <v>0</v>
      </c>
      <c r="Y22" s="3">
        <f t="shared" si="6"/>
        <v>0</v>
      </c>
      <c r="Z22" s="3">
        <f t="shared" si="7"/>
        <v>81.5</v>
      </c>
      <c r="AA22" s="3">
        <f t="shared" si="8"/>
        <v>0</v>
      </c>
      <c r="AC22" s="3">
        <v>7</v>
      </c>
      <c r="AD22" s="11">
        <v>0.79499999999999993</v>
      </c>
      <c r="AE22" s="3">
        <v>4.6899999999999997E-2</v>
      </c>
      <c r="AF22" s="3">
        <f t="shared" si="9"/>
        <v>3.7285499999999992E-2</v>
      </c>
      <c r="AG22" s="3">
        <f t="shared" si="10"/>
        <v>79.5</v>
      </c>
      <c r="AH22" s="3">
        <f t="shared" si="11"/>
        <v>3.7285499999999994</v>
      </c>
      <c r="AJ22" s="3">
        <v>7</v>
      </c>
      <c r="AK22" s="11">
        <v>0.74195</v>
      </c>
      <c r="AL22" s="3">
        <v>0.1089</v>
      </c>
      <c r="AM22" s="3">
        <f t="shared" si="12"/>
        <v>8.0798355000000002E-2</v>
      </c>
      <c r="AN22" s="3">
        <f t="shared" si="13"/>
        <v>74.194999999999993</v>
      </c>
      <c r="AO22" s="3">
        <f t="shared" si="14"/>
        <v>8.0798354999999997</v>
      </c>
    </row>
    <row r="23" spans="1:41" x14ac:dyDescent="0.25">
      <c r="A23" s="3">
        <v>8</v>
      </c>
      <c r="B23" s="11">
        <v>0.87949999999999995</v>
      </c>
      <c r="C23" s="3">
        <v>0</v>
      </c>
      <c r="D23" s="3">
        <v>0</v>
      </c>
      <c r="E23" s="3">
        <v>87.949999999999989</v>
      </c>
      <c r="F23" s="3">
        <v>0</v>
      </c>
      <c r="H23" s="3">
        <v>8</v>
      </c>
      <c r="I23" s="11">
        <v>0.85699999999999998</v>
      </c>
      <c r="J23" s="3">
        <v>0</v>
      </c>
      <c r="K23" s="3">
        <f t="shared" si="0"/>
        <v>0</v>
      </c>
      <c r="L23" s="3">
        <f t="shared" si="1"/>
        <v>85.7</v>
      </c>
      <c r="M23" s="3">
        <f t="shared" si="2"/>
        <v>0</v>
      </c>
      <c r="O23" s="3">
        <v>8</v>
      </c>
      <c r="P23" s="11">
        <v>0.84299999999999997</v>
      </c>
      <c r="Q23" s="3">
        <v>0</v>
      </c>
      <c r="R23" s="3">
        <f t="shared" si="3"/>
        <v>0</v>
      </c>
      <c r="S23" s="3">
        <f t="shared" si="4"/>
        <v>84.3</v>
      </c>
      <c r="T23" s="3">
        <f t="shared" si="5"/>
        <v>0</v>
      </c>
      <c r="V23" s="3">
        <v>8</v>
      </c>
      <c r="W23" s="11">
        <v>0.79449999999999998</v>
      </c>
      <c r="X23" s="3">
        <v>4.5449999999999997E-2</v>
      </c>
      <c r="Y23" s="3">
        <f t="shared" si="6"/>
        <v>3.6110024999999997E-2</v>
      </c>
      <c r="Z23" s="3">
        <f t="shared" si="7"/>
        <v>79.45</v>
      </c>
      <c r="AA23" s="3">
        <f t="shared" si="8"/>
        <v>3.6110024999999997</v>
      </c>
      <c r="AC23" s="3">
        <v>8</v>
      </c>
      <c r="AD23" s="11">
        <v>0.76300000000000001</v>
      </c>
      <c r="AE23" s="3">
        <v>0.14065</v>
      </c>
      <c r="AF23" s="3">
        <f t="shared" si="9"/>
        <v>0.10731594999999999</v>
      </c>
      <c r="AG23" s="3">
        <f t="shared" si="10"/>
        <v>76.3</v>
      </c>
      <c r="AH23" s="3">
        <f t="shared" si="11"/>
        <v>10.731594999999999</v>
      </c>
      <c r="AJ23" s="3">
        <v>8</v>
      </c>
      <c r="AK23" s="11">
        <v>0.70920000000000005</v>
      </c>
      <c r="AL23" s="3">
        <v>0.22519999999999998</v>
      </c>
      <c r="AM23" s="3">
        <f t="shared" si="12"/>
        <v>0.15971183999999999</v>
      </c>
      <c r="AN23" s="3">
        <f t="shared" si="13"/>
        <v>70.92</v>
      </c>
      <c r="AO23" s="3">
        <f t="shared" si="14"/>
        <v>15.971183999999999</v>
      </c>
    </row>
    <row r="24" spans="1:41" x14ac:dyDescent="0.25">
      <c r="A24" s="3">
        <v>9</v>
      </c>
      <c r="B24" s="11">
        <v>0.86799999999999999</v>
      </c>
      <c r="C24" s="3">
        <v>0</v>
      </c>
      <c r="D24" s="3">
        <v>0</v>
      </c>
      <c r="E24" s="3">
        <v>86.8</v>
      </c>
      <c r="F24" s="3">
        <v>0</v>
      </c>
      <c r="H24" s="3">
        <v>9</v>
      </c>
      <c r="I24" s="11">
        <v>0.84650000000000003</v>
      </c>
      <c r="J24" s="3">
        <v>0</v>
      </c>
      <c r="K24" s="3">
        <f t="shared" si="0"/>
        <v>0</v>
      </c>
      <c r="L24" s="3">
        <f t="shared" si="1"/>
        <v>84.65</v>
      </c>
      <c r="M24" s="3">
        <f t="shared" si="2"/>
        <v>0</v>
      </c>
      <c r="O24" s="3">
        <v>9</v>
      </c>
      <c r="P24" s="11">
        <v>0.82899999999999996</v>
      </c>
      <c r="Q24" s="3">
        <v>0.25</v>
      </c>
      <c r="R24" s="3">
        <f t="shared" si="3"/>
        <v>0.20724999999999999</v>
      </c>
      <c r="S24" s="3">
        <f t="shared" si="4"/>
        <v>82.899999999999991</v>
      </c>
      <c r="T24" s="3">
        <f t="shared" si="5"/>
        <v>20.724999999999998</v>
      </c>
      <c r="V24" s="3">
        <v>9</v>
      </c>
      <c r="W24" s="11">
        <v>0.76249999999999996</v>
      </c>
      <c r="X24" s="3">
        <v>0.38769999999999999</v>
      </c>
      <c r="Y24" s="3">
        <f t="shared" si="6"/>
        <v>0.29562125</v>
      </c>
      <c r="Z24" s="3">
        <f t="shared" si="7"/>
        <v>76.25</v>
      </c>
      <c r="AA24" s="3">
        <f t="shared" si="8"/>
        <v>29.562125000000002</v>
      </c>
      <c r="AC24" s="3">
        <v>9</v>
      </c>
      <c r="AD24" s="11">
        <v>0.73399999999999999</v>
      </c>
      <c r="AE24" s="3">
        <v>0.39510000000000001</v>
      </c>
      <c r="AF24" s="3">
        <f t="shared" si="9"/>
        <v>0.29000340000000002</v>
      </c>
      <c r="AG24" s="3">
        <f t="shared" si="10"/>
        <v>73.400000000000006</v>
      </c>
      <c r="AH24" s="3">
        <f t="shared" si="11"/>
        <v>29.000340000000001</v>
      </c>
      <c r="AJ24" s="3">
        <v>9</v>
      </c>
      <c r="AK24" s="11">
        <v>0.67410000000000003</v>
      </c>
      <c r="AL24" s="3">
        <v>0.40060000000000001</v>
      </c>
      <c r="AM24" s="3">
        <f t="shared" si="12"/>
        <v>0.27004446000000004</v>
      </c>
      <c r="AN24" s="3">
        <f t="shared" si="13"/>
        <v>67.41</v>
      </c>
      <c r="AO24" s="3">
        <f t="shared" si="14"/>
        <v>27.004446000000005</v>
      </c>
    </row>
    <row r="25" spans="1:41" x14ac:dyDescent="0.25">
      <c r="A25" s="3">
        <v>10</v>
      </c>
      <c r="B25" s="11">
        <v>0.85799999999999998</v>
      </c>
      <c r="C25" s="3">
        <v>0</v>
      </c>
      <c r="D25" s="3">
        <v>0</v>
      </c>
      <c r="E25" s="3">
        <v>85.8</v>
      </c>
      <c r="F25" s="3">
        <v>0</v>
      </c>
      <c r="H25" s="3">
        <v>10</v>
      </c>
      <c r="I25" s="11">
        <v>0.82450000000000001</v>
      </c>
      <c r="J25" s="3">
        <v>5.8799999999999998E-2</v>
      </c>
      <c r="K25" s="3">
        <f t="shared" si="0"/>
        <v>4.8480599999999999E-2</v>
      </c>
      <c r="L25" s="3">
        <f t="shared" si="1"/>
        <v>82.45</v>
      </c>
      <c r="M25" s="3">
        <f t="shared" si="2"/>
        <v>4.8480600000000003</v>
      </c>
      <c r="O25" s="3">
        <v>10</v>
      </c>
      <c r="P25" s="11">
        <v>0.8075</v>
      </c>
      <c r="Q25" s="3">
        <v>0.34099999999999997</v>
      </c>
      <c r="R25" s="3">
        <f t="shared" si="3"/>
        <v>0.27535749999999998</v>
      </c>
      <c r="S25" s="3">
        <f t="shared" si="4"/>
        <v>80.75</v>
      </c>
      <c r="T25" s="3">
        <f t="shared" si="5"/>
        <v>27.535749999999997</v>
      </c>
      <c r="V25" s="3">
        <v>10</v>
      </c>
      <c r="W25" s="11">
        <v>0.73699999999999999</v>
      </c>
      <c r="X25" s="3">
        <v>0.47099999999999997</v>
      </c>
      <c r="Y25" s="3">
        <f t="shared" si="6"/>
        <v>0.34712699999999996</v>
      </c>
      <c r="Z25" s="3">
        <f t="shared" si="7"/>
        <v>73.7</v>
      </c>
      <c r="AA25" s="3">
        <f t="shared" si="8"/>
        <v>34.712699999999998</v>
      </c>
      <c r="AC25" s="3">
        <v>10</v>
      </c>
      <c r="AD25" s="11">
        <v>0.70300000000000007</v>
      </c>
      <c r="AE25" s="3">
        <v>0.44555</v>
      </c>
      <c r="AF25" s="3">
        <f t="shared" si="9"/>
        <v>0.31322165000000002</v>
      </c>
      <c r="AG25" s="3">
        <f t="shared" si="10"/>
        <v>70.300000000000011</v>
      </c>
      <c r="AH25" s="3">
        <f t="shared" si="11"/>
        <v>31.322165000000002</v>
      </c>
      <c r="AJ25" s="3">
        <v>10</v>
      </c>
      <c r="AK25" s="11">
        <v>0.63854999999999995</v>
      </c>
      <c r="AL25" s="3">
        <v>0.32840000000000003</v>
      </c>
      <c r="AM25" s="3">
        <f t="shared" si="12"/>
        <v>0.20969982000000001</v>
      </c>
      <c r="AN25" s="3">
        <f t="shared" si="13"/>
        <v>63.854999999999997</v>
      </c>
      <c r="AO25" s="3">
        <f t="shared" si="14"/>
        <v>20.969982000000002</v>
      </c>
    </row>
    <row r="26" spans="1:41" x14ac:dyDescent="0.25">
      <c r="A26" s="3">
        <v>11</v>
      </c>
      <c r="B26" s="11">
        <v>0.84749999999999992</v>
      </c>
      <c r="C26" s="3">
        <v>0</v>
      </c>
      <c r="D26" s="3">
        <v>0</v>
      </c>
      <c r="E26" s="3">
        <v>84.749999999999986</v>
      </c>
      <c r="F26" s="3">
        <v>0</v>
      </c>
      <c r="H26" s="3">
        <v>11</v>
      </c>
      <c r="I26" s="11">
        <v>0.80549999999999999</v>
      </c>
      <c r="J26" s="3">
        <v>0.26469999999999999</v>
      </c>
      <c r="K26" s="3">
        <f t="shared" si="0"/>
        <v>0.21321584999999998</v>
      </c>
      <c r="L26" s="3">
        <f t="shared" si="1"/>
        <v>80.55</v>
      </c>
      <c r="M26" s="3">
        <f t="shared" si="2"/>
        <v>21.321584999999999</v>
      </c>
      <c r="O26" s="3">
        <v>11</v>
      </c>
      <c r="P26" s="11">
        <v>0.79299999999999993</v>
      </c>
      <c r="Q26" s="3">
        <v>0.56254999999999999</v>
      </c>
      <c r="R26" s="3">
        <f t="shared" si="3"/>
        <v>0.44610214999999998</v>
      </c>
      <c r="S26" s="3">
        <f t="shared" si="4"/>
        <v>79.3</v>
      </c>
      <c r="T26" s="3">
        <f t="shared" si="5"/>
        <v>44.610214999999997</v>
      </c>
      <c r="V26" s="3">
        <v>11</v>
      </c>
      <c r="W26" s="11">
        <v>0.70900000000000007</v>
      </c>
      <c r="X26" s="3">
        <v>0.41800000000000004</v>
      </c>
      <c r="Y26" s="3">
        <f t="shared" si="6"/>
        <v>0.29636200000000007</v>
      </c>
      <c r="Z26" s="3">
        <f t="shared" si="7"/>
        <v>70.900000000000006</v>
      </c>
      <c r="AA26" s="3">
        <f t="shared" si="8"/>
        <v>29.636200000000006</v>
      </c>
      <c r="AC26" s="3">
        <v>11</v>
      </c>
      <c r="AD26" s="11">
        <v>0.66849999999999998</v>
      </c>
      <c r="AE26" s="3">
        <v>0.35355000000000003</v>
      </c>
      <c r="AF26" s="3">
        <f t="shared" si="9"/>
        <v>0.23634817500000002</v>
      </c>
      <c r="AG26" s="3">
        <f t="shared" si="10"/>
        <v>66.849999999999994</v>
      </c>
      <c r="AH26" s="3">
        <f t="shared" si="11"/>
        <v>23.6348175</v>
      </c>
      <c r="AJ26" s="3">
        <v>11</v>
      </c>
      <c r="AK26" s="11">
        <v>0.60175000000000001</v>
      </c>
      <c r="AL26" s="3">
        <v>0.34309999999999996</v>
      </c>
      <c r="AM26" s="3">
        <f t="shared" si="12"/>
        <v>0.20646042499999998</v>
      </c>
      <c r="AN26" s="3">
        <f t="shared" si="13"/>
        <v>60.174999999999997</v>
      </c>
      <c r="AO26" s="3">
        <f t="shared" si="14"/>
        <v>20.646042499999997</v>
      </c>
    </row>
    <row r="27" spans="1:41" x14ac:dyDescent="0.25">
      <c r="A27" s="3">
        <v>12</v>
      </c>
      <c r="B27" s="11">
        <v>0.82650000000000001</v>
      </c>
      <c r="C27" s="3">
        <v>5.8799999999999998E-2</v>
      </c>
      <c r="D27" s="3">
        <v>4.8598200000000001E-2</v>
      </c>
      <c r="E27" s="3">
        <v>82.65</v>
      </c>
      <c r="F27" s="3">
        <v>4.85982</v>
      </c>
      <c r="H27" s="3">
        <v>12</v>
      </c>
      <c r="I27" s="11">
        <v>0.79499999999999993</v>
      </c>
      <c r="J27" s="3">
        <v>0.32100000000000001</v>
      </c>
      <c r="K27" s="3">
        <f t="shared" si="0"/>
        <v>0.25519500000000001</v>
      </c>
      <c r="L27" s="3">
        <f t="shared" si="1"/>
        <v>79.5</v>
      </c>
      <c r="M27" s="3">
        <f t="shared" si="2"/>
        <v>25.519500000000001</v>
      </c>
      <c r="O27" s="3">
        <v>12</v>
      </c>
      <c r="P27" s="11">
        <v>0.76449999999999996</v>
      </c>
      <c r="Q27" s="3">
        <v>0.60939999999999994</v>
      </c>
      <c r="R27" s="3">
        <f t="shared" si="3"/>
        <v>0.46588629999999992</v>
      </c>
      <c r="S27" s="3">
        <f t="shared" si="4"/>
        <v>76.449999999999989</v>
      </c>
      <c r="T27" s="3">
        <f t="shared" si="5"/>
        <v>46.588629999999995</v>
      </c>
      <c r="V27" s="3">
        <v>12</v>
      </c>
      <c r="W27" s="11">
        <v>0.67749999999999999</v>
      </c>
      <c r="X27" s="3">
        <v>0.41525000000000001</v>
      </c>
      <c r="Y27" s="3">
        <f t="shared" si="6"/>
        <v>0.28133187500000001</v>
      </c>
      <c r="Z27" s="3">
        <f t="shared" si="7"/>
        <v>67.75</v>
      </c>
      <c r="AA27" s="3">
        <f t="shared" si="8"/>
        <v>28.133187500000002</v>
      </c>
      <c r="AC27" s="3">
        <v>12</v>
      </c>
      <c r="AD27" s="11">
        <v>0.62200000000000011</v>
      </c>
      <c r="AE27" s="3">
        <v>0.39585000000000004</v>
      </c>
      <c r="AF27" s="3">
        <f t="shared" si="9"/>
        <v>0.24621870000000007</v>
      </c>
      <c r="AG27" s="3">
        <f t="shared" si="10"/>
        <v>62.20000000000001</v>
      </c>
      <c r="AH27" s="3">
        <f t="shared" si="11"/>
        <v>24.621870000000008</v>
      </c>
      <c r="AJ27" s="3">
        <v>12</v>
      </c>
      <c r="AK27" s="11">
        <v>0.55604999999999993</v>
      </c>
      <c r="AL27" s="3">
        <v>0.2344</v>
      </c>
      <c r="AM27" s="3">
        <f t="shared" si="12"/>
        <v>0.13033811999999997</v>
      </c>
      <c r="AN27" s="3">
        <f t="shared" si="13"/>
        <v>55.60499999999999</v>
      </c>
      <c r="AO27" s="3">
        <f t="shared" si="14"/>
        <v>13.033811999999998</v>
      </c>
    </row>
    <row r="28" spans="1:41" x14ac:dyDescent="0.25">
      <c r="A28" s="3">
        <v>13</v>
      </c>
      <c r="B28" s="11">
        <v>0.80899999999999994</v>
      </c>
      <c r="C28" s="3">
        <v>3.0350000000000002E-2</v>
      </c>
      <c r="D28" s="3">
        <v>2.4553149999999999E-2</v>
      </c>
      <c r="E28" s="3">
        <v>80.899999999999991</v>
      </c>
      <c r="F28" s="3">
        <v>2.4553150000000001</v>
      </c>
      <c r="H28" s="3">
        <v>13</v>
      </c>
      <c r="I28" s="11">
        <v>0.77</v>
      </c>
      <c r="J28" s="3">
        <v>0.45455000000000001</v>
      </c>
      <c r="K28" s="3">
        <f t="shared" si="0"/>
        <v>0.35000350000000002</v>
      </c>
      <c r="L28" s="3">
        <f t="shared" si="1"/>
        <v>77</v>
      </c>
      <c r="M28" s="3">
        <f t="shared" si="2"/>
        <v>35.000350000000005</v>
      </c>
      <c r="O28" s="3">
        <v>13</v>
      </c>
      <c r="P28" s="11">
        <v>0.74350000000000005</v>
      </c>
      <c r="Q28" s="3">
        <v>0.67144999999999999</v>
      </c>
      <c r="R28" s="3">
        <f t="shared" si="3"/>
        <v>0.49922307500000002</v>
      </c>
      <c r="S28" s="3">
        <f t="shared" si="4"/>
        <v>74.350000000000009</v>
      </c>
      <c r="T28" s="3">
        <f t="shared" si="5"/>
        <v>49.922307500000002</v>
      </c>
      <c r="V28" s="3">
        <v>13</v>
      </c>
      <c r="W28" s="11">
        <v>0.63850000000000007</v>
      </c>
      <c r="X28" s="3">
        <v>0.38539999999999996</v>
      </c>
      <c r="Y28" s="3">
        <f t="shared" si="6"/>
        <v>0.24607790000000002</v>
      </c>
      <c r="Z28" s="3">
        <f t="shared" si="7"/>
        <v>63.850000000000009</v>
      </c>
      <c r="AA28" s="3">
        <f t="shared" si="8"/>
        <v>24.607790000000001</v>
      </c>
      <c r="AC28" s="3">
        <v>13</v>
      </c>
      <c r="AD28" s="11">
        <v>0.57899999999999996</v>
      </c>
      <c r="AE28" s="3">
        <v>0.27085000000000004</v>
      </c>
      <c r="AF28" s="3">
        <f t="shared" si="9"/>
        <v>0.15682215000000002</v>
      </c>
      <c r="AG28" s="3">
        <f t="shared" si="10"/>
        <v>57.9</v>
      </c>
      <c r="AH28" s="3">
        <f t="shared" si="11"/>
        <v>15.682215000000003</v>
      </c>
      <c r="AJ28" s="3">
        <v>13</v>
      </c>
      <c r="AK28" s="11">
        <v>0.4718</v>
      </c>
      <c r="AL28" s="3">
        <v>0.21189999999999998</v>
      </c>
      <c r="AM28" s="3">
        <f t="shared" si="12"/>
        <v>9.9974419999999994E-2</v>
      </c>
      <c r="AN28" s="3">
        <f t="shared" si="13"/>
        <v>47.18</v>
      </c>
      <c r="AO28" s="3">
        <f t="shared" si="14"/>
        <v>9.9974419999999995</v>
      </c>
    </row>
    <row r="29" spans="1:41" x14ac:dyDescent="0.25">
      <c r="A29" s="3">
        <v>14</v>
      </c>
      <c r="B29" s="11">
        <v>0.79249999999999998</v>
      </c>
      <c r="C29" s="3">
        <v>0.28149999999999997</v>
      </c>
      <c r="D29" s="3">
        <v>0.22308874999999997</v>
      </c>
      <c r="E29" s="3">
        <v>79.25</v>
      </c>
      <c r="F29" s="3">
        <v>22.308874999999997</v>
      </c>
      <c r="H29" s="3">
        <v>14</v>
      </c>
      <c r="I29" s="11">
        <v>0.75150000000000006</v>
      </c>
      <c r="J29" s="3">
        <v>0.60294999999999999</v>
      </c>
      <c r="K29" s="3">
        <f t="shared" si="0"/>
        <v>0.453116925</v>
      </c>
      <c r="L29" s="3">
        <f t="shared" si="1"/>
        <v>75.150000000000006</v>
      </c>
      <c r="M29" s="3">
        <f t="shared" si="2"/>
        <v>45.311692499999999</v>
      </c>
      <c r="O29" s="3">
        <v>14</v>
      </c>
      <c r="P29" s="11">
        <v>0.71849999999999992</v>
      </c>
      <c r="Q29" s="3">
        <v>0.58374999999999999</v>
      </c>
      <c r="R29" s="3">
        <f t="shared" si="3"/>
        <v>0.41942437499999996</v>
      </c>
      <c r="S29" s="3">
        <f t="shared" si="4"/>
        <v>71.849999999999994</v>
      </c>
      <c r="T29" s="3">
        <f t="shared" si="5"/>
        <v>41.942437499999997</v>
      </c>
      <c r="V29" s="3">
        <v>14</v>
      </c>
      <c r="W29" s="11">
        <v>0.60850000000000004</v>
      </c>
      <c r="X29" s="3">
        <v>0.21210000000000001</v>
      </c>
      <c r="Y29" s="3">
        <f t="shared" si="6"/>
        <v>0.12906285000000001</v>
      </c>
      <c r="Z29" s="3">
        <f t="shared" si="7"/>
        <v>60.85</v>
      </c>
      <c r="AA29" s="3">
        <f t="shared" si="8"/>
        <v>12.906285</v>
      </c>
      <c r="AC29" s="3">
        <v>14</v>
      </c>
      <c r="AD29" s="11">
        <v>0.52</v>
      </c>
      <c r="AE29" s="3">
        <v>0.24399999999999999</v>
      </c>
      <c r="AF29" s="3">
        <f t="shared" si="9"/>
        <v>0.12687999999999999</v>
      </c>
      <c r="AG29" s="3">
        <f t="shared" si="10"/>
        <v>52</v>
      </c>
      <c r="AH29" s="3">
        <f t="shared" si="11"/>
        <v>12.687999999999999</v>
      </c>
      <c r="AJ29" s="3">
        <v>14</v>
      </c>
      <c r="AK29" s="11">
        <v>0.38500000000000001</v>
      </c>
      <c r="AL29" s="3">
        <v>0.17945</v>
      </c>
      <c r="AM29" s="3">
        <f t="shared" si="12"/>
        <v>6.9088250000000004E-2</v>
      </c>
      <c r="AN29" s="3">
        <f t="shared" si="13"/>
        <v>38.5</v>
      </c>
      <c r="AO29" s="3">
        <f t="shared" si="14"/>
        <v>6.9088250000000002</v>
      </c>
    </row>
    <row r="30" spans="1:41" x14ac:dyDescent="0.25">
      <c r="A30" s="3">
        <v>15</v>
      </c>
      <c r="B30" s="11">
        <v>0.77200000000000002</v>
      </c>
      <c r="C30" s="3">
        <v>0.1842</v>
      </c>
      <c r="D30" s="3">
        <v>0.14220240000000001</v>
      </c>
      <c r="E30" s="3">
        <v>77.2</v>
      </c>
      <c r="F30" s="3">
        <v>14.22024</v>
      </c>
      <c r="H30" s="3">
        <v>15</v>
      </c>
      <c r="I30" s="11">
        <v>0.73550000000000004</v>
      </c>
      <c r="J30" s="3">
        <v>0.63070000000000004</v>
      </c>
      <c r="K30" s="3">
        <f t="shared" si="0"/>
        <v>0.46387985000000004</v>
      </c>
      <c r="L30" s="3">
        <f t="shared" si="1"/>
        <v>73.550000000000011</v>
      </c>
      <c r="M30" s="3">
        <f t="shared" si="2"/>
        <v>46.387985</v>
      </c>
      <c r="O30" s="3">
        <v>15</v>
      </c>
      <c r="P30" s="11">
        <v>0.69350000000000001</v>
      </c>
      <c r="Q30" s="3">
        <v>0.61149999999999993</v>
      </c>
      <c r="R30" s="3">
        <f t="shared" si="3"/>
        <v>0.42407524999999996</v>
      </c>
      <c r="S30" s="3">
        <f t="shared" si="4"/>
        <v>69.349999999999994</v>
      </c>
      <c r="T30" s="3">
        <f t="shared" si="5"/>
        <v>42.407524999999993</v>
      </c>
      <c r="V30" s="3">
        <v>15</v>
      </c>
      <c r="W30" s="11">
        <v>0.56950000000000001</v>
      </c>
      <c r="X30" s="3">
        <v>0.35370000000000001</v>
      </c>
      <c r="Y30" s="3">
        <f t="shared" si="6"/>
        <v>0.20143215</v>
      </c>
      <c r="Z30" s="3">
        <f t="shared" si="7"/>
        <v>56.95</v>
      </c>
      <c r="AA30" s="3">
        <f t="shared" si="8"/>
        <v>20.143215000000001</v>
      </c>
      <c r="AC30" s="3">
        <v>15</v>
      </c>
      <c r="AD30" s="11">
        <v>0.4425</v>
      </c>
      <c r="AE30" s="3">
        <v>0.18188747933896821</v>
      </c>
      <c r="AF30" s="3">
        <f t="shared" si="9"/>
        <v>8.0485209607493433E-2</v>
      </c>
      <c r="AG30" s="3">
        <f t="shared" si="10"/>
        <v>44.25</v>
      </c>
      <c r="AH30" s="3">
        <f t="shared" si="11"/>
        <v>8.0485209607493431</v>
      </c>
      <c r="AJ30" s="3">
        <v>15</v>
      </c>
      <c r="AK30" s="11">
        <v>0.27495000000000003</v>
      </c>
      <c r="AL30" s="19">
        <v>0.1067711882512718</v>
      </c>
      <c r="AM30" s="3">
        <f t="shared" si="12"/>
        <v>2.9356738209687185E-2</v>
      </c>
      <c r="AN30" s="3">
        <f t="shared" si="13"/>
        <v>27.495000000000005</v>
      </c>
      <c r="AO30" s="3">
        <f t="shared" si="14"/>
        <v>2.9356738209687183</v>
      </c>
    </row>
    <row r="31" spans="1:41" x14ac:dyDescent="0.25">
      <c r="A31" s="3">
        <v>16</v>
      </c>
      <c r="B31" s="11">
        <v>0.748</v>
      </c>
      <c r="C31" s="3">
        <v>0.3125</v>
      </c>
      <c r="D31" s="3">
        <v>0.23375000000000001</v>
      </c>
      <c r="E31" s="3">
        <v>74.8</v>
      </c>
      <c r="F31" s="3">
        <v>23.375</v>
      </c>
      <c r="H31" s="3">
        <v>16</v>
      </c>
      <c r="I31" s="11">
        <v>0.70699999999999996</v>
      </c>
      <c r="J31" s="3">
        <v>0.62129999999999996</v>
      </c>
      <c r="K31" s="3">
        <f t="shared" si="0"/>
        <v>0.43925909999999996</v>
      </c>
      <c r="L31" s="3">
        <f t="shared" si="1"/>
        <v>70.7</v>
      </c>
      <c r="M31" s="3">
        <f t="shared" si="2"/>
        <v>43.925909999999995</v>
      </c>
      <c r="O31" s="3">
        <v>16</v>
      </c>
      <c r="P31" s="11">
        <v>0.65749999999999997</v>
      </c>
      <c r="Q31" s="3">
        <v>0.63119999999999998</v>
      </c>
      <c r="R31" s="3">
        <f t="shared" si="3"/>
        <v>0.41501399999999999</v>
      </c>
      <c r="S31" s="3">
        <f t="shared" si="4"/>
        <v>65.75</v>
      </c>
      <c r="T31" s="3">
        <f t="shared" si="5"/>
        <v>41.501399999999997</v>
      </c>
      <c r="V31" s="3">
        <v>16</v>
      </c>
      <c r="W31" s="11">
        <v>0.52100000000000002</v>
      </c>
      <c r="X31" s="3">
        <v>0.28447499999999998</v>
      </c>
      <c r="Y31" s="3">
        <f t="shared" si="6"/>
        <v>0.14821147499999998</v>
      </c>
      <c r="Z31" s="3">
        <f t="shared" si="7"/>
        <v>52.1</v>
      </c>
      <c r="AA31" s="3">
        <f t="shared" si="8"/>
        <v>14.821147499999999</v>
      </c>
      <c r="AC31" s="3">
        <v>16</v>
      </c>
      <c r="AD31" s="11">
        <v>0.48599999999999999</v>
      </c>
      <c r="AE31" s="3">
        <v>0.20002643281977781</v>
      </c>
      <c r="AF31" s="3">
        <f t="shared" si="9"/>
        <v>9.721284635041201E-2</v>
      </c>
      <c r="AG31" s="3">
        <f t="shared" si="10"/>
        <v>48.6</v>
      </c>
      <c r="AH31" s="3">
        <f t="shared" si="11"/>
        <v>9.7212846350412008</v>
      </c>
      <c r="AJ31" s="3">
        <v>16</v>
      </c>
      <c r="AK31" s="11">
        <v>0.23300000000000001</v>
      </c>
      <c r="AL31" s="19">
        <v>9.600520255718574E-2</v>
      </c>
      <c r="AM31" s="3">
        <f t="shared" si="12"/>
        <v>2.236921219582428E-2</v>
      </c>
      <c r="AN31" s="3">
        <f t="shared" si="13"/>
        <v>23.3</v>
      </c>
      <c r="AO31" s="3">
        <f t="shared" si="14"/>
        <v>2.236921219582428</v>
      </c>
    </row>
    <row r="32" spans="1:41" x14ac:dyDescent="0.25">
      <c r="A32" s="3">
        <v>17</v>
      </c>
      <c r="B32" s="11">
        <v>0.72700000000000009</v>
      </c>
      <c r="C32" s="3">
        <v>0.38815</v>
      </c>
      <c r="D32" s="3">
        <v>0.28218505000000005</v>
      </c>
      <c r="E32" s="3">
        <v>72.7</v>
      </c>
      <c r="F32" s="3">
        <v>28.218505000000004</v>
      </c>
      <c r="H32" s="3">
        <v>17</v>
      </c>
      <c r="I32" s="11">
        <v>0.68700000000000006</v>
      </c>
      <c r="J32" s="3">
        <v>0.6532</v>
      </c>
      <c r="K32" s="3">
        <f t="shared" si="0"/>
        <v>0.44874840000000005</v>
      </c>
      <c r="L32" s="3">
        <f t="shared" si="1"/>
        <v>68.7</v>
      </c>
      <c r="M32" s="3">
        <f t="shared" si="2"/>
        <v>44.874840000000006</v>
      </c>
      <c r="O32" s="3">
        <v>17</v>
      </c>
      <c r="P32" s="11">
        <v>0.621</v>
      </c>
      <c r="Q32" s="3">
        <v>0.65337499999999993</v>
      </c>
      <c r="R32" s="3">
        <f t="shared" si="3"/>
        <v>0.40574587499999998</v>
      </c>
      <c r="S32" s="3">
        <f t="shared" si="4"/>
        <v>62.1</v>
      </c>
      <c r="T32" s="3">
        <f t="shared" si="5"/>
        <v>40.5745875</v>
      </c>
      <c r="V32" s="3">
        <v>17</v>
      </c>
      <c r="W32" s="11">
        <v>0.46100000000000002</v>
      </c>
      <c r="X32" s="3">
        <v>0.28989999999999999</v>
      </c>
      <c r="Y32" s="3">
        <f t="shared" si="6"/>
        <v>0.13364390000000001</v>
      </c>
      <c r="Z32" s="3">
        <f t="shared" si="7"/>
        <v>46.1</v>
      </c>
      <c r="AA32" s="3">
        <f t="shared" si="8"/>
        <v>13.36439</v>
      </c>
      <c r="AC32" s="3">
        <v>17</v>
      </c>
      <c r="AD32" s="11">
        <v>0.40799999999999997</v>
      </c>
      <c r="AE32" s="19">
        <v>0.17307534170568167</v>
      </c>
      <c r="AF32" s="3">
        <f t="shared" si="9"/>
        <v>7.0614739415918115E-2</v>
      </c>
      <c r="AG32" s="3">
        <f t="shared" si="10"/>
        <v>40.799999999999997</v>
      </c>
      <c r="AH32" s="3">
        <f t="shared" si="11"/>
        <v>7.061473941591812</v>
      </c>
      <c r="AJ32" s="3">
        <v>17</v>
      </c>
      <c r="AK32" s="3">
        <v>0.22500950043565698</v>
      </c>
      <c r="AL32" s="19">
        <v>8.7084197743127353E-2</v>
      </c>
      <c r="AM32" s="3">
        <f t="shared" si="12"/>
        <v>1.9594771830021052E-2</v>
      </c>
      <c r="AN32" s="3">
        <f t="shared" si="13"/>
        <v>22.500950043565698</v>
      </c>
      <c r="AO32" s="3">
        <f t="shared" si="14"/>
        <v>1.9594771830021052</v>
      </c>
    </row>
    <row r="33" spans="1:41" x14ac:dyDescent="0.25">
      <c r="A33" s="3">
        <v>18</v>
      </c>
      <c r="B33" s="11">
        <v>0.69750000000000001</v>
      </c>
      <c r="C33" s="3">
        <v>0.37587499999999996</v>
      </c>
      <c r="D33" s="3">
        <v>0.26217281249999996</v>
      </c>
      <c r="E33" s="3">
        <v>69.75</v>
      </c>
      <c r="F33" s="3">
        <v>26.217281249999996</v>
      </c>
      <c r="H33" s="3">
        <v>18</v>
      </c>
      <c r="I33" s="11">
        <v>0.65999999999999992</v>
      </c>
      <c r="J33" s="3">
        <v>0.65864999999999996</v>
      </c>
      <c r="K33" s="3">
        <f t="shared" si="0"/>
        <v>0.4347089999999999</v>
      </c>
      <c r="L33" s="3">
        <f t="shared" si="1"/>
        <v>65.999999999999986</v>
      </c>
      <c r="M33" s="3">
        <f t="shared" si="2"/>
        <v>43.470899999999993</v>
      </c>
      <c r="O33" s="3">
        <v>18</v>
      </c>
      <c r="P33" s="11">
        <v>0.57000000000000006</v>
      </c>
      <c r="Q33" s="3">
        <v>0.67554999999999998</v>
      </c>
      <c r="R33" s="3">
        <f t="shared" si="3"/>
        <v>0.38506350000000006</v>
      </c>
      <c r="S33" s="3">
        <f t="shared" si="4"/>
        <v>57.000000000000007</v>
      </c>
      <c r="T33" s="3">
        <f t="shared" si="5"/>
        <v>38.506350000000005</v>
      </c>
      <c r="V33" s="3">
        <v>18</v>
      </c>
      <c r="W33" s="11">
        <v>0.42599999999999999</v>
      </c>
      <c r="X33" s="19">
        <v>0.23788849044257904</v>
      </c>
      <c r="Y33" s="3">
        <f t="shared" si="6"/>
        <v>0.10134049692853866</v>
      </c>
      <c r="Z33" s="3">
        <f t="shared" si="7"/>
        <v>42.6</v>
      </c>
      <c r="AA33" s="3">
        <f t="shared" si="8"/>
        <v>10.134049692853866</v>
      </c>
      <c r="AC33" s="3">
        <v>18</v>
      </c>
      <c r="AD33" s="11">
        <v>0.34499999999999997</v>
      </c>
      <c r="AE33" s="19">
        <v>0.1470463577636551</v>
      </c>
      <c r="AF33" s="3">
        <f t="shared" si="9"/>
        <v>5.0730993428461005E-2</v>
      </c>
      <c r="AG33" s="3">
        <f t="shared" si="10"/>
        <v>34.5</v>
      </c>
      <c r="AH33" s="3">
        <f t="shared" si="11"/>
        <v>5.0730993428461009</v>
      </c>
      <c r="AJ33" s="3">
        <v>18</v>
      </c>
      <c r="AK33" s="3">
        <v>0.17781712035383587</v>
      </c>
      <c r="AL33" s="19">
        <v>7.5505475819697243E-2</v>
      </c>
      <c r="AM33" s="3">
        <f t="shared" si="12"/>
        <v>1.3426166281204749E-2</v>
      </c>
      <c r="AN33" s="3">
        <f t="shared" si="13"/>
        <v>17.781712035383588</v>
      </c>
      <c r="AO33" s="3">
        <f t="shared" si="14"/>
        <v>1.3426166281204748</v>
      </c>
    </row>
    <row r="34" spans="1:41" x14ac:dyDescent="0.25">
      <c r="A34" s="3">
        <v>19</v>
      </c>
      <c r="B34" s="11">
        <v>0.67349999999999999</v>
      </c>
      <c r="C34" s="3">
        <v>0.36359999999999998</v>
      </c>
      <c r="D34" s="3">
        <v>0.24488459999999998</v>
      </c>
      <c r="E34" s="3">
        <v>67.349999999999994</v>
      </c>
      <c r="F34" s="3">
        <v>24.488459999999996</v>
      </c>
      <c r="H34" s="3">
        <v>19</v>
      </c>
      <c r="I34" s="11">
        <v>0.627</v>
      </c>
      <c r="J34" s="3">
        <v>0.63707500000000006</v>
      </c>
      <c r="K34" s="3">
        <f t="shared" si="0"/>
        <v>0.39944602500000004</v>
      </c>
      <c r="L34" s="3">
        <f t="shared" si="1"/>
        <v>62.7</v>
      </c>
      <c r="M34" s="3">
        <f t="shared" si="2"/>
        <v>39.944602500000002</v>
      </c>
      <c r="O34" s="3">
        <v>19</v>
      </c>
      <c r="P34" s="11">
        <v>0.52249999999999996</v>
      </c>
      <c r="Q34" s="3">
        <v>0.64517500000000005</v>
      </c>
      <c r="R34" s="3">
        <f t="shared" si="3"/>
        <v>0.33710393750000001</v>
      </c>
      <c r="S34" s="3">
        <f t="shared" si="4"/>
        <v>52.25</v>
      </c>
      <c r="T34" s="3">
        <f t="shared" si="5"/>
        <v>33.710393750000001</v>
      </c>
      <c r="V34" s="3">
        <v>19</v>
      </c>
      <c r="W34" s="11">
        <v>0.373</v>
      </c>
      <c r="X34" s="19">
        <v>0.19839470561226594</v>
      </c>
      <c r="Y34" s="3">
        <f t="shared" si="6"/>
        <v>7.4001225193375195E-2</v>
      </c>
      <c r="Z34" s="3">
        <f t="shared" si="7"/>
        <v>37.299999999999997</v>
      </c>
      <c r="AA34" s="3">
        <f t="shared" si="8"/>
        <v>7.4001225193375193</v>
      </c>
      <c r="AC34" s="3">
        <v>19</v>
      </c>
      <c r="AD34" s="11">
        <v>0.29299999999999998</v>
      </c>
      <c r="AE34" s="19">
        <v>0.13550927400107524</v>
      </c>
      <c r="AF34" s="3">
        <f t="shared" si="9"/>
        <v>3.9704217282315039E-2</v>
      </c>
      <c r="AG34" s="3">
        <f t="shared" si="10"/>
        <v>29.299999999999997</v>
      </c>
      <c r="AH34" s="3">
        <f t="shared" si="11"/>
        <v>3.970421728231504</v>
      </c>
      <c r="AJ34" s="3">
        <v>19</v>
      </c>
      <c r="AK34" s="3">
        <v>0.13614464075153274</v>
      </c>
      <c r="AL34" s="19">
        <v>6.2372016370472148E-2</v>
      </c>
      <c r="AM34" s="3">
        <f t="shared" si="12"/>
        <v>8.4916157617066501E-3</v>
      </c>
      <c r="AN34" s="3">
        <f t="shared" si="13"/>
        <v>13.614464075153274</v>
      </c>
      <c r="AO34" s="3">
        <f t="shared" si="14"/>
        <v>0.84916157617066501</v>
      </c>
    </row>
    <row r="35" spans="1:41" x14ac:dyDescent="0.25">
      <c r="A35" s="3">
        <v>20</v>
      </c>
      <c r="B35" s="11">
        <v>0.64649999999999996</v>
      </c>
      <c r="C35" s="3">
        <v>0.40837499999999999</v>
      </c>
      <c r="D35" s="3">
        <v>0.26401443749999998</v>
      </c>
      <c r="E35" s="3">
        <v>64.649999999999991</v>
      </c>
      <c r="F35" s="3">
        <v>26.401443749999999</v>
      </c>
      <c r="H35" s="3">
        <v>20</v>
      </c>
      <c r="I35" s="11">
        <v>0.58850000000000002</v>
      </c>
      <c r="J35" s="3">
        <v>0.61007499999999992</v>
      </c>
      <c r="K35" s="3">
        <f t="shared" si="0"/>
        <v>0.35902913749999998</v>
      </c>
      <c r="L35" s="3">
        <f t="shared" si="1"/>
        <v>58.85</v>
      </c>
      <c r="M35" s="3">
        <f t="shared" si="2"/>
        <v>35.902913749999996</v>
      </c>
      <c r="O35" s="3">
        <v>20</v>
      </c>
      <c r="P35" s="11">
        <v>0.47499999999999998</v>
      </c>
      <c r="Q35" s="3">
        <v>0.61480000000000001</v>
      </c>
      <c r="R35" s="3">
        <f t="shared" si="3"/>
        <v>0.29203000000000001</v>
      </c>
      <c r="S35" s="3">
        <f t="shared" si="4"/>
        <v>47.5</v>
      </c>
      <c r="T35" s="3">
        <f t="shared" si="5"/>
        <v>29.203000000000003</v>
      </c>
      <c r="V35" s="3">
        <v>20</v>
      </c>
      <c r="W35" s="11">
        <v>0.26100000000000001</v>
      </c>
      <c r="X35" s="19">
        <v>0.18968866737465773</v>
      </c>
      <c r="Y35" s="3">
        <f t="shared" si="6"/>
        <v>4.9508742184785667E-2</v>
      </c>
      <c r="Z35" s="3">
        <f t="shared" si="7"/>
        <v>26.1</v>
      </c>
      <c r="AA35" s="3">
        <f t="shared" si="8"/>
        <v>4.9508742184785666</v>
      </c>
      <c r="AC35" s="3">
        <v>20</v>
      </c>
      <c r="AD35" s="3">
        <v>0.23289776302837456</v>
      </c>
      <c r="AE35" s="19">
        <v>0.1246908600131395</v>
      </c>
      <c r="AF35" s="3">
        <f t="shared" si="9"/>
        <v>2.9040222367144389E-2</v>
      </c>
      <c r="AG35" s="3">
        <f t="shared" si="10"/>
        <v>23.289776302837456</v>
      </c>
      <c r="AH35" s="3">
        <f t="shared" si="11"/>
        <v>2.904022236714439</v>
      </c>
      <c r="AJ35" s="3">
        <v>20</v>
      </c>
      <c r="AK35" s="3">
        <v>0.10071925767012198</v>
      </c>
      <c r="AL35" s="19">
        <v>5.1574833929665574E-2</v>
      </c>
      <c r="AM35" s="3">
        <f t="shared" si="12"/>
        <v>5.1945789878557365E-3</v>
      </c>
      <c r="AN35" s="3">
        <f t="shared" si="13"/>
        <v>10.071925767012198</v>
      </c>
      <c r="AO35" s="3">
        <f t="shared" si="14"/>
        <v>0.51945789878557369</v>
      </c>
    </row>
    <row r="36" spans="1:41" x14ac:dyDescent="0.25">
      <c r="A36" s="3">
        <v>21</v>
      </c>
      <c r="B36" s="11">
        <v>0.63050000000000006</v>
      </c>
      <c r="C36" s="3">
        <v>0.45315</v>
      </c>
      <c r="D36" s="3">
        <v>0.28571107500000004</v>
      </c>
      <c r="E36" s="3">
        <v>63.050000000000004</v>
      </c>
      <c r="F36" s="3">
        <v>28.571107500000004</v>
      </c>
      <c r="H36" s="3">
        <v>21</v>
      </c>
      <c r="I36" s="11">
        <v>0.56800000000000006</v>
      </c>
      <c r="J36" s="3">
        <v>0.6179</v>
      </c>
      <c r="K36" s="3">
        <f t="shared" si="0"/>
        <v>0.35096720000000003</v>
      </c>
      <c r="L36" s="3">
        <f t="shared" si="1"/>
        <v>56.800000000000004</v>
      </c>
      <c r="M36" s="3">
        <f t="shared" si="2"/>
        <v>35.096720000000005</v>
      </c>
      <c r="O36" s="3">
        <v>21</v>
      </c>
      <c r="P36" s="11">
        <v>0.41200000000000003</v>
      </c>
      <c r="Q36" s="3">
        <v>0.58709999999999996</v>
      </c>
      <c r="R36" s="3">
        <f t="shared" si="3"/>
        <v>0.24188519999999999</v>
      </c>
      <c r="S36" s="3">
        <f t="shared" si="4"/>
        <v>41.2</v>
      </c>
      <c r="T36" s="3">
        <f t="shared" si="5"/>
        <v>24.18852</v>
      </c>
      <c r="V36" s="3">
        <v>21</v>
      </c>
      <c r="W36" s="3">
        <v>0.30882141023135001</v>
      </c>
      <c r="X36" s="19">
        <v>0.17419570816940561</v>
      </c>
      <c r="Y36" s="3">
        <f t="shared" si="6"/>
        <v>5.379536425312454E-2</v>
      </c>
      <c r="Z36" s="3">
        <f t="shared" si="7"/>
        <v>30.882141023135002</v>
      </c>
      <c r="AA36" s="3">
        <f t="shared" si="8"/>
        <v>5.3795364253124545</v>
      </c>
      <c r="AC36" s="3">
        <v>21</v>
      </c>
      <c r="AD36" s="3">
        <v>0.19306923841478896</v>
      </c>
      <c r="AE36" s="19">
        <v>0.13524106601927871</v>
      </c>
      <c r="AF36" s="3">
        <f t="shared" si="9"/>
        <v>2.6110889618746334E-2</v>
      </c>
      <c r="AG36" s="3">
        <f t="shared" si="10"/>
        <v>19.306923841478895</v>
      </c>
      <c r="AH36" s="3">
        <f t="shared" si="11"/>
        <v>2.6110889618746334</v>
      </c>
      <c r="AJ36" s="3">
        <v>21</v>
      </c>
      <c r="AK36" s="3">
        <v>7.185107423919268E-2</v>
      </c>
      <c r="AL36" s="19">
        <v>4.2688880573552419E-2</v>
      </c>
      <c r="AM36" s="3">
        <f t="shared" si="12"/>
        <v>3.0672419272783449E-3</v>
      </c>
      <c r="AN36" s="3">
        <f t="shared" si="13"/>
        <v>7.185107423919268</v>
      </c>
      <c r="AO36" s="3">
        <f t="shared" si="14"/>
        <v>0.30672419272783447</v>
      </c>
    </row>
    <row r="37" spans="1:41" x14ac:dyDescent="0.25">
      <c r="A37" s="3">
        <v>22</v>
      </c>
      <c r="B37" s="11">
        <v>0.58600000000000008</v>
      </c>
      <c r="C37" s="3">
        <v>0.46592499999999998</v>
      </c>
      <c r="D37" s="3">
        <v>0.27303205000000003</v>
      </c>
      <c r="E37" s="3">
        <v>58.600000000000009</v>
      </c>
      <c r="F37" s="3">
        <v>27.303205000000002</v>
      </c>
      <c r="H37" s="3">
        <v>22</v>
      </c>
      <c r="I37" s="11">
        <v>0.52449999999999997</v>
      </c>
      <c r="J37" s="3">
        <v>0.61007499999999992</v>
      </c>
      <c r="K37" s="3">
        <f t="shared" si="0"/>
        <v>0.31998433749999994</v>
      </c>
      <c r="L37" s="3">
        <f t="shared" si="1"/>
        <v>52.449999999999996</v>
      </c>
      <c r="M37" s="3">
        <f t="shared" si="2"/>
        <v>31.998433749999993</v>
      </c>
      <c r="O37" s="3">
        <v>22</v>
      </c>
      <c r="P37" s="11">
        <v>0.34850000000000003</v>
      </c>
      <c r="Q37" s="3">
        <v>0.58709999999999996</v>
      </c>
      <c r="R37" s="3">
        <f t="shared" si="3"/>
        <v>0.20460434999999999</v>
      </c>
      <c r="S37" s="3">
        <f t="shared" si="4"/>
        <v>34.85</v>
      </c>
      <c r="T37" s="3">
        <f t="shared" si="5"/>
        <v>20.460435</v>
      </c>
      <c r="V37" s="3">
        <v>22</v>
      </c>
      <c r="W37" s="3">
        <v>0.27117557804689074</v>
      </c>
      <c r="X37" s="19">
        <v>0.15869558731000416</v>
      </c>
      <c r="Y37" s="3">
        <f t="shared" si="6"/>
        <v>4.3034367622281196E-2</v>
      </c>
      <c r="Z37" s="3">
        <f t="shared" si="7"/>
        <v>27.117557804689074</v>
      </c>
      <c r="AA37" s="3">
        <f t="shared" si="8"/>
        <v>4.3034367622281193</v>
      </c>
      <c r="AC37" s="3">
        <v>22</v>
      </c>
      <c r="AD37" s="3">
        <v>0.15662652739583813</v>
      </c>
      <c r="AE37" s="19">
        <v>0.12248227061814129</v>
      </c>
      <c r="AF37" s="3">
        <f t="shared" si="9"/>
        <v>1.9183972714476766E-2</v>
      </c>
      <c r="AG37" s="3">
        <f t="shared" si="10"/>
        <v>15.662652739583812</v>
      </c>
      <c r="AH37" s="3">
        <f t="shared" si="11"/>
        <v>1.9183972714476767</v>
      </c>
      <c r="AJ37" s="3">
        <v>22</v>
      </c>
      <c r="AK37" s="3">
        <v>4.9381526188042757E-2</v>
      </c>
      <c r="AL37" s="19">
        <v>3.5368124846089054E-2</v>
      </c>
      <c r="AM37" s="3">
        <f t="shared" si="12"/>
        <v>1.7465319833091123E-3</v>
      </c>
      <c r="AN37" s="3">
        <f t="shared" si="13"/>
        <v>4.9381526188042759</v>
      </c>
      <c r="AO37" s="3">
        <f t="shared" si="14"/>
        <v>0.17465319833091122</v>
      </c>
    </row>
    <row r="38" spans="1:41" x14ac:dyDescent="0.25">
      <c r="A38" s="3">
        <v>23</v>
      </c>
      <c r="B38" s="11">
        <v>0.54549999999999998</v>
      </c>
      <c r="C38" s="3">
        <v>0.47870000000000001</v>
      </c>
      <c r="D38" s="3">
        <v>0.26113085000000003</v>
      </c>
      <c r="E38" s="3">
        <v>54.55</v>
      </c>
      <c r="F38" s="3">
        <v>26.113085000000002</v>
      </c>
      <c r="H38" s="3">
        <v>23</v>
      </c>
      <c r="I38" s="11">
        <v>0.48099999999999998</v>
      </c>
      <c r="J38" s="3">
        <v>0.58237499999999998</v>
      </c>
      <c r="K38" s="3">
        <f t="shared" si="0"/>
        <v>0.28012237499999998</v>
      </c>
      <c r="L38" s="3">
        <f t="shared" si="1"/>
        <v>48.1</v>
      </c>
      <c r="M38" s="3">
        <f t="shared" si="2"/>
        <v>28.012237499999998</v>
      </c>
      <c r="O38" s="3">
        <v>23</v>
      </c>
      <c r="P38" s="11">
        <v>0.41699999999999998</v>
      </c>
      <c r="Q38" s="3">
        <v>0.55940000000000001</v>
      </c>
      <c r="R38" s="3">
        <f t="shared" si="3"/>
        <v>0.2332698</v>
      </c>
      <c r="S38" s="3">
        <f t="shared" si="4"/>
        <v>41.699999999999996</v>
      </c>
      <c r="T38" s="3">
        <f t="shared" si="5"/>
        <v>23.326979999999999</v>
      </c>
      <c r="V38" s="3">
        <v>23</v>
      </c>
      <c r="W38" s="3">
        <v>0.23523791545156969</v>
      </c>
      <c r="X38" s="19">
        <v>0.14459917068171133</v>
      </c>
      <c r="Y38" s="3">
        <f t="shared" si="6"/>
        <v>3.4015207487191501E-2</v>
      </c>
      <c r="Z38" s="3">
        <f t="shared" si="7"/>
        <v>23.523791545156968</v>
      </c>
      <c r="AA38" s="3">
        <f t="shared" si="8"/>
        <v>3.4015207487191503</v>
      </c>
      <c r="AC38" s="3">
        <v>23</v>
      </c>
      <c r="AD38" s="3">
        <v>0.12402502470259126</v>
      </c>
      <c r="AE38" s="19">
        <v>0.11093693218011343</v>
      </c>
      <c r="AF38" s="3">
        <f t="shared" si="9"/>
        <v>1.3758955754068259E-2</v>
      </c>
      <c r="AG38" s="3">
        <f t="shared" si="10"/>
        <v>12.402502470259126</v>
      </c>
      <c r="AH38" s="3">
        <f t="shared" si="11"/>
        <v>1.3758955754068258</v>
      </c>
      <c r="AJ38" s="3">
        <v>23</v>
      </c>
      <c r="AK38" s="3">
        <v>3.2714132290109464E-2</v>
      </c>
      <c r="AL38" s="19">
        <v>2.9330568638698179E-2</v>
      </c>
      <c r="AM38" s="3">
        <f t="shared" si="12"/>
        <v>9.5952410259050804E-4</v>
      </c>
      <c r="AN38" s="3">
        <f t="shared" si="13"/>
        <v>3.2714132290109466</v>
      </c>
      <c r="AO38" s="3">
        <f t="shared" si="14"/>
        <v>9.595241025905081E-2</v>
      </c>
    </row>
    <row r="39" spans="1:41" x14ac:dyDescent="0.25">
      <c r="A39" s="3">
        <v>24</v>
      </c>
      <c r="B39" s="11">
        <v>0.499</v>
      </c>
      <c r="C39" s="3">
        <v>0.51002499999999995</v>
      </c>
      <c r="D39" s="3">
        <v>0.25450247499999995</v>
      </c>
      <c r="E39" s="3">
        <v>49.9</v>
      </c>
      <c r="F39" s="3">
        <v>25.450247499999996</v>
      </c>
      <c r="H39" s="3">
        <v>24</v>
      </c>
      <c r="I39" s="11">
        <v>0.40949999999999998</v>
      </c>
      <c r="J39" s="3">
        <v>0.53332500000000005</v>
      </c>
      <c r="K39" s="3">
        <f t="shared" si="0"/>
        <v>0.21839658750000002</v>
      </c>
      <c r="L39" s="3">
        <f t="shared" si="1"/>
        <v>40.949999999999996</v>
      </c>
      <c r="M39" s="3">
        <f t="shared" si="2"/>
        <v>21.839658750000002</v>
      </c>
      <c r="O39" s="3">
        <v>24</v>
      </c>
      <c r="P39" s="11">
        <v>0.34899999999999998</v>
      </c>
      <c r="Q39" s="3">
        <v>0.52597500000000008</v>
      </c>
      <c r="R39" s="3">
        <f t="shared" si="3"/>
        <v>0.18356527500000003</v>
      </c>
      <c r="S39" s="3">
        <f t="shared" si="4"/>
        <v>34.9</v>
      </c>
      <c r="T39" s="3">
        <f t="shared" si="5"/>
        <v>18.356527500000002</v>
      </c>
      <c r="V39" s="3">
        <v>24</v>
      </c>
      <c r="W39" s="3">
        <v>0.2013841620492213</v>
      </c>
      <c r="X39" s="19">
        <v>0.13177714648261901</v>
      </c>
      <c r="Y39" s="3">
        <f t="shared" si="6"/>
        <v>2.6537830221639719E-2</v>
      </c>
      <c r="Z39" s="3">
        <f t="shared" si="7"/>
        <v>20.13841620492213</v>
      </c>
      <c r="AA39" s="3">
        <f t="shared" si="8"/>
        <v>2.6537830221639718</v>
      </c>
      <c r="AC39" s="3">
        <v>24</v>
      </c>
      <c r="AD39" s="3">
        <v>9.5586730016396587E-2</v>
      </c>
      <c r="AE39" s="19">
        <v>0.10048870280177399</v>
      </c>
      <c r="AF39" s="3">
        <f t="shared" si="9"/>
        <v>9.6053865044110863E-3</v>
      </c>
      <c r="AG39" s="3">
        <f t="shared" si="10"/>
        <v>9.5586730016396579</v>
      </c>
      <c r="AH39" s="3">
        <f t="shared" si="11"/>
        <v>0.96053865044110864</v>
      </c>
      <c r="AJ39" s="3">
        <v>24</v>
      </c>
      <c r="AK39" s="3">
        <v>2.0930812614129702E-2</v>
      </c>
      <c r="AL39" s="19">
        <v>2.4346155332369598E-2</v>
      </c>
      <c r="AM39" s="3">
        <f t="shared" si="12"/>
        <v>5.0958481513632269E-4</v>
      </c>
      <c r="AN39" s="3">
        <f t="shared" si="13"/>
        <v>2.0930812614129701</v>
      </c>
      <c r="AO39" s="3">
        <f t="shared" si="14"/>
        <v>5.0958481513632269E-2</v>
      </c>
    </row>
    <row r="40" spans="1:41" x14ac:dyDescent="0.25">
      <c r="A40" s="3">
        <v>25</v>
      </c>
      <c r="B40" s="11">
        <v>0.40749999999999997</v>
      </c>
      <c r="C40" s="3">
        <v>0.54135</v>
      </c>
      <c r="D40" s="3">
        <v>0.22060012499999998</v>
      </c>
      <c r="E40" s="3">
        <v>40.75</v>
      </c>
      <c r="F40" s="3">
        <v>22.060012499999999</v>
      </c>
      <c r="H40" s="3">
        <v>25</v>
      </c>
      <c r="I40" s="3">
        <v>0.40903274185973243</v>
      </c>
      <c r="J40" s="3">
        <v>0.50414999999999999</v>
      </c>
      <c r="K40" s="3">
        <f t="shared" si="0"/>
        <v>0.20621385680858409</v>
      </c>
      <c r="L40" s="3">
        <f t="shared" si="1"/>
        <v>40.903274185973245</v>
      </c>
      <c r="M40" s="3">
        <f t="shared" si="2"/>
        <v>20.62138568085841</v>
      </c>
      <c r="O40" s="3">
        <v>25</v>
      </c>
      <c r="P40" s="3">
        <v>0.28199999999999997</v>
      </c>
      <c r="Q40" s="3">
        <v>0.49255000000000004</v>
      </c>
      <c r="R40" s="3">
        <f t="shared" si="3"/>
        <v>0.1388991</v>
      </c>
      <c r="S40" s="3">
        <f t="shared" si="4"/>
        <v>28.199999999999996</v>
      </c>
      <c r="T40" s="3">
        <f t="shared" si="5"/>
        <v>13.88991</v>
      </c>
      <c r="V40" s="3">
        <v>25</v>
      </c>
      <c r="W40" s="3">
        <v>0.16995526172096259</v>
      </c>
      <c r="X40" s="19">
        <v>0.12011230799910777</v>
      </c>
      <c r="Y40" s="3">
        <f t="shared" si="6"/>
        <v>2.0413718741897229E-2</v>
      </c>
      <c r="Z40" s="3">
        <f t="shared" si="7"/>
        <v>16.995526172096259</v>
      </c>
      <c r="AA40" s="3">
        <f t="shared" si="8"/>
        <v>2.0413718741897227</v>
      </c>
      <c r="AC40" s="3">
        <v>25</v>
      </c>
      <c r="AD40" s="3">
        <v>7.1471368923865797E-2</v>
      </c>
      <c r="AE40" s="19">
        <v>9.1032479636247193E-2</v>
      </c>
      <c r="AF40" s="3">
        <f t="shared" si="9"/>
        <v>6.5062159361365234E-3</v>
      </c>
      <c r="AG40" s="3">
        <f t="shared" si="10"/>
        <v>7.1471368923865795</v>
      </c>
      <c r="AH40" s="3">
        <f t="shared" si="11"/>
        <v>0.65062159361365235</v>
      </c>
      <c r="AJ40" s="3">
        <v>25</v>
      </c>
      <c r="AK40" s="3">
        <v>1.2966249744236238E-2</v>
      </c>
      <c r="AL40" s="19">
        <v>2.0227002889644716E-2</v>
      </c>
      <c r="AM40" s="3">
        <f t="shared" si="12"/>
        <v>2.6226837104452146E-4</v>
      </c>
      <c r="AN40" s="3">
        <f t="shared" si="13"/>
        <v>1.2966249744236238</v>
      </c>
      <c r="AO40" s="3">
        <f t="shared" si="14"/>
        <v>2.6226837104452144E-2</v>
      </c>
    </row>
    <row r="41" spans="1:41" x14ac:dyDescent="0.25">
      <c r="A41" s="3">
        <v>26</v>
      </c>
      <c r="B41" s="3">
        <v>0.43864678210193586</v>
      </c>
      <c r="C41" s="3">
        <v>0.52601436004426627</v>
      </c>
      <c r="D41" s="3">
        <v>0.2307345063728265</v>
      </c>
      <c r="E41" s="3">
        <v>43.864678210193588</v>
      </c>
      <c r="F41" s="3">
        <v>23.073450637282651</v>
      </c>
      <c r="H41" s="3">
        <v>26</v>
      </c>
      <c r="I41" s="3">
        <v>0.37561690251735214</v>
      </c>
      <c r="J41" s="3">
        <v>0.57337499960179283</v>
      </c>
      <c r="K41" s="3">
        <f t="shared" si="0"/>
        <v>0.21536934133131344</v>
      </c>
      <c r="L41" s="3">
        <f t="shared" si="1"/>
        <v>37.561690251735214</v>
      </c>
      <c r="M41" s="3">
        <f t="shared" si="2"/>
        <v>21.536934133131343</v>
      </c>
      <c r="O41" s="3">
        <v>26</v>
      </c>
      <c r="P41" s="3">
        <v>0.24301232980141985</v>
      </c>
      <c r="Q41" s="3">
        <v>0.54524999997242962</v>
      </c>
      <c r="R41" s="3">
        <f t="shared" si="3"/>
        <v>0.13250247281752423</v>
      </c>
      <c r="S41" s="3">
        <f t="shared" si="4"/>
        <v>24.301232980141986</v>
      </c>
      <c r="T41" s="3">
        <f t="shared" si="5"/>
        <v>13.250247281752422</v>
      </c>
      <c r="V41" s="3">
        <v>26</v>
      </c>
      <c r="W41" s="3">
        <v>0.14123912054466081</v>
      </c>
      <c r="X41" s="19">
        <v>0.10949840377789652</v>
      </c>
      <c r="Y41" s="3">
        <f t="shared" si="6"/>
        <v>1.546545825063427E-2</v>
      </c>
      <c r="Z41" s="3">
        <f t="shared" si="7"/>
        <v>14.123912054466082</v>
      </c>
      <c r="AA41" s="3">
        <f t="shared" si="8"/>
        <v>1.546545825063427</v>
      </c>
      <c r="AC41" s="3">
        <v>26</v>
      </c>
      <c r="AD41" s="3">
        <v>5.1659120830695751E-2</v>
      </c>
      <c r="AE41" s="19">
        <v>8.2473309601514666E-2</v>
      </c>
      <c r="AF41" s="3">
        <f t="shared" si="9"/>
        <v>4.2604986660120265E-3</v>
      </c>
      <c r="AG41" s="3">
        <f t="shared" si="10"/>
        <v>5.1659120830695748</v>
      </c>
      <c r="AH41" s="3">
        <f t="shared" si="11"/>
        <v>0.42604986660120264</v>
      </c>
      <c r="AJ41" s="3">
        <v>26</v>
      </c>
      <c r="AK41" s="3">
        <v>7.7878942712176482E-3</v>
      </c>
      <c r="AL41" s="19">
        <v>1.6819507887317134E-2</v>
      </c>
      <c r="AM41" s="3">
        <f t="shared" si="12"/>
        <v>1.3098854912033716E-4</v>
      </c>
      <c r="AN41" s="3">
        <f t="shared" si="13"/>
        <v>0.7787894271217648</v>
      </c>
      <c r="AO41" s="3">
        <f t="shared" si="14"/>
        <v>1.3098854912033716E-2</v>
      </c>
    </row>
    <row r="42" spans="1:41" x14ac:dyDescent="0.25">
      <c r="A42" s="3">
        <v>27</v>
      </c>
      <c r="B42" s="3">
        <v>0.40476627858966113</v>
      </c>
      <c r="C42" s="3">
        <v>0.52896754589194028</v>
      </c>
      <c r="D42" s="3">
        <v>0.21410822504538646</v>
      </c>
      <c r="E42" s="3">
        <v>40.476627858966111</v>
      </c>
      <c r="F42" s="3">
        <v>21.410822504538647</v>
      </c>
      <c r="H42" s="3">
        <v>27</v>
      </c>
      <c r="I42" s="3">
        <v>0.34250655496976545</v>
      </c>
      <c r="J42" s="3">
        <v>0.60744999989982751</v>
      </c>
      <c r="K42" s="3">
        <f t="shared" si="0"/>
        <v>0.2080556067820743</v>
      </c>
      <c r="L42" s="3">
        <f t="shared" si="1"/>
        <v>34.250655496976549</v>
      </c>
      <c r="M42" s="3">
        <f t="shared" si="2"/>
        <v>20.805560678207431</v>
      </c>
      <c r="O42" s="3">
        <v>27</v>
      </c>
      <c r="P42" s="3">
        <v>0.20821926714110434</v>
      </c>
      <c r="Q42" s="3">
        <v>0.59794999994485909</v>
      </c>
      <c r="R42" s="3">
        <f t="shared" si="3"/>
        <v>0.12450471077554194</v>
      </c>
      <c r="S42" s="3">
        <f t="shared" si="4"/>
        <v>20.821926714110432</v>
      </c>
      <c r="T42" s="3">
        <f t="shared" si="5"/>
        <v>12.450471077554194</v>
      </c>
      <c r="V42" s="3">
        <v>27</v>
      </c>
      <c r="W42" s="3">
        <v>0.11545328692534146</v>
      </c>
      <c r="X42" s="19">
        <v>9.9839098433246468E-2</v>
      </c>
      <c r="Y42" s="3">
        <f t="shared" si="6"/>
        <v>1.1526752077781014E-2</v>
      </c>
      <c r="Z42" s="3">
        <f t="shared" si="7"/>
        <v>11.545328692534145</v>
      </c>
      <c r="AA42" s="3">
        <f t="shared" si="8"/>
        <v>1.1526752077781013</v>
      </c>
      <c r="AC42" s="3">
        <v>27</v>
      </c>
      <c r="AD42" s="3">
        <v>3.5949298540372557E-2</v>
      </c>
      <c r="AE42" s="19">
        <v>7.4725401564916999E-2</v>
      </c>
      <c r="AF42" s="3">
        <f t="shared" si="9"/>
        <v>2.6863257694064238E-3</v>
      </c>
      <c r="AG42" s="3">
        <f t="shared" si="10"/>
        <v>3.5949298540372556</v>
      </c>
      <c r="AH42" s="3">
        <f t="shared" si="11"/>
        <v>0.26863257694064235</v>
      </c>
      <c r="AJ42" s="3">
        <v>27</v>
      </c>
      <c r="AK42" s="3">
        <v>4.5269018660082216E-3</v>
      </c>
      <c r="AL42" s="19">
        <v>1.3997956290098978E-2</v>
      </c>
      <c r="AM42" s="3">
        <f t="shared" si="12"/>
        <v>6.3367374449950584E-5</v>
      </c>
      <c r="AN42" s="3">
        <f t="shared" si="13"/>
        <v>0.45269018660082216</v>
      </c>
      <c r="AO42" s="3">
        <f t="shared" si="14"/>
        <v>6.3367374449950584E-3</v>
      </c>
    </row>
    <row r="43" spans="1:41" x14ac:dyDescent="0.25">
      <c r="A43" s="3">
        <v>28</v>
      </c>
      <c r="B43" s="3">
        <v>0.3708872870988818</v>
      </c>
      <c r="C43" s="3">
        <v>0.53096186679524349</v>
      </c>
      <c r="D43" s="3">
        <v>0.19692700632864571</v>
      </c>
      <c r="E43" s="3">
        <v>37.08872870988818</v>
      </c>
      <c r="F43" s="3">
        <v>19.692700632864572</v>
      </c>
      <c r="H43" s="3">
        <v>28</v>
      </c>
      <c r="I43" s="3">
        <v>0.30994806715633255</v>
      </c>
      <c r="J43" s="3">
        <v>0.60744999989982751</v>
      </c>
      <c r="K43" s="3">
        <f t="shared" si="0"/>
        <v>0.18827795336306594</v>
      </c>
      <c r="L43" s="3">
        <f t="shared" si="1"/>
        <v>30.994806715633256</v>
      </c>
      <c r="M43" s="3">
        <f t="shared" si="2"/>
        <v>18.827795336306593</v>
      </c>
      <c r="O43" s="3">
        <v>28</v>
      </c>
      <c r="P43" s="3">
        <v>0.17566442344191219</v>
      </c>
      <c r="Q43" s="3">
        <v>0.59794999994485909</v>
      </c>
      <c r="R43" s="3">
        <f t="shared" si="3"/>
        <v>0.1050385419874051</v>
      </c>
      <c r="S43" s="3">
        <f t="shared" si="4"/>
        <v>17.56644234419122</v>
      </c>
      <c r="T43" s="3">
        <f t="shared" si="5"/>
        <v>10.503854198740511</v>
      </c>
      <c r="V43" s="3">
        <v>28</v>
      </c>
      <c r="W43" s="3">
        <v>9.2730419064635278E-2</v>
      </c>
      <c r="X43" s="19">
        <v>9.1047033325411447E-2</v>
      </c>
      <c r="Y43" s="3">
        <f t="shared" si="6"/>
        <v>8.4428295548572164E-3</v>
      </c>
      <c r="Z43" s="3">
        <f t="shared" si="7"/>
        <v>9.2730419064635274</v>
      </c>
      <c r="AA43" s="3">
        <f t="shared" si="8"/>
        <v>0.84428295548572163</v>
      </c>
      <c r="AC43" s="3">
        <v>28</v>
      </c>
      <c r="AD43" s="3">
        <v>2.3977558054576076E-2</v>
      </c>
      <c r="AE43" s="19">
        <v>6.7711235383953045E-2</v>
      </c>
      <c r="AF43" s="3">
        <f t="shared" si="9"/>
        <v>1.6235500773657998E-3</v>
      </c>
      <c r="AG43" s="3">
        <f t="shared" si="10"/>
        <v>2.3977558054576074</v>
      </c>
      <c r="AH43" s="3">
        <f t="shared" si="11"/>
        <v>0.16235500773657999</v>
      </c>
      <c r="AJ43" s="3">
        <v>28</v>
      </c>
      <c r="AK43" s="3">
        <v>2.530814902086283E-3</v>
      </c>
      <c r="AL43" s="19">
        <v>1.1659348622229551E-2</v>
      </c>
      <c r="AM43" s="3">
        <f t="shared" si="12"/>
        <v>2.9507653241757718E-5</v>
      </c>
      <c r="AN43" s="3">
        <f t="shared" si="13"/>
        <v>0.2530814902086283</v>
      </c>
      <c r="AO43" s="3">
        <f t="shared" si="14"/>
        <v>2.9507653241757719E-3</v>
      </c>
    </row>
    <row r="44" spans="1:41" x14ac:dyDescent="0.25">
      <c r="A44" s="3">
        <v>29</v>
      </c>
      <c r="B44" s="3">
        <v>0.33727043614607094</v>
      </c>
      <c r="C44" s="3">
        <v>0.53230215388898894</v>
      </c>
      <c r="D44" s="3">
        <v>0.17952977960363228</v>
      </c>
      <c r="E44" s="3">
        <v>33.727043614607091</v>
      </c>
      <c r="F44" s="3">
        <v>17.952977960363228</v>
      </c>
      <c r="H44" s="3">
        <v>29</v>
      </c>
      <c r="I44" s="3">
        <v>0.27819745977659582</v>
      </c>
      <c r="J44" s="3">
        <v>0.60744999989982751</v>
      </c>
      <c r="K44" s="3">
        <f t="shared" si="0"/>
        <v>0.1689910469134254</v>
      </c>
      <c r="L44" s="3">
        <f t="shared" si="1"/>
        <v>27.819745977659583</v>
      </c>
      <c r="M44" s="3">
        <f t="shared" si="2"/>
        <v>16.89910469134254</v>
      </c>
      <c r="O44" s="3">
        <v>29</v>
      </c>
      <c r="P44" s="3">
        <v>0.14569275353460662</v>
      </c>
      <c r="Q44" s="3">
        <v>0.59794999994485909</v>
      </c>
      <c r="R44" s="3">
        <f t="shared" si="3"/>
        <v>8.7116981967984397E-2</v>
      </c>
      <c r="S44" s="3">
        <f t="shared" si="4"/>
        <v>14.569275353460661</v>
      </c>
      <c r="T44" s="3">
        <f t="shared" si="5"/>
        <v>8.711698196798439</v>
      </c>
      <c r="V44" s="3">
        <v>29</v>
      </c>
      <c r="W44" s="3">
        <v>7.3108508830151797E-2</v>
      </c>
      <c r="X44" s="19">
        <v>8.3042977403492355E-2</v>
      </c>
      <c r="Y44" s="3">
        <f t="shared" si="6"/>
        <v>6.0711482467853172E-3</v>
      </c>
      <c r="Z44" s="3">
        <f t="shared" si="7"/>
        <v>7.3108508830151795</v>
      </c>
      <c r="AA44" s="3">
        <f t="shared" si="8"/>
        <v>0.60711482467853173</v>
      </c>
      <c r="AC44" s="3">
        <v>29</v>
      </c>
      <c r="AD44" s="3">
        <v>1.5251338022454271E-2</v>
      </c>
      <c r="AE44" s="19">
        <v>6.1360758239661646E-2</v>
      </c>
      <c r="AF44" s="3">
        <f t="shared" si="9"/>
        <v>9.3583366522717582E-4</v>
      </c>
      <c r="AG44" s="3">
        <f t="shared" si="10"/>
        <v>1.5251338022454271</v>
      </c>
      <c r="AH44" s="3">
        <f t="shared" si="11"/>
        <v>9.3583366522717579E-2</v>
      </c>
      <c r="AJ44" s="3">
        <v>29</v>
      </c>
      <c r="AK44" s="3">
        <v>1.3474519373653294E-3</v>
      </c>
      <c r="AL44" s="19">
        <v>9.7192047167481838E-3</v>
      </c>
      <c r="AM44" s="3">
        <f t="shared" si="12"/>
        <v>1.3096161225232588E-5</v>
      </c>
      <c r="AN44" s="3">
        <f t="shared" si="13"/>
        <v>0.13474519373653293</v>
      </c>
      <c r="AO44" s="3">
        <f t="shared" si="14"/>
        <v>1.3096161225232589E-3</v>
      </c>
    </row>
    <row r="45" spans="1:41" x14ac:dyDescent="0.25">
      <c r="A45" s="3">
        <v>30</v>
      </c>
      <c r="B45" s="3">
        <v>0.30419602637556686</v>
      </c>
      <c r="C45" s="3">
        <v>0.5331999602230989</v>
      </c>
      <c r="D45" s="3">
        <v>0.16219730916347699</v>
      </c>
      <c r="E45" s="3">
        <v>30.419602637556686</v>
      </c>
      <c r="F45" s="3">
        <v>16.2197309163477</v>
      </c>
      <c r="H45" s="3">
        <v>30</v>
      </c>
      <c r="I45" s="3">
        <v>0.24751393487440396</v>
      </c>
      <c r="J45" s="3">
        <v>0.60744999989982751</v>
      </c>
      <c r="K45" s="3">
        <f t="shared" si="0"/>
        <v>0.15035233971466261</v>
      </c>
      <c r="L45" s="3">
        <f t="shared" si="1"/>
        <v>24.751393487440396</v>
      </c>
      <c r="M45" s="3">
        <f t="shared" si="2"/>
        <v>15.03523397146626</v>
      </c>
      <c r="O45" s="3">
        <v>30</v>
      </c>
      <c r="P45" s="3">
        <v>0.11858636542346007</v>
      </c>
      <c r="Q45" s="3">
        <v>0.59794999994485909</v>
      </c>
      <c r="R45" s="3">
        <f t="shared" si="3"/>
        <v>7.0908717198418986E-2</v>
      </c>
      <c r="S45" s="3">
        <f t="shared" si="4"/>
        <v>11.858636542346007</v>
      </c>
      <c r="T45" s="3">
        <f t="shared" si="5"/>
        <v>7.0908717198418989</v>
      </c>
      <c r="V45" s="3">
        <v>30</v>
      </c>
      <c r="W45" s="3">
        <v>5.6527627194723706E-2</v>
      </c>
      <c r="X45" s="19">
        <v>7.575505945830599E-2</v>
      </c>
      <c r="Y45" s="3">
        <f t="shared" si="6"/>
        <v>4.2822537591732492E-3</v>
      </c>
      <c r="Z45" s="3">
        <f t="shared" si="7"/>
        <v>5.6527627194723706</v>
      </c>
      <c r="AA45" s="3">
        <f t="shared" si="8"/>
        <v>0.4282253759173249</v>
      </c>
      <c r="AC45" s="3">
        <v>30</v>
      </c>
      <c r="AD45" s="3">
        <v>9.199665281970075E-3</v>
      </c>
      <c r="AE45" s="19">
        <v>5.5610659649380972E-2</v>
      </c>
      <c r="AF45" s="3">
        <f t="shared" si="9"/>
        <v>5.1159945488386425E-4</v>
      </c>
      <c r="AG45" s="3">
        <f t="shared" si="10"/>
        <v>0.91996652819700753</v>
      </c>
      <c r="AH45" s="3">
        <f t="shared" si="11"/>
        <v>5.1159945488386427E-2</v>
      </c>
      <c r="AJ45" s="3">
        <v>30</v>
      </c>
      <c r="AK45" s="3">
        <v>6.7539382240715891E-4</v>
      </c>
      <c r="AL45" s="19">
        <v>8.108159295441137E-3</v>
      </c>
      <c r="AM45" s="3">
        <f t="shared" si="12"/>
        <v>5.4762006992341261E-6</v>
      </c>
      <c r="AN45" s="3">
        <f t="shared" si="13"/>
        <v>6.7539382240715887E-2</v>
      </c>
      <c r="AO45" s="3">
        <f t="shared" si="14"/>
        <v>5.4762006992341262E-4</v>
      </c>
    </row>
    <row r="46" spans="1:41" x14ac:dyDescent="0.25">
      <c r="A46" s="3">
        <v>31</v>
      </c>
      <c r="B46" s="3">
        <v>0.27195751308404914</v>
      </c>
      <c r="C46" s="3">
        <v>0.53380004799304548</v>
      </c>
      <c r="D46" s="3">
        <v>0.14517093353633473</v>
      </c>
      <c r="E46" s="3">
        <v>27.195751308404915</v>
      </c>
      <c r="F46" s="3">
        <v>14.517093353633474</v>
      </c>
      <c r="H46" s="3">
        <v>31</v>
      </c>
      <c r="I46" s="3">
        <v>0.21815212649884047</v>
      </c>
      <c r="J46" s="3">
        <v>0.60744999989982751</v>
      </c>
      <c r="K46" s="3">
        <f t="shared" si="0"/>
        <v>0.1325165092198678</v>
      </c>
      <c r="L46" s="3">
        <f t="shared" si="1"/>
        <v>21.815212649884046</v>
      </c>
      <c r="M46" s="3">
        <f t="shared" si="2"/>
        <v>13.25165092198678</v>
      </c>
      <c r="O46" s="3">
        <v>31</v>
      </c>
      <c r="P46" s="3">
        <v>9.4547242201835524E-2</v>
      </c>
      <c r="Q46" s="3">
        <v>0.59794999994485909</v>
      </c>
      <c r="R46" s="3">
        <f t="shared" si="3"/>
        <v>5.6534523469374133E-2</v>
      </c>
      <c r="S46" s="3">
        <f t="shared" si="4"/>
        <v>9.454724220183552</v>
      </c>
      <c r="T46" s="3">
        <f t="shared" si="5"/>
        <v>5.6534523469374136</v>
      </c>
      <c r="V46" s="3">
        <v>31</v>
      </c>
      <c r="W46" s="3">
        <v>4.283437760926976E-2</v>
      </c>
      <c r="X46" s="19">
        <v>6.9118073889137127E-2</v>
      </c>
      <c r="Y46" s="3">
        <f t="shared" si="6"/>
        <v>2.9606296765927083E-3</v>
      </c>
      <c r="Z46" s="3">
        <f t="shared" si="7"/>
        <v>4.2834377609269758</v>
      </c>
      <c r="AA46" s="3">
        <f t="shared" si="8"/>
        <v>0.29606296765927081</v>
      </c>
      <c r="AC46" s="3">
        <v>31</v>
      </c>
      <c r="AD46" s="3">
        <v>5.2300681021769553E-3</v>
      </c>
      <c r="AE46" s="19">
        <v>5.0403717401158565E-2</v>
      </c>
      <c r="AF46" s="3">
        <f t="shared" si="9"/>
        <v>2.6361487461094098E-4</v>
      </c>
      <c r="AG46" s="3">
        <f t="shared" si="10"/>
        <v>0.52300681021769557</v>
      </c>
      <c r="AH46" s="3">
        <f t="shared" si="11"/>
        <v>2.6361487461094096E-2</v>
      </c>
      <c r="AJ46" s="3">
        <v>31</v>
      </c>
      <c r="AK46" s="3">
        <v>3.151043365639504E-4</v>
      </c>
      <c r="AL46" s="19">
        <v>6.7691965563528977E-3</v>
      </c>
      <c r="AM46" s="3">
        <f t="shared" si="12"/>
        <v>2.1330031899605576E-6</v>
      </c>
      <c r="AN46" s="3">
        <f t="shared" si="13"/>
        <v>3.151043365639504E-2</v>
      </c>
      <c r="AO46" s="3">
        <f t="shared" si="14"/>
        <v>2.1330031899605576E-4</v>
      </c>
    </row>
    <row r="47" spans="1:41" x14ac:dyDescent="0.25">
      <c r="A47" s="3">
        <v>32</v>
      </c>
      <c r="B47" s="3">
        <v>0.24085298656080098</v>
      </c>
      <c r="C47" s="3">
        <v>0.53420055358677954</v>
      </c>
      <c r="D47" s="3">
        <v>0.12866379875380907</v>
      </c>
      <c r="E47" s="3">
        <v>24.085298656080099</v>
      </c>
      <c r="F47" s="3">
        <v>12.866379875380908</v>
      </c>
      <c r="H47" s="3">
        <v>32</v>
      </c>
      <c r="I47" s="3">
        <v>0.19035330198811515</v>
      </c>
      <c r="J47" s="3">
        <v>0.60744999989982751</v>
      </c>
      <c r="K47" s="3">
        <f t="shared" si="0"/>
        <v>0.11563011327361238</v>
      </c>
      <c r="L47" s="3">
        <f t="shared" si="1"/>
        <v>19.035330198811515</v>
      </c>
      <c r="M47" s="3">
        <f t="shared" si="2"/>
        <v>11.563011327361238</v>
      </c>
      <c r="O47" s="3">
        <v>32</v>
      </c>
      <c r="P47" s="3">
        <v>7.3683459201554891E-2</v>
      </c>
      <c r="Q47" s="3">
        <v>0.59794999994485909</v>
      </c>
      <c r="R47" s="3">
        <f t="shared" si="3"/>
        <v>4.4059024425506771E-2</v>
      </c>
      <c r="S47" s="3">
        <f t="shared" si="4"/>
        <v>7.3683459201554893</v>
      </c>
      <c r="T47" s="3">
        <f t="shared" si="5"/>
        <v>4.4059024425506772</v>
      </c>
      <c r="V47" s="3">
        <v>32</v>
      </c>
      <c r="W47" s="3">
        <v>3.1794296447666306E-2</v>
      </c>
      <c r="X47" s="19">
        <v>6.3072852861681128E-2</v>
      </c>
      <c r="Y47" s="3">
        <f t="shared" si="6"/>
        <v>2.0053569816843278E-3</v>
      </c>
      <c r="Z47" s="3">
        <f t="shared" si="7"/>
        <v>3.1794296447666306</v>
      </c>
      <c r="AA47" s="3">
        <f t="shared" si="8"/>
        <v>0.20053569816843278</v>
      </c>
      <c r="AC47" s="3">
        <v>32</v>
      </c>
      <c r="AD47" s="3">
        <v>2.7832207318772358E-3</v>
      </c>
      <c r="AE47" s="19">
        <v>4.5688207422077423E-2</v>
      </c>
      <c r="AF47" s="3">
        <f t="shared" si="9"/>
        <v>1.2716036609943329E-4</v>
      </c>
      <c r="AG47" s="3">
        <f t="shared" si="10"/>
        <v>0.27832207318772356</v>
      </c>
      <c r="AH47" s="3">
        <f t="shared" si="11"/>
        <v>1.2716036609943328E-2</v>
      </c>
      <c r="AJ47" s="3">
        <v>32</v>
      </c>
      <c r="AK47" s="3">
        <v>1.3539623232215408E-4</v>
      </c>
      <c r="AL47" s="19">
        <v>5.6554015548567196E-3</v>
      </c>
      <c r="AM47" s="3">
        <f t="shared" si="12"/>
        <v>7.6572006279645181E-7</v>
      </c>
      <c r="AN47" s="3">
        <f t="shared" si="13"/>
        <v>1.3539623232215409E-2</v>
      </c>
      <c r="AO47" s="3">
        <f t="shared" si="14"/>
        <v>7.6572006279645178E-5</v>
      </c>
    </row>
    <row r="48" spans="1:41" x14ac:dyDescent="0.25">
      <c r="A48" s="3">
        <v>33</v>
      </c>
      <c r="B48" s="3">
        <v>0.2111747823488006</v>
      </c>
      <c r="C48" s="3">
        <v>0.53446759312804448</v>
      </c>
      <c r="D48" s="3">
        <v>0.1128660776513021</v>
      </c>
      <c r="E48" s="3">
        <v>21.11747823488006</v>
      </c>
      <c r="F48" s="3">
        <v>11.28660776513021</v>
      </c>
      <c r="H48" s="3">
        <v>33</v>
      </c>
      <c r="I48" s="3">
        <v>0.16433590122364355</v>
      </c>
      <c r="J48" s="3">
        <v>0.60744999989982751</v>
      </c>
      <c r="K48" s="3">
        <f t="shared" si="0"/>
        <v>9.9825843181840346E-2</v>
      </c>
      <c r="L48" s="3">
        <f t="shared" si="1"/>
        <v>16.433590122364354</v>
      </c>
      <c r="M48" s="3">
        <f t="shared" si="2"/>
        <v>9.9825843181840348</v>
      </c>
      <c r="O48" s="3">
        <v>33</v>
      </c>
      <c r="P48" s="3">
        <v>5.6000776715641694E-2</v>
      </c>
      <c r="Q48" s="3">
        <v>0.59794999994485909</v>
      </c>
      <c r="R48" s="3">
        <f t="shared" si="3"/>
        <v>3.3485664434030019E-2</v>
      </c>
      <c r="S48" s="3">
        <f t="shared" si="4"/>
        <v>5.6000776715641694</v>
      </c>
      <c r="T48" s="3">
        <f t="shared" si="5"/>
        <v>3.3485664434030018</v>
      </c>
      <c r="V48" s="3">
        <v>33</v>
      </c>
      <c r="W48" s="3">
        <v>2.3111236944831734E-2</v>
      </c>
      <c r="X48" s="19">
        <v>5.7565698431542939E-2</v>
      </c>
      <c r="Y48" s="3">
        <f t="shared" si="6"/>
        <v>1.3304144963461175E-3</v>
      </c>
      <c r="Z48" s="3">
        <f t="shared" si="7"/>
        <v>2.3111236944831735</v>
      </c>
      <c r="AA48" s="3">
        <f t="shared" si="8"/>
        <v>0.13304144963461176</v>
      </c>
      <c r="AC48" s="3">
        <v>33</v>
      </c>
      <c r="AD48" s="3">
        <v>1.3760789438804026E-3</v>
      </c>
      <c r="AE48" s="19">
        <v>4.1417371285865971E-2</v>
      </c>
      <c r="AF48" s="3">
        <f t="shared" si="9"/>
        <v>5.6993572537356962E-5</v>
      </c>
      <c r="AG48" s="3">
        <f t="shared" si="10"/>
        <v>0.13760789438804027</v>
      </c>
      <c r="AH48" s="3">
        <f t="shared" si="11"/>
        <v>5.699357253735696E-3</v>
      </c>
      <c r="AJ48" s="3">
        <v>33</v>
      </c>
      <c r="AK48" s="3">
        <v>5.3037440544968283E-5</v>
      </c>
      <c r="AL48" s="19">
        <v>8.9564251625253886E-4</v>
      </c>
      <c r="AM48" s="3">
        <f t="shared" si="12"/>
        <v>4.7502586705289818E-8</v>
      </c>
      <c r="AN48" s="3">
        <f t="shared" si="13"/>
        <v>5.3037440544968281E-3</v>
      </c>
      <c r="AO48" s="3">
        <f t="shared" si="14"/>
        <v>4.7502586705289817E-6</v>
      </c>
    </row>
    <row r="49" spans="1:41" x14ac:dyDescent="0.25">
      <c r="A49" s="3">
        <v>34</v>
      </c>
      <c r="B49" s="3">
        <v>0.183197588688843</v>
      </c>
      <c r="C49" s="3">
        <v>0.53464552654695019</v>
      </c>
      <c r="D49" s="3">
        <v>9.7945771266678069E-2</v>
      </c>
      <c r="E49" s="3">
        <v>18.3197588688843</v>
      </c>
      <c r="F49" s="3">
        <v>9.7945771266678072</v>
      </c>
      <c r="H49" s="3">
        <v>34</v>
      </c>
      <c r="I49" s="3">
        <v>0.14028596677855906</v>
      </c>
      <c r="J49" s="3">
        <v>0.60744999989982751</v>
      </c>
      <c r="K49" s="3">
        <f t="shared" si="0"/>
        <v>8.521671050558291E-2</v>
      </c>
      <c r="L49" s="3">
        <f t="shared" si="1"/>
        <v>14.028596677855907</v>
      </c>
      <c r="M49" s="3">
        <f t="shared" si="2"/>
        <v>8.5216710505582913</v>
      </c>
      <c r="O49" s="3">
        <v>34</v>
      </c>
      <c r="P49" s="3">
        <v>4.1401213192582081E-2</v>
      </c>
      <c r="Q49" s="3">
        <v>0.59794999994485909</v>
      </c>
      <c r="R49" s="3">
        <f t="shared" si="3"/>
        <v>2.4755855426221555E-2</v>
      </c>
      <c r="S49" s="3">
        <f t="shared" si="4"/>
        <v>4.140121319258208</v>
      </c>
      <c r="T49" s="3">
        <f t="shared" si="5"/>
        <v>2.4755855426221554</v>
      </c>
      <c r="V49" s="3">
        <v>34</v>
      </c>
      <c r="W49" s="3">
        <v>1.6451542581693662E-2</v>
      </c>
      <c r="X49" s="19">
        <v>5.2547868835927089E-2</v>
      </c>
      <c r="Y49" s="3">
        <f t="shared" si="6"/>
        <v>8.6449350173150783E-4</v>
      </c>
      <c r="Z49" s="3">
        <f t="shared" si="7"/>
        <v>1.6451542581693661</v>
      </c>
      <c r="AA49" s="3">
        <f t="shared" si="8"/>
        <v>8.644935017315078E-2</v>
      </c>
      <c r="AC49" s="3">
        <v>34</v>
      </c>
      <c r="AD49" s="3">
        <v>6.2699808223053437E-4</v>
      </c>
      <c r="AE49" s="19">
        <v>3.7548935689086904E-2</v>
      </c>
      <c r="AF49" s="3">
        <f t="shared" si="9"/>
        <v>2.3543110666855157E-5</v>
      </c>
      <c r="AG49" s="3">
        <f t="shared" si="10"/>
        <v>6.2699808223053433E-2</v>
      </c>
      <c r="AH49" s="3">
        <f t="shared" si="11"/>
        <v>2.3543110666855156E-3</v>
      </c>
      <c r="AJ49" s="3">
        <v>34</v>
      </c>
      <c r="AK49" s="3">
        <v>1.8741609480488443E-5</v>
      </c>
      <c r="AL49" s="19">
        <v>7.1019626113109403E-4</v>
      </c>
      <c r="AM49" s="3">
        <f t="shared" si="12"/>
        <v>1.3310220980621958E-8</v>
      </c>
      <c r="AN49" s="3">
        <f t="shared" si="13"/>
        <v>1.8741609480488442E-3</v>
      </c>
      <c r="AO49" s="3">
        <f t="shared" si="14"/>
        <v>1.3310220980621959E-6</v>
      </c>
    </row>
    <row r="50" spans="1:41" x14ac:dyDescent="0.25">
      <c r="A50" s="3">
        <v>35</v>
      </c>
      <c r="B50" s="3">
        <v>0.15716569152331225</v>
      </c>
      <c r="C50" s="3">
        <v>0.53476403499068803</v>
      </c>
      <c r="D50" s="3">
        <v>8.4046559361108233E-2</v>
      </c>
      <c r="E50" s="3">
        <v>15.716569152331225</v>
      </c>
      <c r="F50" s="3">
        <v>8.4046559361108226</v>
      </c>
      <c r="H50" s="3">
        <v>35</v>
      </c>
      <c r="I50" s="3">
        <v>0.11834816797543464</v>
      </c>
      <c r="J50" s="3">
        <v>0.60744999989982751</v>
      </c>
      <c r="K50" s="3">
        <f t="shared" si="0"/>
        <v>7.1890594624822543E-2</v>
      </c>
      <c r="L50" s="3">
        <f t="shared" si="1"/>
        <v>11.834816797543464</v>
      </c>
      <c r="M50" s="3">
        <f t="shared" si="2"/>
        <v>7.1890594624822546</v>
      </c>
      <c r="O50" s="3">
        <v>35</v>
      </c>
      <c r="P50" s="3">
        <v>2.9689598065252433E-2</v>
      </c>
      <c r="Q50" s="3">
        <v>0.59794999994485909</v>
      </c>
      <c r="R50" s="3">
        <f t="shared" si="3"/>
        <v>1.775289516148058E-2</v>
      </c>
      <c r="S50" s="3">
        <f t="shared" si="4"/>
        <v>2.9689598065252434</v>
      </c>
      <c r="T50" s="3">
        <f t="shared" si="5"/>
        <v>1.775289516148058</v>
      </c>
      <c r="V50" s="3">
        <v>35</v>
      </c>
      <c r="W50" s="3">
        <v>1.146986584106616E-2</v>
      </c>
      <c r="X50" s="19">
        <v>4.7975113722469903E-2</v>
      </c>
      <c r="Y50" s="3">
        <f t="shared" si="6"/>
        <v>5.5026811810662195E-4</v>
      </c>
      <c r="Z50" s="3">
        <f t="shared" si="7"/>
        <v>1.146986584106616</v>
      </c>
      <c r="AA50" s="3">
        <f t="shared" si="8"/>
        <v>5.5026811810662192E-2</v>
      </c>
      <c r="AC50" s="3">
        <v>35</v>
      </c>
      <c r="AD50" s="3">
        <v>2.6099504427585184E-4</v>
      </c>
      <c r="AE50" s="19">
        <v>3.4044678786900345E-2</v>
      </c>
      <c r="AF50" s="3">
        <f t="shared" si="9"/>
        <v>8.8854924473442097E-6</v>
      </c>
      <c r="AG50" s="3">
        <f t="shared" si="10"/>
        <v>2.6099504427585185E-2</v>
      </c>
      <c r="AH50" s="3">
        <f t="shared" si="11"/>
        <v>8.8854924473442097E-4</v>
      </c>
      <c r="AJ50" s="3">
        <v>35</v>
      </c>
      <c r="AK50" s="3">
        <v>5.9063780138625697E-6</v>
      </c>
      <c r="AL50" s="19">
        <v>5.6314737205080201E-4</v>
      </c>
      <c r="AM50" s="3">
        <f t="shared" si="12"/>
        <v>3.3261612568453414E-9</v>
      </c>
      <c r="AN50" s="3">
        <f t="shared" si="13"/>
        <v>5.9063780138625703E-4</v>
      </c>
      <c r="AO50" s="3">
        <f t="shared" si="14"/>
        <v>3.3261612568453412E-7</v>
      </c>
    </row>
    <row r="51" spans="1:41" x14ac:dyDescent="0.25">
      <c r="A51" s="3">
        <v>36</v>
      </c>
      <c r="B51" s="3">
        <v>0.13328027798340522</v>
      </c>
      <c r="C51" s="3">
        <v>0.53484294175900304</v>
      </c>
      <c r="D51" s="3">
        <v>7.1284015955102129E-2</v>
      </c>
      <c r="E51" s="3">
        <v>13.328027798340521</v>
      </c>
      <c r="F51" s="3">
        <v>7.1284015955102129</v>
      </c>
      <c r="H51" s="3">
        <v>36</v>
      </c>
      <c r="I51" s="3">
        <v>9.8618227241139556E-2</v>
      </c>
      <c r="J51" s="3">
        <v>0.60744999989982751</v>
      </c>
      <c r="K51" s="3">
        <f t="shared" si="0"/>
        <v>5.9905642127751388E-2</v>
      </c>
      <c r="L51" s="3">
        <f t="shared" si="1"/>
        <v>9.8618227241139564</v>
      </c>
      <c r="M51" s="3">
        <f t="shared" si="2"/>
        <v>5.9905642127751388</v>
      </c>
      <c r="O51" s="3">
        <v>36</v>
      </c>
      <c r="P51" s="3">
        <v>2.0588185213033242E-2</v>
      </c>
      <c r="Q51" s="3">
        <v>0.59794999994485909</v>
      </c>
      <c r="R51" s="3">
        <f t="shared" si="3"/>
        <v>1.2310705346997975E-2</v>
      </c>
      <c r="S51" s="3">
        <f t="shared" si="4"/>
        <v>2.0588185213033241</v>
      </c>
      <c r="T51" s="3">
        <f t="shared" si="5"/>
        <v>1.2310705346997974</v>
      </c>
      <c r="V51" s="3">
        <v>36</v>
      </c>
      <c r="W51" s="3">
        <v>7.8331232572480189E-3</v>
      </c>
      <c r="X51" s="19">
        <v>4.3807253594680573E-2</v>
      </c>
      <c r="Y51" s="3">
        <f t="shared" si="6"/>
        <v>3.4314761696865425E-4</v>
      </c>
      <c r="Z51" s="3">
        <f t="shared" si="7"/>
        <v>0.78331232572480192</v>
      </c>
      <c r="AA51" s="3">
        <f t="shared" si="8"/>
        <v>3.4314761696865426E-2</v>
      </c>
      <c r="AC51" s="3">
        <v>36</v>
      </c>
      <c r="AD51" s="3">
        <v>9.8344708035093113E-5</v>
      </c>
      <c r="AE51" s="19">
        <v>3.0870038785106919E-2</v>
      </c>
      <c r="AF51" s="3">
        <f t="shared" si="9"/>
        <v>3.0359049513533405E-6</v>
      </c>
      <c r="AG51" s="3">
        <f t="shared" si="10"/>
        <v>9.8344708035093108E-3</v>
      </c>
      <c r="AH51" s="3">
        <f t="shared" si="11"/>
        <v>3.0359049513533406E-4</v>
      </c>
      <c r="AJ51" s="3">
        <v>36</v>
      </c>
      <c r="AK51" s="3">
        <v>1.6392696395881494E-6</v>
      </c>
      <c r="AL51" s="19">
        <v>4.4654552551803047E-4</v>
      </c>
      <c r="AM51" s="3">
        <f t="shared" si="12"/>
        <v>7.3200852267564262E-10</v>
      </c>
      <c r="AN51" s="3">
        <f t="shared" si="13"/>
        <v>1.6392696395881495E-4</v>
      </c>
      <c r="AO51" s="3">
        <f t="shared" si="14"/>
        <v>7.3200852267564262E-8</v>
      </c>
    </row>
    <row r="52" spans="1:41" x14ac:dyDescent="0.25">
      <c r="A52" s="3">
        <v>37</v>
      </c>
      <c r="B52" s="3">
        <v>0.1116879600558166</v>
      </c>
      <c r="C52" s="3">
        <v>0.53489547022290762</v>
      </c>
      <c r="D52" s="3">
        <v>5.9741383912293347E-2</v>
      </c>
      <c r="E52" s="3">
        <v>11.16879600558166</v>
      </c>
      <c r="F52" s="3">
        <v>5.9741383912293351</v>
      </c>
      <c r="H52" s="3">
        <v>37</v>
      </c>
      <c r="I52" s="3">
        <v>8.1137584725301526E-2</v>
      </c>
      <c r="J52" s="3">
        <v>0.60744999989982751</v>
      </c>
      <c r="K52" s="3">
        <f t="shared" si="0"/>
        <v>4.9287025833256656E-2</v>
      </c>
      <c r="L52" s="3">
        <f t="shared" si="1"/>
        <v>8.1137584725301526</v>
      </c>
      <c r="M52" s="3">
        <f t="shared" si="2"/>
        <v>4.9287025833256655</v>
      </c>
      <c r="O52" s="3">
        <v>37</v>
      </c>
      <c r="P52" s="3">
        <v>1.375827840594469E-2</v>
      </c>
      <c r="Q52" s="3">
        <v>0.59794999994485909</v>
      </c>
      <c r="R52" s="3">
        <f t="shared" si="3"/>
        <v>8.2267625720759841E-3</v>
      </c>
      <c r="S52" s="3">
        <f t="shared" si="4"/>
        <v>1.3758278405944691</v>
      </c>
      <c r="T52" s="3">
        <f t="shared" si="5"/>
        <v>0.8226762572075984</v>
      </c>
      <c r="V52" s="3">
        <v>37</v>
      </c>
      <c r="W52" s="3">
        <v>5.2394816907012122E-3</v>
      </c>
      <c r="X52" s="19">
        <v>4.0007799213707756E-2</v>
      </c>
      <c r="Y52" s="3">
        <f t="shared" si="6"/>
        <v>2.0962013146547215E-4</v>
      </c>
      <c r="Z52" s="3">
        <f t="shared" si="7"/>
        <v>0.52394816907012121</v>
      </c>
      <c r="AA52" s="3">
        <f t="shared" si="8"/>
        <v>2.0962013146547213E-2</v>
      </c>
      <c r="AC52" s="3">
        <v>37</v>
      </c>
      <c r="AD52" s="3">
        <v>3.3228384424335607E-5</v>
      </c>
      <c r="AE52" s="19">
        <v>2.799376064051266E-2</v>
      </c>
      <c r="AF52" s="3">
        <f t="shared" si="9"/>
        <v>9.3018744004579004E-7</v>
      </c>
      <c r="AG52" s="3">
        <f t="shared" si="10"/>
        <v>3.3228384424335605E-3</v>
      </c>
      <c r="AH52" s="3">
        <f t="shared" si="11"/>
        <v>9.3018744004579011E-5</v>
      </c>
      <c r="AJ52" s="3">
        <v>37</v>
      </c>
      <c r="AK52" s="3">
        <v>3.9511278057611202E-7</v>
      </c>
      <c r="AL52" s="19">
        <v>3.5408654333946829E-4</v>
      </c>
      <c r="AM52" s="3">
        <f t="shared" si="12"/>
        <v>1.3990411870344131E-10</v>
      </c>
      <c r="AN52" s="3">
        <f t="shared" si="13"/>
        <v>3.9511278057611206E-5</v>
      </c>
      <c r="AO52" s="3">
        <f t="shared" si="14"/>
        <v>1.3990411870344131E-8</v>
      </c>
    </row>
    <row r="53" spans="1:41" x14ac:dyDescent="0.25">
      <c r="A53" s="3">
        <v>38</v>
      </c>
      <c r="B53" s="3">
        <v>9.2471820154774564E-2</v>
      </c>
      <c r="C53" s="3">
        <v>0.53493043396543194</v>
      </c>
      <c r="D53" s="3">
        <v>4.9465990884966934E-2</v>
      </c>
      <c r="E53" s="3">
        <v>9.2471820154774562</v>
      </c>
      <c r="F53" s="3">
        <v>4.9465990884966935</v>
      </c>
      <c r="H53" s="3">
        <v>38</v>
      </c>
      <c r="I53" s="3">
        <v>6.5891055910578838E-2</v>
      </c>
      <c r="J53" s="3">
        <v>0.60744999989982751</v>
      </c>
      <c r="K53" s="3">
        <f t="shared" si="0"/>
        <v>4.0025521906280642E-2</v>
      </c>
      <c r="L53" s="3">
        <f t="shared" si="1"/>
        <v>6.5891055910578835</v>
      </c>
      <c r="M53" s="3">
        <f t="shared" si="2"/>
        <v>4.0025521906280641</v>
      </c>
      <c r="O53" s="3">
        <v>38</v>
      </c>
      <c r="P53" s="3">
        <v>8.8266678892553237E-3</v>
      </c>
      <c r="Q53" s="3">
        <v>0.59794999994485909</v>
      </c>
      <c r="R53" s="3">
        <f t="shared" si="3"/>
        <v>5.27790606389351E-3</v>
      </c>
      <c r="S53" s="3">
        <f t="shared" si="4"/>
        <v>0.88266678892553241</v>
      </c>
      <c r="T53" s="3">
        <f t="shared" si="5"/>
        <v>0.52779060638935105</v>
      </c>
      <c r="V53" s="3">
        <v>38</v>
      </c>
      <c r="W53" s="3">
        <v>3.4304021610957673E-3</v>
      </c>
      <c r="X53" s="19">
        <v>3.6543607111121409E-2</v>
      </c>
      <c r="Y53" s="3">
        <f t="shared" si="6"/>
        <v>1.2535926880822553E-4</v>
      </c>
      <c r="Z53" s="3">
        <f t="shared" si="7"/>
        <v>0.34304021610957675</v>
      </c>
      <c r="AA53" s="3">
        <f t="shared" si="8"/>
        <v>1.2535926880822553E-2</v>
      </c>
      <c r="AC53" s="3">
        <v>38</v>
      </c>
      <c r="AD53" s="3">
        <v>9.972237383028455E-6</v>
      </c>
      <c r="AE53" s="19">
        <v>2.5387577131665728E-2</v>
      </c>
      <c r="AF53" s="3">
        <f t="shared" si="9"/>
        <v>2.531709457369153E-7</v>
      </c>
      <c r="AG53" s="3">
        <f t="shared" si="10"/>
        <v>9.972237383028455E-4</v>
      </c>
      <c r="AH53" s="3">
        <f t="shared" si="11"/>
        <v>2.5317094573691531E-5</v>
      </c>
      <c r="AJ53" s="3">
        <v>38</v>
      </c>
      <c r="AK53" s="3">
        <v>8.1431439101091345E-8</v>
      </c>
      <c r="AL53" s="19">
        <v>2.8077155185609508E-4</v>
      </c>
      <c r="AM53" s="3">
        <f t="shared" si="12"/>
        <v>2.2863631526288516E-11</v>
      </c>
      <c r="AN53" s="3">
        <f t="shared" si="13"/>
        <v>8.1431439101091337E-6</v>
      </c>
      <c r="AO53" s="3">
        <f t="shared" si="14"/>
        <v>2.2863631526288517E-9</v>
      </c>
    </row>
    <row r="54" spans="1:41" x14ac:dyDescent="0.25">
      <c r="A54" s="3">
        <v>39</v>
      </c>
      <c r="B54" s="3">
        <v>7.5646253891916343E-2</v>
      </c>
      <c r="C54" s="3">
        <v>0.53495370442185053</v>
      </c>
      <c r="D54" s="3">
        <v>4.0467243745116475E-2</v>
      </c>
      <c r="E54" s="3">
        <v>7.564625389191634</v>
      </c>
      <c r="F54" s="3">
        <v>4.0467243745116477</v>
      </c>
      <c r="H54" s="3">
        <v>39</v>
      </c>
      <c r="I54" s="3">
        <v>5.2808026434184752E-2</v>
      </c>
      <c r="J54" s="3">
        <v>0.60744999989982751</v>
      </c>
      <c r="K54" s="3">
        <f t="shared" si="0"/>
        <v>3.2078235652155618E-2</v>
      </c>
      <c r="L54" s="3">
        <f t="shared" si="1"/>
        <v>5.2808026434184754</v>
      </c>
      <c r="M54" s="3">
        <f t="shared" si="2"/>
        <v>3.2078235652155618</v>
      </c>
      <c r="O54" s="3">
        <v>39</v>
      </c>
      <c r="P54" s="3">
        <v>5.4137559413463829E-3</v>
      </c>
      <c r="Q54" s="3">
        <v>0.59794999994485909</v>
      </c>
      <c r="R54" s="3">
        <f t="shared" si="3"/>
        <v>3.2371553648295501E-3</v>
      </c>
      <c r="S54" s="3">
        <f t="shared" si="4"/>
        <v>0.54137559413463832</v>
      </c>
      <c r="T54" s="3">
        <f t="shared" si="5"/>
        <v>0.32371553648295498</v>
      </c>
      <c r="V54" s="3">
        <v>39</v>
      </c>
      <c r="W54" s="3">
        <v>2.1953265747262562E-3</v>
      </c>
      <c r="X54" s="19">
        <v>3.3384567741579052E-2</v>
      </c>
      <c r="Y54" s="3">
        <f t="shared" si="6"/>
        <v>7.3290028748837401E-5</v>
      </c>
      <c r="Z54" s="3">
        <f t="shared" si="7"/>
        <v>0.21953265747262563</v>
      </c>
      <c r="AA54" s="3">
        <f t="shared" si="8"/>
        <v>7.3290028748837404E-3</v>
      </c>
      <c r="AC54" s="3">
        <v>39</v>
      </c>
      <c r="AD54" s="3">
        <v>2.634090146466093E-6</v>
      </c>
      <c r="AE54" s="19">
        <v>2.3025920931233249E-2</v>
      </c>
      <c r="AF54" s="3">
        <f t="shared" si="9"/>
        <v>6.0652351438268858E-8</v>
      </c>
      <c r="AG54" s="3">
        <f t="shared" si="10"/>
        <v>2.6340901464660927E-4</v>
      </c>
      <c r="AH54" s="3">
        <f t="shared" si="11"/>
        <v>6.0652351438268855E-6</v>
      </c>
      <c r="AJ54" s="3">
        <v>39</v>
      </c>
      <c r="AK54" s="3">
        <v>1.4105241017134954E-8</v>
      </c>
      <c r="AL54" s="19">
        <v>2.2263671357909229E-4</v>
      </c>
      <c r="AM54" s="3">
        <f t="shared" si="12"/>
        <v>3.1403445042959392E-12</v>
      </c>
      <c r="AN54" s="3">
        <f t="shared" si="13"/>
        <v>1.4105241017134954E-6</v>
      </c>
      <c r="AO54" s="3">
        <f t="shared" si="14"/>
        <v>3.140344504295939E-10</v>
      </c>
    </row>
    <row r="55" spans="1:41" x14ac:dyDescent="0.25">
      <c r="A55" s="3">
        <v>40</v>
      </c>
      <c r="B55" s="3">
        <v>6.1156637933491589E-2</v>
      </c>
      <c r="C55" s="3">
        <v>0.53496919140257992</v>
      </c>
      <c r="D55" s="3">
        <v>3.2716917144180339E-2</v>
      </c>
      <c r="E55" s="3">
        <v>6.1156637933491593</v>
      </c>
      <c r="F55" s="3">
        <v>3.2716917144180337</v>
      </c>
      <c r="H55" s="3">
        <v>40</v>
      </c>
      <c r="I55" s="3">
        <v>4.1767388549879027E-2</v>
      </c>
      <c r="J55" s="3">
        <v>0.60744999989982751</v>
      </c>
      <c r="K55" s="3">
        <f t="shared" si="0"/>
        <v>2.5371600170440073E-2</v>
      </c>
      <c r="L55" s="3">
        <f t="shared" si="1"/>
        <v>4.176738854987903</v>
      </c>
      <c r="M55" s="3">
        <f t="shared" si="2"/>
        <v>2.5371600170440072</v>
      </c>
      <c r="O55" s="3">
        <v>40</v>
      </c>
      <c r="P55" s="3">
        <v>3.1598194194508741E-3</v>
      </c>
      <c r="Q55" s="3">
        <v>0.59794999994485909</v>
      </c>
      <c r="R55" s="3">
        <f t="shared" si="3"/>
        <v>1.8894140216864149E-3</v>
      </c>
      <c r="S55" s="3">
        <f t="shared" si="4"/>
        <v>0.31598194194508739</v>
      </c>
      <c r="T55" s="3">
        <f t="shared" si="5"/>
        <v>0.1889414021686415</v>
      </c>
      <c r="V55" s="3">
        <v>40</v>
      </c>
      <c r="W55" s="3">
        <v>1.3701041241787535E-3</v>
      </c>
      <c r="X55" s="19">
        <v>3.0503323141675493E-2</v>
      </c>
      <c r="Y55" s="3">
        <f t="shared" si="6"/>
        <v>4.1792728837566806E-5</v>
      </c>
      <c r="Z55" s="3">
        <f t="shared" si="7"/>
        <v>0.13701041241787534</v>
      </c>
      <c r="AA55" s="3">
        <f t="shared" si="8"/>
        <v>4.1792728837566802E-3</v>
      </c>
      <c r="AC55" s="3">
        <v>40</v>
      </c>
      <c r="AD55" s="3">
        <v>6.0717267580717842E-7</v>
      </c>
      <c r="AE55" s="19">
        <v>2.0885664643797763E-2</v>
      </c>
      <c r="AF55" s="3">
        <f t="shared" si="9"/>
        <v>1.2681204887786068E-8</v>
      </c>
      <c r="AG55" s="3">
        <f t="shared" si="10"/>
        <v>6.0717267580717845E-5</v>
      </c>
      <c r="AH55" s="3">
        <f t="shared" si="11"/>
        <v>1.2681204887786068E-6</v>
      </c>
      <c r="AJ55" s="3">
        <v>40</v>
      </c>
      <c r="AK55" s="3">
        <v>2.0145583113417389E-9</v>
      </c>
      <c r="AL55" s="19">
        <v>1.7653891893828154E-4</v>
      </c>
      <c r="AM55" s="3">
        <f t="shared" si="12"/>
        <v>3.5564794642240062E-13</v>
      </c>
      <c r="AN55" s="3">
        <f t="shared" si="13"/>
        <v>2.0145583113417388E-7</v>
      </c>
      <c r="AO55" s="3">
        <f t="shared" si="14"/>
        <v>3.5564794642240062E-11</v>
      </c>
    </row>
    <row r="56" spans="1:41" x14ac:dyDescent="0.25">
      <c r="A56" s="3">
        <v>41</v>
      </c>
      <c r="B56" s="3">
        <v>4.8884360661372479E-2</v>
      </c>
      <c r="C56" s="3">
        <v>0.53497949791874289</v>
      </c>
      <c r="D56" s="3">
        <v>2.6152130722699795E-2</v>
      </c>
      <c r="E56" s="3">
        <v>4.8884360661372481</v>
      </c>
      <c r="F56" s="3">
        <v>2.6152130722699796</v>
      </c>
      <c r="H56" s="3">
        <v>41</v>
      </c>
      <c r="I56" s="3">
        <v>3.2605983656991987E-2</v>
      </c>
      <c r="J56" s="3">
        <v>0.60744999989982751</v>
      </c>
      <c r="K56" s="3">
        <f t="shared" si="0"/>
        <v>1.9806504769173561E-2</v>
      </c>
      <c r="L56" s="3">
        <f t="shared" si="1"/>
        <v>3.2605983656991988</v>
      </c>
      <c r="M56" s="3">
        <f t="shared" si="2"/>
        <v>1.9806504769173561</v>
      </c>
      <c r="O56" s="3">
        <v>41</v>
      </c>
      <c r="P56" s="3">
        <v>1.7461037704858992E-3</v>
      </c>
      <c r="Q56" s="3">
        <v>0.59794999994485909</v>
      </c>
      <c r="R56" s="3">
        <f t="shared" si="3"/>
        <v>1.0440827494657616E-3</v>
      </c>
      <c r="S56" s="3">
        <f t="shared" si="4"/>
        <v>0.17461037704858992</v>
      </c>
      <c r="T56" s="3">
        <f t="shared" si="5"/>
        <v>0.10440827494657616</v>
      </c>
      <c r="V56" s="3">
        <v>41</v>
      </c>
      <c r="W56" s="3">
        <v>8.3125279985052044E-4</v>
      </c>
      <c r="X56" s="19">
        <v>2.7875011265589646E-2</v>
      </c>
      <c r="Y56" s="3">
        <f t="shared" si="6"/>
        <v>2.3171181160386191E-5</v>
      </c>
      <c r="Z56" s="3">
        <f t="shared" si="7"/>
        <v>8.312527998505205E-2</v>
      </c>
      <c r="AA56" s="3">
        <f t="shared" si="8"/>
        <v>2.3171181160386192E-3</v>
      </c>
      <c r="AC56" s="3">
        <v>41</v>
      </c>
      <c r="AD56" s="3">
        <v>1.2115974209955212E-7</v>
      </c>
      <c r="AE56" s="19">
        <v>1.8945886072327906E-2</v>
      </c>
      <c r="AF56" s="3">
        <f t="shared" si="9"/>
        <v>2.2954786703707457E-9</v>
      </c>
      <c r="AG56" s="3">
        <f t="shared" si="10"/>
        <v>1.2115974209955213E-5</v>
      </c>
      <c r="AH56" s="3">
        <f t="shared" si="11"/>
        <v>2.2954786703707458E-7</v>
      </c>
      <c r="AJ56" s="3">
        <v>41</v>
      </c>
      <c r="AK56" s="3">
        <v>2.3225741435583614E-10</v>
      </c>
      <c r="AL56" s="19">
        <v>1.3998585138486332E-4</v>
      </c>
      <c r="AM56" s="3">
        <f t="shared" si="12"/>
        <v>3.2512751889048697E-14</v>
      </c>
      <c r="AN56" s="3">
        <f t="shared" si="13"/>
        <v>2.3225741435583615E-8</v>
      </c>
      <c r="AO56" s="3">
        <f t="shared" si="14"/>
        <v>3.2512751889048696E-12</v>
      </c>
    </row>
    <row r="57" spans="1:41" x14ac:dyDescent="0.25">
      <c r="A57" s="3">
        <v>42</v>
      </c>
      <c r="B57" s="3">
        <v>3.8657053385951531E-2</v>
      </c>
      <c r="C57" s="3">
        <v>0.53498635668319638</v>
      </c>
      <c r="D57" s="3">
        <v>2.0680996151058031E-2</v>
      </c>
      <c r="E57" s="3">
        <v>3.865705338595153</v>
      </c>
      <c r="F57" s="3">
        <v>2.0680996151058029</v>
      </c>
      <c r="H57" s="3">
        <v>42</v>
      </c>
      <c r="I57" s="3">
        <v>2.5129836907657094E-2</v>
      </c>
      <c r="J57" s="3">
        <v>0.60744999989982751</v>
      </c>
      <c r="K57" s="3">
        <f t="shared" si="0"/>
        <v>1.5265119427038983E-2</v>
      </c>
      <c r="L57" s="3">
        <f t="shared" si="1"/>
        <v>2.5129836907657093</v>
      </c>
      <c r="M57" s="3">
        <f t="shared" si="2"/>
        <v>1.5265119427038982</v>
      </c>
      <c r="O57" s="3">
        <v>42</v>
      </c>
      <c r="P57" s="3">
        <v>9.0839038770084931E-4</v>
      </c>
      <c r="Q57" s="3">
        <v>0.59794999994485909</v>
      </c>
      <c r="R57" s="3">
        <f t="shared" si="3"/>
        <v>5.4317203227563342E-4</v>
      </c>
      <c r="S57" s="3">
        <f t="shared" si="4"/>
        <v>9.0839038770084937E-2</v>
      </c>
      <c r="T57" s="3">
        <f t="shared" si="5"/>
        <v>5.4317203227563345E-2</v>
      </c>
      <c r="V57" s="3">
        <v>42</v>
      </c>
      <c r="W57" s="3">
        <v>4.8838705908947069E-4</v>
      </c>
      <c r="X57" s="19">
        <v>2.5477034442619097E-2</v>
      </c>
      <c r="Y57" s="3">
        <f t="shared" si="6"/>
        <v>1.2442653925751893E-5</v>
      </c>
      <c r="Z57" s="3">
        <f t="shared" si="7"/>
        <v>4.8838705908947067E-2</v>
      </c>
      <c r="AA57" s="3">
        <f t="shared" si="8"/>
        <v>1.2442653925751894E-3</v>
      </c>
      <c r="AC57" s="3">
        <v>42</v>
      </c>
      <c r="AD57" s="3">
        <v>2.0758276638374065E-8</v>
      </c>
      <c r="AE57" s="19">
        <v>1.718765624631842E-2</v>
      </c>
      <c r="AF57" s="3">
        <f t="shared" si="9"/>
        <v>3.5678612312635575E-10</v>
      </c>
      <c r="AG57" s="3">
        <f t="shared" si="10"/>
        <v>2.0758276638374066E-6</v>
      </c>
      <c r="AH57" s="3">
        <f t="shared" si="11"/>
        <v>3.5678612312635573E-8</v>
      </c>
      <c r="AJ57" s="3">
        <v>42</v>
      </c>
      <c r="AK57" s="3">
        <v>2.1111279796323542E-11</v>
      </c>
      <c r="AL57" s="19">
        <v>1.11001238173413E-4</v>
      </c>
      <c r="AM57" s="3">
        <f t="shared" si="12"/>
        <v>2.3433781968172714E-15</v>
      </c>
      <c r="AN57" s="3">
        <f t="shared" si="13"/>
        <v>2.1111279796323542E-9</v>
      </c>
      <c r="AO57" s="3">
        <f t="shared" si="14"/>
        <v>2.3433781968172712E-13</v>
      </c>
    </row>
    <row r="58" spans="1:41" x14ac:dyDescent="0.25">
      <c r="A58" s="3">
        <v>43</v>
      </c>
      <c r="B58" s="3">
        <v>3.0263051794472914E-2</v>
      </c>
      <c r="C58" s="3">
        <v>0.53499092096531808</v>
      </c>
      <c r="D58" s="3">
        <v>1.6190457950746185E-2</v>
      </c>
      <c r="E58" s="3">
        <v>3.0263051794472915</v>
      </c>
      <c r="F58" s="3">
        <v>1.6190457950746184</v>
      </c>
      <c r="H58" s="3">
        <v>43</v>
      </c>
      <c r="I58" s="3">
        <v>1.912704229883417E-2</v>
      </c>
      <c r="J58" s="3">
        <v>0.60744999989982751</v>
      </c>
      <c r="K58" s="3">
        <f t="shared" si="0"/>
        <v>1.1618721842510813E-2</v>
      </c>
      <c r="L58" s="3">
        <f t="shared" si="1"/>
        <v>1.9127042298834169</v>
      </c>
      <c r="M58" s="3">
        <f t="shared" si="2"/>
        <v>1.1618721842510813</v>
      </c>
      <c r="O58" s="3">
        <v>43</v>
      </c>
      <c r="P58" s="3">
        <v>4.4214437545011333E-4</v>
      </c>
      <c r="Q58" s="3">
        <v>0.59794999994485909</v>
      </c>
      <c r="R58" s="3">
        <f t="shared" si="3"/>
        <v>2.6438022927601504E-4</v>
      </c>
      <c r="S58" s="3">
        <f t="shared" si="4"/>
        <v>4.421443754501133E-2</v>
      </c>
      <c r="T58" s="3">
        <f t="shared" si="5"/>
        <v>2.6438022927601505E-2</v>
      </c>
      <c r="V58" s="3">
        <v>43</v>
      </c>
      <c r="W58" s="3">
        <v>2.7668800731328526E-4</v>
      </c>
      <c r="X58" s="19">
        <v>2.3288849649279936E-2</v>
      </c>
      <c r="Y58" s="3">
        <f t="shared" si="6"/>
        <v>6.4437454020779677E-6</v>
      </c>
      <c r="Z58" s="3">
        <f t="shared" si="7"/>
        <v>2.7668800731328526E-2</v>
      </c>
      <c r="AA58" s="3">
        <f t="shared" si="8"/>
        <v>6.4437454020779676E-4</v>
      </c>
      <c r="AC58" s="3">
        <v>43</v>
      </c>
      <c r="AD58" s="3">
        <v>3.0227613332477695E-9</v>
      </c>
      <c r="AE58" s="19">
        <v>1.0443791486389053E-2</v>
      </c>
      <c r="AF58" s="3">
        <f t="shared" si="9"/>
        <v>3.1569089077559076E-11</v>
      </c>
      <c r="AG58" s="3">
        <f t="shared" si="10"/>
        <v>3.0227613332477698E-7</v>
      </c>
      <c r="AH58" s="3">
        <f t="shared" si="11"/>
        <v>3.1569089077559077E-9</v>
      </c>
      <c r="AJ58" s="3">
        <v>43</v>
      </c>
      <c r="AK58" s="3">
        <v>1.47384991210784E-12</v>
      </c>
      <c r="AL58" s="19">
        <v>0</v>
      </c>
      <c r="AM58" s="3">
        <f t="shared" si="12"/>
        <v>0</v>
      </c>
      <c r="AN58" s="3">
        <f t="shared" si="13"/>
        <v>1.47384991210784E-10</v>
      </c>
      <c r="AO58" s="3">
        <f t="shared" si="14"/>
        <v>0</v>
      </c>
    </row>
    <row r="59" spans="1:41" x14ac:dyDescent="0.25">
      <c r="A59" s="3">
        <v>44</v>
      </c>
      <c r="B59" s="3">
        <v>2.3468366718882156E-2</v>
      </c>
      <c r="C59" s="3">
        <v>0.53499395831045049</v>
      </c>
      <c r="D59" s="3">
        <v>1.2555434406016005E-2</v>
      </c>
      <c r="E59" s="3">
        <v>2.3468366718882154</v>
      </c>
      <c r="F59" s="3">
        <v>1.2555434406016004</v>
      </c>
      <c r="H59" s="3">
        <v>44</v>
      </c>
      <c r="I59" s="3">
        <v>1.438087979781172E-2</v>
      </c>
      <c r="J59" s="3">
        <v>0.60744999989982751</v>
      </c>
      <c r="K59" s="3">
        <f t="shared" si="0"/>
        <v>8.7356654317401611E-3</v>
      </c>
      <c r="L59" s="3">
        <f t="shared" si="1"/>
        <v>1.4380879797811721</v>
      </c>
      <c r="M59" s="3">
        <f t="shared" si="2"/>
        <v>0.87356654317401605</v>
      </c>
      <c r="O59" s="3">
        <v>44</v>
      </c>
      <c r="P59" s="3">
        <v>1.9996625843112369E-4</v>
      </c>
      <c r="Q59" s="3">
        <v>0.59794999994485909</v>
      </c>
      <c r="R59" s="3">
        <f t="shared" si="3"/>
        <v>1.1956982421786409E-4</v>
      </c>
      <c r="S59" s="3">
        <f t="shared" si="4"/>
        <v>1.9996625843112369E-2</v>
      </c>
      <c r="T59" s="3">
        <f t="shared" si="5"/>
        <v>1.1956982421786409E-2</v>
      </c>
      <c r="V59" s="3">
        <v>44</v>
      </c>
      <c r="W59" s="3">
        <v>1.5048139953430909E-4</v>
      </c>
      <c r="X59" s="19">
        <v>2.129177851200318E-2</v>
      </c>
      <c r="Y59" s="3">
        <f t="shared" si="6"/>
        <v>3.2040166290607676E-6</v>
      </c>
      <c r="Z59" s="3">
        <f t="shared" si="7"/>
        <v>1.5048139953430909E-2</v>
      </c>
      <c r="AA59" s="3">
        <f t="shared" si="8"/>
        <v>3.2040166290607676E-4</v>
      </c>
      <c r="AC59" s="3">
        <v>44</v>
      </c>
      <c r="AD59" s="3">
        <v>3.6880129521330748E-10</v>
      </c>
      <c r="AE59" s="19">
        <v>9.5353665960121754E-3</v>
      </c>
      <c r="AF59" s="3">
        <f t="shared" si="9"/>
        <v>3.5166555509429971E-12</v>
      </c>
      <c r="AG59" s="3">
        <f t="shared" si="10"/>
        <v>3.6880129521330748E-8</v>
      </c>
      <c r="AH59" s="3">
        <f t="shared" si="11"/>
        <v>3.5166555509429971E-10</v>
      </c>
      <c r="AJ59" s="3">
        <v>44</v>
      </c>
      <c r="AK59" s="3">
        <v>7.6766882520115108E-14</v>
      </c>
      <c r="AL59" s="19">
        <v>0</v>
      </c>
      <c r="AM59" s="3">
        <f t="shared" si="12"/>
        <v>0</v>
      </c>
      <c r="AN59" s="3">
        <f t="shared" si="13"/>
        <v>7.6766882520115101E-12</v>
      </c>
      <c r="AO59" s="3">
        <f t="shared" si="14"/>
        <v>0</v>
      </c>
    </row>
    <row r="60" spans="1:41" x14ac:dyDescent="0.25">
      <c r="A60" s="3">
        <v>45</v>
      </c>
      <c r="B60" s="3">
        <v>1.8033947661990148E-2</v>
      </c>
      <c r="C60" s="3">
        <v>0.53499597952551248</v>
      </c>
      <c r="D60" s="3">
        <v>9.6480894941382445E-3</v>
      </c>
      <c r="E60" s="3">
        <v>1.8033947661990148</v>
      </c>
      <c r="F60" s="3">
        <v>0.96480894941382445</v>
      </c>
      <c r="H60" s="3">
        <v>45</v>
      </c>
      <c r="I60" s="3">
        <v>1.0681703712858889E-2</v>
      </c>
      <c r="J60" s="3">
        <v>0.60744999989982751</v>
      </c>
      <c r="K60" s="3">
        <f t="shared" si="0"/>
        <v>6.4886009193061188E-3</v>
      </c>
      <c r="L60" s="3">
        <f t="shared" si="1"/>
        <v>1.068170371285889</v>
      </c>
      <c r="M60" s="3">
        <f t="shared" si="2"/>
        <v>0.64886009193061189</v>
      </c>
      <c r="O60" s="3">
        <v>45</v>
      </c>
      <c r="P60" s="3">
        <v>8.3397136324765361E-5</v>
      </c>
      <c r="Q60" s="3">
        <v>0.59794999994485909</v>
      </c>
      <c r="R60" s="3">
        <f t="shared" si="3"/>
        <v>4.9867317660794854E-5</v>
      </c>
      <c r="S60" s="3">
        <f t="shared" si="4"/>
        <v>8.3397136324765368E-3</v>
      </c>
      <c r="T60" s="3">
        <f t="shared" si="5"/>
        <v>4.9867317660794858E-3</v>
      </c>
      <c r="V60" s="3">
        <v>45</v>
      </c>
      <c r="W60" s="3">
        <v>7.8219046549153601E-5</v>
      </c>
      <c r="X60" s="19">
        <v>1.9468835157970731E-2</v>
      </c>
      <c r="Y60" s="3">
        <f t="shared" si="6"/>
        <v>1.5228337234791107E-6</v>
      </c>
      <c r="Z60" s="3">
        <f t="shared" si="7"/>
        <v>7.8219046549153608E-3</v>
      </c>
      <c r="AA60" s="3">
        <f t="shared" si="8"/>
        <v>1.5228337234791107E-4</v>
      </c>
      <c r="AC60" s="3">
        <v>45</v>
      </c>
      <c r="AD60" s="3">
        <v>3.6951906412788724E-11</v>
      </c>
      <c r="AE60" s="19">
        <v>8.7059585820763591E-3</v>
      </c>
      <c r="AF60" s="3">
        <f t="shared" si="9"/>
        <v>3.2170176675850042E-13</v>
      </c>
      <c r="AG60" s="3">
        <f t="shared" si="10"/>
        <v>3.6951906412788724E-9</v>
      </c>
      <c r="AH60" s="3">
        <f t="shared" si="11"/>
        <v>3.2170176675850041E-11</v>
      </c>
      <c r="AJ60" s="3">
        <v>45</v>
      </c>
      <c r="AK60" s="3">
        <v>2.8885298700706453E-15</v>
      </c>
      <c r="AL60" s="19">
        <v>0</v>
      </c>
      <c r="AM60" s="3">
        <f t="shared" si="12"/>
        <v>0</v>
      </c>
      <c r="AN60" s="3">
        <f t="shared" si="13"/>
        <v>2.8885298700706451E-13</v>
      </c>
      <c r="AO60" s="3">
        <f t="shared" si="14"/>
        <v>0</v>
      </c>
    </row>
    <row r="61" spans="1:41" x14ac:dyDescent="0.25">
      <c r="A61" s="3">
        <v>46</v>
      </c>
      <c r="B61" s="3">
        <v>1.3730952823123206E-2</v>
      </c>
      <c r="C61" s="3">
        <v>0.53499732454546067</v>
      </c>
      <c r="D61" s="3">
        <v>7.346023023830855E-3</v>
      </c>
      <c r="E61" s="3">
        <v>1.3730952823123206</v>
      </c>
      <c r="F61" s="3">
        <v>0.73460230238308555</v>
      </c>
      <c r="H61" s="3">
        <v>46</v>
      </c>
      <c r="I61" s="3">
        <v>7.8363707883257559E-3</v>
      </c>
      <c r="J61" s="3">
        <v>0.60744999989982751</v>
      </c>
      <c r="K61" s="3">
        <f t="shared" si="0"/>
        <v>4.7602034345834918E-3</v>
      </c>
      <c r="L61" s="3">
        <f t="shared" si="1"/>
        <v>0.78363707883257561</v>
      </c>
      <c r="M61" s="3">
        <f t="shared" si="2"/>
        <v>0.4760203434583492</v>
      </c>
      <c r="O61" s="3">
        <v>46</v>
      </c>
      <c r="P61" s="3">
        <v>3.1805757657488714E-5</v>
      </c>
      <c r="Q61" s="3">
        <v>0.59794999994485909</v>
      </c>
      <c r="R61" s="3">
        <f t="shared" si="3"/>
        <v>1.9018252789541578E-5</v>
      </c>
      <c r="S61" s="3">
        <f t="shared" si="4"/>
        <v>3.1805757657488716E-3</v>
      </c>
      <c r="T61" s="3">
        <f t="shared" si="5"/>
        <v>1.9018252789541577E-3</v>
      </c>
      <c r="V61" s="3">
        <v>46</v>
      </c>
      <c r="W61" s="3">
        <v>3.8687702015361367E-5</v>
      </c>
      <c r="X61" s="19">
        <v>1.7804570213457702E-2</v>
      </c>
      <c r="Y61" s="3">
        <f t="shared" si="6"/>
        <v>6.8881790692983044E-7</v>
      </c>
      <c r="Z61" s="3">
        <f t="shared" si="7"/>
        <v>3.8687702015361368E-3</v>
      </c>
      <c r="AA61" s="3">
        <f t="shared" si="8"/>
        <v>6.8881790692983046E-5</v>
      </c>
      <c r="AC61" s="3">
        <v>46</v>
      </c>
      <c r="AD61" s="3">
        <v>2.9626806078675741E-12</v>
      </c>
      <c r="AE61" s="19">
        <v>7.9486943757911734E-3</v>
      </c>
      <c r="AF61" s="3">
        <f t="shared" si="9"/>
        <v>2.3549442685022561E-14</v>
      </c>
      <c r="AG61" s="3">
        <f t="shared" si="10"/>
        <v>2.9626806078675743E-10</v>
      </c>
      <c r="AH61" s="3">
        <f t="shared" si="11"/>
        <v>2.3549442685022561E-12</v>
      </c>
      <c r="AJ61" s="3">
        <v>46</v>
      </c>
      <c r="AK61" s="3">
        <v>7.5756852427837947E-17</v>
      </c>
      <c r="AL61" s="19">
        <v>0</v>
      </c>
      <c r="AM61" s="3">
        <f t="shared" si="12"/>
        <v>0</v>
      </c>
      <c r="AN61" s="3">
        <f t="shared" si="13"/>
        <v>7.5756852427837954E-15</v>
      </c>
      <c r="AO61" s="3">
        <f t="shared" si="14"/>
        <v>0</v>
      </c>
    </row>
    <row r="62" spans="1:41" x14ac:dyDescent="0.25">
      <c r="A62" s="3">
        <v>47</v>
      </c>
      <c r="B62" s="3">
        <v>1.0352170101426585E-2</v>
      </c>
      <c r="C62" s="3">
        <v>0.53499821958757854</v>
      </c>
      <c r="D62" s="3">
        <v>5.538392573130985E-3</v>
      </c>
      <c r="E62" s="3">
        <v>1.0352170101426585</v>
      </c>
      <c r="F62" s="3">
        <v>0.55383925731309847</v>
      </c>
      <c r="H62" s="3">
        <v>47</v>
      </c>
      <c r="I62" s="3">
        <v>5.6744449103934029E-3</v>
      </c>
      <c r="J62" s="3">
        <v>0.60744999989982751</v>
      </c>
      <c r="K62" s="3">
        <f t="shared" si="0"/>
        <v>3.4469415602500493E-3</v>
      </c>
      <c r="L62" s="3">
        <f t="shared" si="1"/>
        <v>0.56744449103934025</v>
      </c>
      <c r="M62" s="3">
        <f t="shared" si="2"/>
        <v>0.34469415602500492</v>
      </c>
      <c r="O62" s="3">
        <v>47</v>
      </c>
      <c r="P62" s="3">
        <v>1.0990131533901351E-5</v>
      </c>
      <c r="Q62" s="3">
        <v>0.59794999994485909</v>
      </c>
      <c r="R62" s="3">
        <f t="shared" si="3"/>
        <v>6.5715491500903076E-6</v>
      </c>
      <c r="S62" s="3">
        <f t="shared" si="4"/>
        <v>1.099013153390135E-3</v>
      </c>
      <c r="T62" s="3">
        <f t="shared" si="5"/>
        <v>6.5715491500903075E-4</v>
      </c>
      <c r="V62" s="3">
        <v>47</v>
      </c>
      <c r="W62" s="3">
        <v>1.8128485680175168E-5</v>
      </c>
      <c r="X62" s="19">
        <v>1.6284929413124545E-2</v>
      </c>
      <c r="Y62" s="3">
        <f t="shared" si="6"/>
        <v>2.9522110966849171E-7</v>
      </c>
      <c r="Z62" s="3">
        <f t="shared" si="7"/>
        <v>1.8128485680175169E-3</v>
      </c>
      <c r="AA62" s="3">
        <f t="shared" si="8"/>
        <v>2.952211096684917E-5</v>
      </c>
      <c r="AC62" s="3">
        <v>47</v>
      </c>
      <c r="AD62" s="3">
        <v>1.8441453575626935E-13</v>
      </c>
      <c r="AE62" s="19">
        <v>7.2572987436227239E-3</v>
      </c>
      <c r="AF62" s="3">
        <f t="shared" si="9"/>
        <v>1.3383513786497414E-15</v>
      </c>
      <c r="AG62" s="3">
        <f t="shared" si="10"/>
        <v>1.8441453575626935E-11</v>
      </c>
      <c r="AH62" s="3">
        <f t="shared" si="11"/>
        <v>1.3383513786497414E-13</v>
      </c>
      <c r="AJ62" s="3">
        <v>47</v>
      </c>
      <c r="AK62" s="3">
        <v>1.3309408524670276E-18</v>
      </c>
      <c r="AL62" s="19">
        <v>0</v>
      </c>
      <c r="AM62" s="3">
        <f t="shared" si="12"/>
        <v>0</v>
      </c>
      <c r="AN62" s="3">
        <f t="shared" si="13"/>
        <v>1.3309408524670275E-16</v>
      </c>
      <c r="AO62" s="3">
        <f t="shared" si="14"/>
        <v>0</v>
      </c>
    </row>
    <row r="63" spans="1:41" x14ac:dyDescent="0.25">
      <c r="A63" s="3">
        <v>48</v>
      </c>
      <c r="B63" s="3">
        <v>7.7185900910439016E-3</v>
      </c>
      <c r="C63" s="3">
        <v>0.53499881519109427</v>
      </c>
      <c r="D63" s="3">
        <v>4.1294365536542078E-3</v>
      </c>
      <c r="E63" s="3">
        <v>0.7718590091043902</v>
      </c>
      <c r="F63" s="3">
        <v>0.41294365536542077</v>
      </c>
      <c r="H63" s="3">
        <v>48</v>
      </c>
      <c r="I63" s="3">
        <v>4.0510182066055772E-3</v>
      </c>
      <c r="J63" s="3">
        <v>0.60744999989982751</v>
      </c>
      <c r="K63" s="3">
        <f t="shared" si="0"/>
        <v>2.4607910091967574E-3</v>
      </c>
      <c r="L63" s="3">
        <f t="shared" si="1"/>
        <v>0.40510182066055772</v>
      </c>
      <c r="M63" s="3">
        <f t="shared" si="2"/>
        <v>0.24607910091967575</v>
      </c>
      <c r="O63" s="3">
        <v>48</v>
      </c>
      <c r="P63" s="3">
        <v>3.4057502456530864E-6</v>
      </c>
      <c r="Q63" s="3">
        <v>0.59794999994485909</v>
      </c>
      <c r="R63" s="3">
        <f t="shared" si="3"/>
        <v>2.0364683592004669E-6</v>
      </c>
      <c r="S63" s="3">
        <f t="shared" si="4"/>
        <v>3.4057502456530863E-4</v>
      </c>
      <c r="T63" s="3">
        <f t="shared" si="5"/>
        <v>2.0364683592004668E-4</v>
      </c>
      <c r="V63" s="3">
        <v>48</v>
      </c>
      <c r="W63" s="3">
        <v>8.011948405152369E-6</v>
      </c>
      <c r="X63" s="19">
        <v>1.4897125431778374E-2</v>
      </c>
      <c r="Y63" s="3">
        <f t="shared" si="6"/>
        <v>1.1935500034449153E-7</v>
      </c>
      <c r="Z63" s="3">
        <f t="shared" si="7"/>
        <v>8.0119484051523692E-4</v>
      </c>
      <c r="AA63" s="3">
        <f t="shared" si="8"/>
        <v>1.1935500034449153E-5</v>
      </c>
      <c r="AC63" s="3">
        <v>48</v>
      </c>
      <c r="AD63" s="3">
        <v>8.6240586076532857E-15</v>
      </c>
      <c r="AE63" s="19">
        <v>6.6260422862145368E-3</v>
      </c>
      <c r="AF63" s="3">
        <f t="shared" si="9"/>
        <v>5.7143377013103129E-17</v>
      </c>
      <c r="AG63" s="3">
        <f t="shared" si="10"/>
        <v>8.6240586076532854E-13</v>
      </c>
      <c r="AH63" s="3">
        <f t="shared" si="11"/>
        <v>5.7143377013103131E-15</v>
      </c>
      <c r="AJ63" s="3">
        <v>48</v>
      </c>
      <c r="AK63" s="3">
        <v>1.4987829208896873E-20</v>
      </c>
      <c r="AL63" s="19">
        <v>0</v>
      </c>
      <c r="AM63" s="3">
        <f t="shared" si="12"/>
        <v>0</v>
      </c>
      <c r="AN63" s="3">
        <f t="shared" si="13"/>
        <v>1.4987829208896874E-18</v>
      </c>
      <c r="AO63" s="3">
        <f t="shared" si="14"/>
        <v>0</v>
      </c>
    </row>
    <row r="64" spans="1:41" x14ac:dyDescent="0.25">
      <c r="A64" s="3">
        <v>49</v>
      </c>
      <c r="B64" s="3">
        <v>5.681188386957906E-3</v>
      </c>
      <c r="C64" s="3">
        <v>0.53499921153336161</v>
      </c>
      <c r="D64" s="3">
        <v>3.0394313075949703E-3</v>
      </c>
      <c r="E64" s="3">
        <v>0.56811883869579061</v>
      </c>
      <c r="F64" s="3">
        <v>0.30394313075949703</v>
      </c>
      <c r="H64" s="3">
        <v>49</v>
      </c>
      <c r="I64" s="3">
        <v>2.8465738939987897E-3</v>
      </c>
      <c r="J64" s="3">
        <v>0.60744999989982751</v>
      </c>
      <c r="K64" s="3">
        <f t="shared" si="0"/>
        <v>1.7291513116244163E-3</v>
      </c>
      <c r="L64" s="3">
        <f t="shared" si="1"/>
        <v>0.28465738939987895</v>
      </c>
      <c r="M64" s="3">
        <f t="shared" si="2"/>
        <v>0.17291513116244164</v>
      </c>
      <c r="O64" s="3">
        <v>49</v>
      </c>
      <c r="P64" s="3">
        <v>9.3595568895817362E-7</v>
      </c>
      <c r="Q64" s="3">
        <v>0.59794999994485909</v>
      </c>
      <c r="R64" s="3">
        <f t="shared" si="3"/>
        <v>5.5965470416093047E-7</v>
      </c>
      <c r="S64" s="3">
        <f t="shared" si="4"/>
        <v>9.3595568895817364E-5</v>
      </c>
      <c r="T64" s="3">
        <f t="shared" si="5"/>
        <v>5.5965470416093046E-5</v>
      </c>
      <c r="V64" s="3">
        <v>49</v>
      </c>
      <c r="W64" s="3">
        <v>3.3241375732723032E-6</v>
      </c>
      <c r="X64" s="19">
        <v>1.3629521683774029E-2</v>
      </c>
      <c r="Y64" s="3">
        <f t="shared" si="6"/>
        <v>4.5306405134762838E-8</v>
      </c>
      <c r="Z64" s="3">
        <f t="shared" si="7"/>
        <v>3.3241375732723032E-4</v>
      </c>
      <c r="AA64" s="3">
        <f t="shared" si="8"/>
        <v>4.5306405134762834E-6</v>
      </c>
      <c r="AC64" s="3">
        <v>49</v>
      </c>
      <c r="AD64" s="3">
        <v>2.9273554677330953E-16</v>
      </c>
      <c r="AE64" s="19">
        <v>6.0496939604813378E-3</v>
      </c>
      <c r="AF64" s="3">
        <f t="shared" si="9"/>
        <v>1.7709604693326927E-18</v>
      </c>
      <c r="AG64" s="3">
        <f t="shared" si="10"/>
        <v>2.9273554677330951E-14</v>
      </c>
      <c r="AH64" s="3">
        <f t="shared" si="11"/>
        <v>1.7709604693326927E-16</v>
      </c>
      <c r="AJ64" s="3">
        <v>49</v>
      </c>
      <c r="AK64" s="3">
        <v>1.0301632070506317E-22</v>
      </c>
      <c r="AL64" s="19">
        <v>0</v>
      </c>
      <c r="AM64" s="3">
        <f t="shared" si="12"/>
        <v>0</v>
      </c>
      <c r="AN64" s="3">
        <f t="shared" si="13"/>
        <v>1.0301632070506316E-20</v>
      </c>
      <c r="AO64" s="3">
        <f t="shared" si="14"/>
        <v>0</v>
      </c>
    </row>
    <row r="65" spans="1:41" x14ac:dyDescent="0.25">
      <c r="A65" s="3">
        <v>50</v>
      </c>
      <c r="B65" s="3">
        <v>4.1189190774460326E-3</v>
      </c>
      <c r="C65" s="3">
        <v>0.53499947527767133</v>
      </c>
      <c r="D65" s="3">
        <v>2.2036195451448177E-3</v>
      </c>
      <c r="E65" s="3">
        <v>0.41189190774460327</v>
      </c>
      <c r="F65" s="3">
        <v>0.22036195451448176</v>
      </c>
      <c r="H65" s="3">
        <v>50</v>
      </c>
      <c r="I65" s="3">
        <v>1.9647340580812218E-3</v>
      </c>
      <c r="J65" s="3">
        <v>0.60744999989982751</v>
      </c>
      <c r="K65" s="3">
        <f t="shared" si="0"/>
        <v>1.1934777033846258E-3</v>
      </c>
      <c r="L65" s="3">
        <f t="shared" si="1"/>
        <v>0.19647340580812217</v>
      </c>
      <c r="M65" s="3">
        <f t="shared" si="2"/>
        <v>0.11934777033846258</v>
      </c>
      <c r="O65" s="3">
        <v>50</v>
      </c>
      <c r="P65" s="3">
        <v>2.2529926849189372E-7</v>
      </c>
      <c r="Q65" s="3">
        <v>0.59794999994485909</v>
      </c>
      <c r="R65" s="3">
        <f t="shared" si="3"/>
        <v>1.3471769758230465E-7</v>
      </c>
      <c r="S65" s="3">
        <f t="shared" si="4"/>
        <v>2.2529926849189372E-5</v>
      </c>
      <c r="T65" s="3">
        <f t="shared" si="5"/>
        <v>1.3471769758230464E-5</v>
      </c>
      <c r="V65" s="3">
        <v>50</v>
      </c>
      <c r="W65" s="3">
        <v>1.288360938608468E-6</v>
      </c>
      <c r="X65" s="19">
        <v>1.1108542074135572E-2</v>
      </c>
      <c r="Y65" s="3">
        <f t="shared" si="6"/>
        <v>1.4311811693204963E-8</v>
      </c>
      <c r="Z65" s="3">
        <f t="shared" si="7"/>
        <v>1.2883609386084681E-4</v>
      </c>
      <c r="AA65" s="3">
        <f t="shared" si="8"/>
        <v>1.4311811693204962E-6</v>
      </c>
      <c r="AC65" s="3">
        <v>50</v>
      </c>
      <c r="AD65" s="3">
        <v>6.9561076439908331E-18</v>
      </c>
      <c r="AE65" s="19">
        <v>5.5234777314397835E-3</v>
      </c>
      <c r="AF65" s="3">
        <f t="shared" si="9"/>
        <v>3.8421905669081425E-20</v>
      </c>
      <c r="AG65" s="3">
        <f t="shared" si="10"/>
        <v>6.9561076439908327E-16</v>
      </c>
      <c r="AH65" s="3">
        <f t="shared" si="11"/>
        <v>3.8421905669081424E-18</v>
      </c>
      <c r="AJ65" s="3">
        <v>50</v>
      </c>
      <c r="AK65" s="3">
        <v>4.0932261679748625E-25</v>
      </c>
      <c r="AL65" s="19">
        <v>0</v>
      </c>
      <c r="AM65" s="3">
        <f t="shared" si="12"/>
        <v>0</v>
      </c>
      <c r="AN65" s="3">
        <f t="shared" si="13"/>
        <v>4.0932261679748623E-23</v>
      </c>
      <c r="AO65" s="3">
        <f t="shared" si="14"/>
        <v>0</v>
      </c>
    </row>
    <row r="66" spans="1:41" x14ac:dyDescent="0.25">
      <c r="H66" s="3"/>
      <c r="I66" s="3"/>
      <c r="J66" s="3"/>
      <c r="K66" s="3"/>
      <c r="L66" s="3"/>
      <c r="M66" s="3"/>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topLeftCell="I8" workbookViewId="0">
      <selection activeCell="N27" sqref="N27"/>
    </sheetView>
  </sheetViews>
  <sheetFormatPr baseColWidth="10" defaultRowHeight="16" x14ac:dyDescent="0.2"/>
  <cols>
    <col min="1" max="1" width="14.88671875" style="17" customWidth="1"/>
    <col min="2" max="2" width="20.77734375" style="17" customWidth="1"/>
    <col min="3" max="3" width="20.109375" style="17" customWidth="1"/>
    <col min="4" max="4" width="13" style="17" customWidth="1"/>
    <col min="5" max="5" width="22" style="17" customWidth="1"/>
    <col min="6" max="6" width="22.44140625" style="17" customWidth="1"/>
    <col min="7" max="7" width="9.5546875" style="17" customWidth="1"/>
    <col min="8" max="8" width="21.109375" style="17" customWidth="1"/>
    <col min="9" max="9" width="11.5546875" style="17" customWidth="1"/>
    <col min="10" max="10" width="24.88671875" style="17" customWidth="1"/>
    <col min="11" max="16384" width="10.77734375" style="17"/>
  </cols>
  <sheetData>
    <row r="1" spans="1:10" ht="20" x14ac:dyDescent="0.2">
      <c r="A1" s="20" t="s">
        <v>159</v>
      </c>
    </row>
    <row r="2" spans="1:10" ht="20" x14ac:dyDescent="0.2">
      <c r="A2" s="20"/>
    </row>
    <row r="3" spans="1:10" ht="20" x14ac:dyDescent="0.2">
      <c r="A3" s="20" t="s">
        <v>3</v>
      </c>
      <c r="B3" s="20" t="s">
        <v>158</v>
      </c>
      <c r="C3" s="20" t="s">
        <v>157</v>
      </c>
      <c r="D3" s="20" t="s">
        <v>154</v>
      </c>
      <c r="E3" s="20" t="s">
        <v>156</v>
      </c>
      <c r="F3" s="20" t="s">
        <v>155</v>
      </c>
      <c r="G3" s="20" t="s">
        <v>154</v>
      </c>
      <c r="H3" s="20" t="s">
        <v>153</v>
      </c>
      <c r="I3" s="20" t="s">
        <v>64</v>
      </c>
      <c r="J3" s="20" t="s">
        <v>65</v>
      </c>
    </row>
    <row r="4" spans="1:10" ht="20" x14ac:dyDescent="0.2">
      <c r="A4" s="20">
        <v>0</v>
      </c>
      <c r="B4" s="20">
        <v>1</v>
      </c>
      <c r="C4" s="20">
        <v>1</v>
      </c>
      <c r="D4" s="20">
        <f>(B4+C4)/2</f>
        <v>1</v>
      </c>
      <c r="E4" s="20">
        <v>0</v>
      </c>
      <c r="F4" s="20">
        <v>0</v>
      </c>
      <c r="G4" s="20">
        <f>(E4+F4)/2</f>
        <v>0</v>
      </c>
      <c r="H4" s="20">
        <f>D4*G4</f>
        <v>0</v>
      </c>
      <c r="I4" s="20">
        <f>D4*100</f>
        <v>100</v>
      </c>
      <c r="J4" s="20">
        <f>H4*100</f>
        <v>0</v>
      </c>
    </row>
    <row r="5" spans="1:10" ht="20" x14ac:dyDescent="0.2">
      <c r="A5" s="20">
        <v>1</v>
      </c>
      <c r="B5" s="20">
        <v>0.98630621681771913</v>
      </c>
      <c r="C5" s="20">
        <v>0.99032267355191239</v>
      </c>
      <c r="D5" s="20">
        <f>(B5+C5)/2</f>
        <v>0.98831444518481582</v>
      </c>
      <c r="E5" s="20">
        <v>0</v>
      </c>
      <c r="F5" s="20">
        <v>0</v>
      </c>
      <c r="G5" s="20">
        <f>(E5+F5)/2</f>
        <v>0</v>
      </c>
      <c r="H5" s="20">
        <f>D5*G5</f>
        <v>0</v>
      </c>
      <c r="I5" s="20">
        <f>D5*100</f>
        <v>98.831444518481575</v>
      </c>
      <c r="J5" s="20">
        <f>H5*100</f>
        <v>0</v>
      </c>
    </row>
    <row r="6" spans="1:10" ht="20" x14ac:dyDescent="0.2">
      <c r="A6" s="20">
        <v>2</v>
      </c>
      <c r="B6" s="20">
        <v>0.97180340869553417</v>
      </c>
      <c r="C6" s="20">
        <v>0.98003032873498075</v>
      </c>
      <c r="D6" s="20">
        <f>(B6+C6)/2</f>
        <v>0.97591686871525751</v>
      </c>
      <c r="E6" s="20">
        <v>0</v>
      </c>
      <c r="F6" s="20">
        <v>0</v>
      </c>
      <c r="G6" s="20">
        <f>(E6+F6)/2</f>
        <v>0</v>
      </c>
      <c r="H6" s="20">
        <f>D6*G6</f>
        <v>0</v>
      </c>
      <c r="I6" s="20">
        <f>D6*100</f>
        <v>97.591686871525752</v>
      </c>
      <c r="J6" s="20">
        <f>H6*100</f>
        <v>0</v>
      </c>
    </row>
    <row r="7" spans="1:10" ht="20" x14ac:dyDescent="0.2">
      <c r="A7" s="20">
        <v>3</v>
      </c>
      <c r="B7" s="20">
        <v>0.95646009479701266</v>
      </c>
      <c r="C7" s="20">
        <v>0.96909208219167697</v>
      </c>
      <c r="D7" s="20">
        <f>(B7+C7)/2</f>
        <v>0.96277608849434482</v>
      </c>
      <c r="E7" s="20">
        <v>0</v>
      </c>
      <c r="F7" s="20">
        <v>0</v>
      </c>
      <c r="G7" s="20">
        <f>(E7+F7)/2</f>
        <v>0</v>
      </c>
      <c r="H7" s="20">
        <f>D7*G7</f>
        <v>0</v>
      </c>
      <c r="I7" s="20">
        <f>D7*100</f>
        <v>96.277608849434486</v>
      </c>
      <c r="J7" s="20">
        <f>H7*100</f>
        <v>0</v>
      </c>
    </row>
    <row r="8" spans="1:10" ht="20" x14ac:dyDescent="0.2">
      <c r="A8" s="20">
        <v>4</v>
      </c>
      <c r="B8" s="20">
        <v>0.94024608804060672</v>
      </c>
      <c r="C8" s="20">
        <v>0.95747675798940646</v>
      </c>
      <c r="D8" s="20">
        <f>(B8+C8)/2</f>
        <v>0.94886142301500653</v>
      </c>
      <c r="E8" s="20">
        <v>0</v>
      </c>
      <c r="F8" s="20">
        <v>0</v>
      </c>
      <c r="G8" s="20">
        <f>(E8+F8)/2</f>
        <v>0</v>
      </c>
      <c r="H8" s="20">
        <f>D8*G8</f>
        <v>0</v>
      </c>
      <c r="I8" s="20">
        <f>D8*100</f>
        <v>94.886142301500655</v>
      </c>
      <c r="J8" s="20">
        <f>H8*100</f>
        <v>0</v>
      </c>
    </row>
    <row r="9" spans="1:10" ht="20" x14ac:dyDescent="0.2">
      <c r="A9" s="20">
        <v>5</v>
      </c>
      <c r="B9" s="20">
        <v>0.92313298416626755</v>
      </c>
      <c r="C9" s="20">
        <v>0.9451531118967279</v>
      </c>
      <c r="D9" s="20">
        <f>(B9+C9)/2</f>
        <v>0.93414304803149772</v>
      </c>
      <c r="E9" s="20">
        <v>0</v>
      </c>
      <c r="F9" s="20">
        <v>0</v>
      </c>
      <c r="G9" s="20">
        <f>(E9+F9)/2</f>
        <v>0</v>
      </c>
      <c r="H9" s="20">
        <f>D9*G9</f>
        <v>0</v>
      </c>
      <c r="I9" s="20">
        <f>D9*100</f>
        <v>93.414304803149776</v>
      </c>
      <c r="J9" s="20">
        <f>H9*100</f>
        <v>0</v>
      </c>
    </row>
    <row r="10" spans="1:10" ht="20" x14ac:dyDescent="0.2">
      <c r="A10" s="20">
        <v>6</v>
      </c>
      <c r="B10" s="20">
        <v>0.90509471393278618</v>
      </c>
      <c r="C10" s="20">
        <v>0.93209009685152877</v>
      </c>
      <c r="D10" s="20">
        <f>(B10+C10)/2</f>
        <v>0.91859240539215747</v>
      </c>
      <c r="E10" s="20">
        <v>0</v>
      </c>
      <c r="F10" s="20">
        <v>0</v>
      </c>
      <c r="G10" s="20">
        <f>(E10+F10)/2</f>
        <v>0</v>
      </c>
      <c r="H10" s="20">
        <f>D10*G10</f>
        <v>0</v>
      </c>
      <c r="I10" s="20">
        <f>D10*100</f>
        <v>91.859240539215747</v>
      </c>
      <c r="J10" s="20">
        <f>H10*100</f>
        <v>0</v>
      </c>
    </row>
    <row r="11" spans="1:10" ht="20" x14ac:dyDescent="0.2">
      <c r="A11" s="20">
        <v>7</v>
      </c>
      <c r="B11" s="20">
        <v>0.88610816103800882</v>
      </c>
      <c r="C11" s="20">
        <v>0.91825717375521865</v>
      </c>
      <c r="D11" s="20">
        <f>(B11+C11)/2</f>
        <v>0.90218266739661379</v>
      </c>
      <c r="E11" s="20">
        <v>0</v>
      </c>
      <c r="F11" s="20">
        <v>0</v>
      </c>
      <c r="G11" s="20">
        <f>(E11+F11)/2</f>
        <v>0</v>
      </c>
      <c r="H11" s="20">
        <f>D11*G11</f>
        <v>0</v>
      </c>
      <c r="I11" s="20">
        <f>D11*100</f>
        <v>90.218266739661374</v>
      </c>
      <c r="J11" s="20">
        <f>H11*100</f>
        <v>0</v>
      </c>
    </row>
    <row r="12" spans="1:10" ht="20" x14ac:dyDescent="0.2">
      <c r="A12" s="20">
        <v>8</v>
      </c>
      <c r="B12" s="20">
        <v>0.86615384726178946</v>
      </c>
      <c r="C12" s="20">
        <v>0.90362467170180627</v>
      </c>
      <c r="D12" s="20">
        <f>(B12+C12)/2</f>
        <v>0.88488925948179786</v>
      </c>
      <c r="E12" s="20">
        <v>0</v>
      </c>
      <c r="F12" s="20">
        <v>0</v>
      </c>
      <c r="G12" s="20">
        <f>(E12+F12)/2</f>
        <v>0</v>
      </c>
      <c r="H12" s="20">
        <f>D12*G12</f>
        <v>0</v>
      </c>
      <c r="I12" s="20">
        <f>D12*100</f>
        <v>88.488925948179784</v>
      </c>
      <c r="J12" s="20">
        <f>H12*100</f>
        <v>0</v>
      </c>
    </row>
    <row r="13" spans="1:10" ht="20" x14ac:dyDescent="0.2">
      <c r="A13" s="20">
        <v>9</v>
      </c>
      <c r="B13" s="20">
        <v>0.84521668487140444</v>
      </c>
      <c r="C13" s="20">
        <v>0.88816420159661402</v>
      </c>
      <c r="D13" s="20">
        <f>(B13+C13)/2</f>
        <v>0.86669044323400923</v>
      </c>
      <c r="E13" s="20">
        <f>0.5113/(1+EXP(-3.5148*(10-11.342)))</f>
        <v>4.5321273990923073E-3</v>
      </c>
      <c r="F13" s="20">
        <v>0</v>
      </c>
      <c r="G13" s="20">
        <f>(E13+F13)/2</f>
        <v>2.2660636995461537E-3</v>
      </c>
      <c r="H13" s="20">
        <f>D13*G13</f>
        <v>1.9639757521561548E-3</v>
      </c>
      <c r="I13" s="20">
        <f>D13*100</f>
        <v>86.669044323400925</v>
      </c>
      <c r="J13" s="20">
        <f>H13*100</f>
        <v>0.19639757521561549</v>
      </c>
    </row>
    <row r="14" spans="1:10" ht="20" x14ac:dyDescent="0.2">
      <c r="A14" s="20">
        <v>10</v>
      </c>
      <c r="B14" s="20">
        <v>0.82328679444250685</v>
      </c>
      <c r="C14" s="20">
        <v>0.87184912680084192</v>
      </c>
      <c r="D14" s="20">
        <f>(B14+C14)/2</f>
        <v>0.84756796062167439</v>
      </c>
      <c r="E14" s="20">
        <f>0.5113/(1+EXP(-3.5148*(11-11.342)))</f>
        <v>0.11816586418144617</v>
      </c>
      <c r="F14" s="20">
        <v>0</v>
      </c>
      <c r="G14" s="20">
        <f>(E14+F14)/2</f>
        <v>5.9082932090723086E-2</v>
      </c>
      <c r="H14" s="20">
        <f>D14*G14</f>
        <v>5.0076800259683044E-2</v>
      </c>
      <c r="I14" s="20">
        <f>D14*100</f>
        <v>84.756796062167439</v>
      </c>
      <c r="J14" s="20">
        <f>H14*100</f>
        <v>5.0076800259683045</v>
      </c>
    </row>
    <row r="15" spans="1:10" ht="20" x14ac:dyDescent="0.2">
      <c r="A15" s="20">
        <v>11</v>
      </c>
      <c r="B15" s="20">
        <v>0.80036038387751851</v>
      </c>
      <c r="C15" s="20">
        <v>0.85465509391443861</v>
      </c>
      <c r="D15" s="20">
        <f>(B15+C15)/2</f>
        <v>0.82750773889597862</v>
      </c>
      <c r="E15" s="20">
        <f>0.5113/(1+EXP(-3.5148*(12-11.342)))</f>
        <v>0.46524544361684655</v>
      </c>
      <c r="F15" s="20">
        <f>0.7036/(1+EXP(-1.5505*(11-12.7)))</f>
        <v>4.7047277438077711E-2</v>
      </c>
      <c r="G15" s="20">
        <v>0.21615599999999999</v>
      </c>
      <c r="H15" s="20">
        <f>D15*G15</f>
        <v>0.17887076280879916</v>
      </c>
      <c r="I15" s="20">
        <f>D15*100</f>
        <v>82.750773889597866</v>
      </c>
      <c r="J15" s="20">
        <f>H15*100</f>
        <v>17.887076280879917</v>
      </c>
    </row>
    <row r="16" spans="1:10" ht="20" x14ac:dyDescent="0.2">
      <c r="A16" s="20">
        <v>12</v>
      </c>
      <c r="B16" s="20">
        <v>0.77644068149409839</v>
      </c>
      <c r="C16" s="20">
        <v>0.83656062603491588</v>
      </c>
      <c r="D16" s="20">
        <f>(B16+C16)/2</f>
        <v>0.80650065376450719</v>
      </c>
      <c r="E16" s="20">
        <f>0.5113/(1+EXP(-3.5148*(13-11.342)))</f>
        <v>0.50979848122462046</v>
      </c>
      <c r="F16" s="20">
        <f>0.7036/(1+EXP(-1.5505*(12-12.7)))</f>
        <v>0.17765542193086292</v>
      </c>
      <c r="G16" s="20">
        <v>0.35371999999999998</v>
      </c>
      <c r="H16" s="20">
        <f>D16*G16</f>
        <v>0.28527541124958145</v>
      </c>
      <c r="I16" s="20">
        <f>D16*100</f>
        <v>80.650065376450726</v>
      </c>
      <c r="J16" s="20">
        <f>H16*100</f>
        <v>28.527541124958145</v>
      </c>
    </row>
    <row r="17" spans="1:10" ht="20" x14ac:dyDescent="0.2">
      <c r="A17" s="20">
        <v>13</v>
      </c>
      <c r="B17" s="20">
        <v>0.75153891256525363</v>
      </c>
      <c r="C17" s="20">
        <v>0.81754777975340942</v>
      </c>
      <c r="D17" s="20">
        <f>(B17+C17)/2</f>
        <v>0.78454334615933152</v>
      </c>
      <c r="E17" s="20">
        <f>0.5113/(1+EXP(-3.5148*(14-11.342)))</f>
        <v>0.51125519652288265</v>
      </c>
      <c r="F17" s="20">
        <f>0.7036/(1+EXP(-1.5505*(13-12.7)))</f>
        <v>0.43217587682331354</v>
      </c>
      <c r="G17" s="20">
        <f>(E17+F17)/2</f>
        <v>0.47171553667309807</v>
      </c>
      <c r="H17" s="20">
        <f>D17*G17</f>
        <v>0.37008128557685721</v>
      </c>
      <c r="I17" s="20">
        <f>D17*100</f>
        <v>78.454334615933149</v>
      </c>
      <c r="J17" s="20">
        <f>H17*100</f>
        <v>37.008128557685723</v>
      </c>
    </row>
    <row r="18" spans="1:10" ht="20" x14ac:dyDescent="0.2">
      <c r="A18" s="20">
        <v>14</v>
      </c>
      <c r="B18" s="20">
        <v>0.72567530459268859</v>
      </c>
      <c r="C18" s="20">
        <v>0.79760286571752725</v>
      </c>
      <c r="D18" s="20">
        <f>(B18+C18)/2</f>
        <v>0.76163908515510792</v>
      </c>
      <c r="E18" s="20">
        <f>0.5113/(1+EXP(-3.5148*(15-11.342)))</f>
        <v>0.51129866681505676</v>
      </c>
      <c r="F18" s="20">
        <f>0.7036/(1+EXP(-1.5505*(14-12.7)))</f>
        <v>0.62087807176355758</v>
      </c>
      <c r="G18" s="20">
        <v>0.54608800000000002</v>
      </c>
      <c r="H18" s="20">
        <f>D18*G18</f>
        <v>0.41592196473418258</v>
      </c>
      <c r="I18" s="20">
        <f>D18*100</f>
        <v>76.163908515510798</v>
      </c>
      <c r="J18" s="20">
        <f>H18*100</f>
        <v>41.592196473418255</v>
      </c>
    </row>
    <row r="19" spans="1:10" ht="20" x14ac:dyDescent="0.2">
      <c r="A19" s="20">
        <v>15</v>
      </c>
      <c r="B19" s="20">
        <v>0.69888010188450012</v>
      </c>
      <c r="C19" s="20">
        <v>0.77671723074771015</v>
      </c>
      <c r="D19" s="20">
        <f>(B19+C19)/2</f>
        <v>0.73779866631610513</v>
      </c>
      <c r="E19" s="20">
        <f>0.5113/(1+EXP(-3.5148*(16-11.342)))</f>
        <v>0.51129996033264391</v>
      </c>
      <c r="F19" s="20">
        <f>0.7036/(1+EXP(-1.5505*(15-12.7)))</f>
        <v>0.68425976541407263</v>
      </c>
      <c r="G19" s="20">
        <v>0.58777999999999997</v>
      </c>
      <c r="H19" s="20">
        <f>D19*G19</f>
        <v>0.43366330008728027</v>
      </c>
      <c r="I19" s="20">
        <f>D19*100</f>
        <v>73.779866631610517</v>
      </c>
      <c r="J19" s="20">
        <f>H19*100</f>
        <v>43.366330008728028</v>
      </c>
    </row>
    <row r="20" spans="1:10" ht="20" x14ac:dyDescent="0.2">
      <c r="A20" s="20">
        <v>16</v>
      </c>
      <c r="B20" s="20">
        <v>0.67119456472171013</v>
      </c>
      <c r="C20" s="20">
        <v>0.75488809718533934</v>
      </c>
      <c r="D20" s="20">
        <f>(B20+C20)/2</f>
        <v>0.71304133095352473</v>
      </c>
      <c r="E20" s="20">
        <f>0.5113/(1+EXP(-3.5148*(17-11.342)))</f>
        <v>0.51129999881974708</v>
      </c>
      <c r="F20" s="20">
        <f>0.7036/(1+EXP(-1.5505*(16-12.7)))</f>
        <v>0.6994063065317434</v>
      </c>
      <c r="G20" s="20">
        <f>(E20+F20)/2</f>
        <v>0.60535315267574519</v>
      </c>
      <c r="H20" s="20">
        <f>D20*G20</f>
        <v>0.4316418176808256</v>
      </c>
      <c r="I20" s="20">
        <f>D20*100</f>
        <v>71.304133095352469</v>
      </c>
      <c r="J20" s="20">
        <f>H20*100</f>
        <v>43.164181768082557</v>
      </c>
    </row>
    <row r="21" spans="1:10" ht="20" x14ac:dyDescent="0.2">
      <c r="A21" s="20">
        <v>17</v>
      </c>
      <c r="B21" s="20">
        <v>0.6426719226183909</v>
      </c>
      <c r="C21" s="20">
        <v>0.73211945232685971</v>
      </c>
      <c r="D21" s="20">
        <f>(B21+C21)/2</f>
        <v>0.68739568747262525</v>
      </c>
      <c r="E21" s="20">
        <f>0.5113/(1+EXP(-3.5148*(18-11.342)))</f>
        <v>0.51129999996488296</v>
      </c>
      <c r="F21" s="20">
        <f>0.7036/(1+EXP(-1.5505*(17-12.7)))</f>
        <v>0.70270614454260771</v>
      </c>
      <c r="G21" s="20">
        <f>(E21+F21)/2</f>
        <v>0.60700307225374539</v>
      </c>
      <c r="H21" s="20">
        <f>D21*G21</f>
        <v>0.41725129414985895</v>
      </c>
      <c r="I21" s="20">
        <f>D21*100</f>
        <v>68.739568747262524</v>
      </c>
      <c r="J21" s="20">
        <f>H21*100</f>
        <v>41.725129414985894</v>
      </c>
    </row>
    <row r="22" spans="1:10" ht="20" x14ac:dyDescent="0.2">
      <c r="A22" s="20">
        <v>18</v>
      </c>
      <c r="B22" s="20">
        <v>0.61337824505284844</v>
      </c>
      <c r="C22" s="20">
        <v>0.70842297741897609</v>
      </c>
      <c r="D22" s="20">
        <f>(B22+C22)/2</f>
        <v>0.66090061123591226</v>
      </c>
      <c r="E22" s="20">
        <f>0.5113/(1+EXP(-3.5148*(18-11.342)))</f>
        <v>0.51129999996488296</v>
      </c>
      <c r="F22" s="20">
        <f>0.7036/(1+EXP(-1.5505*(18-12.7)))</f>
        <v>0.7034101858416052</v>
      </c>
      <c r="G22" s="20">
        <f>(E22+F22)/2</f>
        <v>0.60735509290324408</v>
      </c>
      <c r="H22" s="20">
        <f>D22*G22</f>
        <v>0.40140135213699829</v>
      </c>
      <c r="I22" s="20">
        <f>D22*100</f>
        <v>66.090061123591227</v>
      </c>
      <c r="J22" s="20">
        <f>H22*100</f>
        <v>40.140135213699828</v>
      </c>
    </row>
    <row r="23" spans="1:10" ht="20" x14ac:dyDescent="0.2">
      <c r="A23" s="20">
        <v>19</v>
      </c>
      <c r="B23" s="20">
        <v>0.58339318679574625</v>
      </c>
      <c r="C23" s="20">
        <v>0.68381900173251753</v>
      </c>
      <c r="D23" s="20">
        <f>(B23+C23)/2</f>
        <v>0.63360609426413195</v>
      </c>
      <c r="E23" s="20">
        <f>0.5113/(1+EXP(-3.5148*(18-11.342)))</f>
        <v>0.51129999996488296</v>
      </c>
      <c r="F23" s="20">
        <f>0.7036/(1+EXP(-1.5505*(19-12.7)))</f>
        <v>0.7035597239077972</v>
      </c>
      <c r="G23" s="20">
        <f>(E23+F23)/2</f>
        <v>0.60742986193634008</v>
      </c>
      <c r="H23" s="20">
        <f>D23*G23</f>
        <v>0.38487126236088537</v>
      </c>
      <c r="I23" s="20">
        <f>D23*100</f>
        <v>63.360609426413191</v>
      </c>
      <c r="J23" s="20">
        <f>H23*100</f>
        <v>38.487126236088535</v>
      </c>
    </row>
    <row r="24" spans="1:10" ht="20" x14ac:dyDescent="0.2">
      <c r="A24" s="20">
        <v>20</v>
      </c>
      <c r="B24" s="20">
        <v>0.55281055890088771</v>
      </c>
      <c r="C24" s="20">
        <v>0.6583374626991253</v>
      </c>
      <c r="D24" s="20">
        <f>(B24+C24)/2</f>
        <v>0.6055740108000065</v>
      </c>
      <c r="E24" s="20">
        <f>0.5113/(1+EXP(-3.5148*(18-11.342)))</f>
        <v>0.51129999996488296</v>
      </c>
      <c r="F24" s="20">
        <f>0.7036/(1+EXP(-1.5505*(20-12.7)))</f>
        <v>0.7035914553688708</v>
      </c>
      <c r="G24" s="20">
        <f>(E24+F24)/2</f>
        <v>0.60744572766687688</v>
      </c>
      <c r="H24" s="20">
        <f>D24*G24</f>
        <v>0.36785334564655908</v>
      </c>
      <c r="I24" s="20">
        <f>D24*100</f>
        <v>60.557401080000652</v>
      </c>
      <c r="J24" s="20">
        <f>H24*100</f>
        <v>36.785334564655905</v>
      </c>
    </row>
    <row r="25" spans="1:10" ht="20" x14ac:dyDescent="0.2">
      <c r="A25" s="20">
        <v>21</v>
      </c>
      <c r="B25" s="20">
        <v>0.52173867097692272</v>
      </c>
      <c r="C25" s="20">
        <v>0.63201884802335384</v>
      </c>
      <c r="D25" s="20">
        <f>(B25+C25)/2</f>
        <v>0.57687875950013834</v>
      </c>
      <c r="E25" s="20">
        <f>0.5113/(1+EXP(-3.5148*(18-11.342)))</f>
        <v>0.51129999996488296</v>
      </c>
      <c r="F25" s="20">
        <f>0.7036/(1+EXP(-1.5505*(21-12.7)))</f>
        <v>0.70359818730857571</v>
      </c>
      <c r="G25" s="20">
        <f>(E25+F25)/2</f>
        <v>0.60744909363672939</v>
      </c>
      <c r="H25" s="20">
        <f>D25*G25</f>
        <v>0.3504244795966398</v>
      </c>
      <c r="I25" s="20">
        <f>D25*100</f>
        <v>57.687875950013833</v>
      </c>
      <c r="J25" s="20">
        <f>H25*100</f>
        <v>35.042447959663981</v>
      </c>
    </row>
    <row r="26" spans="1:10" ht="20" x14ac:dyDescent="0.2">
      <c r="A26" s="20">
        <v>22</v>
      </c>
      <c r="B26" s="20">
        <v>0.49030038605934217</v>
      </c>
      <c r="C26" s="20">
        <v>0.60491509015857592</v>
      </c>
      <c r="D26" s="20">
        <f>(B26+C26)/2</f>
        <v>0.54760773810895902</v>
      </c>
      <c r="E26" s="20">
        <f>0.5113/(1+EXP(-3.5148*(18-11.342)))</f>
        <v>0.51129999996488296</v>
      </c>
      <c r="F26" s="20">
        <f>0.7036/(1+EXP(-1.5505*(22-12.7)))</f>
        <v>0.70359961545145944</v>
      </c>
      <c r="G26" s="20">
        <f>(E26+F26)/2</f>
        <v>0.60744980770817114</v>
      </c>
      <c r="H26" s="20">
        <f>D26*G26</f>
        <v>0.33264421521379367</v>
      </c>
      <c r="I26" s="20">
        <f>D26*100</f>
        <v>54.760773810895898</v>
      </c>
      <c r="J26" s="20">
        <f>H26*100</f>
        <v>33.264421521379369</v>
      </c>
    </row>
    <row r="27" spans="1:10" ht="20" x14ac:dyDescent="0.2">
      <c r="A27" s="20">
        <v>23</v>
      </c>
      <c r="B27" s="20">
        <v>0.45863282690375345</v>
      </c>
      <c r="C27" s="20">
        <v>0.57709037770483063</v>
      </c>
      <c r="D27" s="20">
        <f>(B27+C27)/2</f>
        <v>0.51786160230429201</v>
      </c>
      <c r="E27" s="20">
        <f>0.5113/(1+EXP(-3.5148*(18-11.342)))</f>
        <v>0.51129999996488296</v>
      </c>
      <c r="F27" s="20">
        <f>0.7036/(1+EXP(-1.5505*(23-12.7)))</f>
        <v>0.70359991842111591</v>
      </c>
      <c r="G27" s="20">
        <f>(E27+F27)/2</f>
        <v>0.60744995919299938</v>
      </c>
      <c r="H27" s="20">
        <f>D27*G27</f>
        <v>0.31457500918736347</v>
      </c>
      <c r="I27" s="20">
        <f>D27*100</f>
        <v>51.786160230429203</v>
      </c>
      <c r="J27" s="20">
        <f>H27*100</f>
        <v>31.457500918736347</v>
      </c>
    </row>
    <row r="28" spans="1:10" ht="20" x14ac:dyDescent="0.2">
      <c r="A28" s="20">
        <v>24</v>
      </c>
      <c r="B28" s="20">
        <v>0.42688667258248658</v>
      </c>
      <c r="C28" s="20">
        <v>0.54862184237242118</v>
      </c>
      <c r="D28" s="20">
        <f>(B28+C28)/2</f>
        <v>0.48775425747745388</v>
      </c>
      <c r="E28" s="20">
        <f>0.5113/(1+EXP(-3.5148*(18-11.342)))</f>
        <v>0.51129999996488296</v>
      </c>
      <c r="F28" s="20">
        <f>0.7036/(1+EXP(-1.5505*(24-12.7)))</f>
        <v>0.70359998269370094</v>
      </c>
      <c r="G28" s="20">
        <f>(E28+F28)/2</f>
        <v>0.60744999132929189</v>
      </c>
      <c r="H28" s="20">
        <f>D28*G28</f>
        <v>0.29628631947550454</v>
      </c>
      <c r="I28" s="20">
        <f>D28*100</f>
        <v>48.775425747745388</v>
      </c>
      <c r="J28" s="20">
        <f>H28*100</f>
        <v>29.628631947550453</v>
      </c>
    </row>
    <row r="29" spans="1:10" ht="20" x14ac:dyDescent="0.2">
      <c r="A29" s="20">
        <v>25</v>
      </c>
      <c r="B29" s="20">
        <v>0.39522498772759762</v>
      </c>
      <c r="C29" s="20">
        <v>0.51960007446790413</v>
      </c>
      <c r="D29" s="20">
        <f>(B29+C29)/2</f>
        <v>0.45741253109775087</v>
      </c>
      <c r="E29" s="20">
        <f>0.5113/(1+EXP(-3.5148*(18-11.342)))</f>
        <v>0.51129999996488296</v>
      </c>
      <c r="F29" s="20">
        <f>0.7036/(1+EXP(-1.5505*(25-12.7)))</f>
        <v>0.70359999632860915</v>
      </c>
      <c r="G29" s="20">
        <f>(E29+F29)/2</f>
        <v>0.60744999814674605</v>
      </c>
      <c r="H29" s="20">
        <f>D29*G29</f>
        <v>0.27785524116762716</v>
      </c>
      <c r="I29" s="20">
        <f>D29*100</f>
        <v>45.741253109775087</v>
      </c>
      <c r="J29" s="20">
        <f>H29*100</f>
        <v>27.785524116762716</v>
      </c>
    </row>
    <row r="30" spans="1:10" ht="20" x14ac:dyDescent="0.2">
      <c r="A30" s="20">
        <v>26</v>
      </c>
      <c r="B30" s="20">
        <v>0.36382153450122284</v>
      </c>
      <c r="C30" s="20">
        <v>0.49012941481175226</v>
      </c>
      <c r="D30" s="20">
        <f>(B30+C30)/2</f>
        <v>0.42697547465648755</v>
      </c>
      <c r="E30" s="20">
        <f>0.5113/(1+EXP(-3.5148*(18-11.342)))</f>
        <v>0.51129999996488296</v>
      </c>
      <c r="F30" s="20">
        <f>0.7036/(1+EXP(-1.5505*(26-12.7)))</f>
        <v>0.70359999922114425</v>
      </c>
      <c r="G30" s="20">
        <f>(E30+F30)/2</f>
        <v>0.6074499995930136</v>
      </c>
      <c r="H30" s="20">
        <f>D30*G30</f>
        <v>0.25936625190631013</v>
      </c>
      <c r="I30" s="20">
        <f>D30*100</f>
        <v>42.697547465648753</v>
      </c>
      <c r="J30" s="20">
        <f>H30*100</f>
        <v>25.936625190631013</v>
      </c>
    </row>
    <row r="31" spans="1:10" ht="20" x14ac:dyDescent="0.2">
      <c r="A31" s="20">
        <v>27</v>
      </c>
      <c r="B31" s="20">
        <v>0.33285853023145862</v>
      </c>
      <c r="C31" s="20">
        <v>0.46032796711107848</v>
      </c>
      <c r="D31" s="20">
        <f>(B31+C31)/2</f>
        <v>0.39659324867126855</v>
      </c>
      <c r="E31" s="20">
        <f>0.5113/(1+EXP(-3.5148*(18-11.342)))</f>
        <v>0.51129999996488296</v>
      </c>
      <c r="F31" s="20">
        <f>0.7036/(1+EXP(-1.5505*(27-12.7)))</f>
        <v>0.70359999983477206</v>
      </c>
      <c r="G31" s="20">
        <f>(E31+F31)/2</f>
        <v>0.60744999989982751</v>
      </c>
      <c r="H31" s="20">
        <f>D31*G31</f>
        <v>0.24091056886563433</v>
      </c>
      <c r="I31" s="20">
        <f>D31*100</f>
        <v>39.659324867126855</v>
      </c>
      <c r="J31" s="20">
        <f>H31*100</f>
        <v>24.091056886563432</v>
      </c>
    </row>
    <row r="32" spans="1:10" ht="20" x14ac:dyDescent="0.2">
      <c r="A32" s="20">
        <v>28</v>
      </c>
      <c r="B32" s="20">
        <v>0.30252383233762647</v>
      </c>
      <c r="C32" s="20">
        <v>0.43032727271765686</v>
      </c>
      <c r="D32" s="20">
        <f>(B32+C32)/2</f>
        <v>0.36642555252764164</v>
      </c>
      <c r="E32" s="20">
        <f>0.5113/(1+EXP(-3.5148*(18-11.342)))</f>
        <v>0.51129999996488296</v>
      </c>
      <c r="F32" s="20">
        <f>0.7036/(1+EXP(-1.5505*(27-12.7)))</f>
        <v>0.70359999983477206</v>
      </c>
      <c r="G32" s="20">
        <f>(E32+F32)/2</f>
        <v>0.60744999989982751</v>
      </c>
      <c r="H32" s="20">
        <f>D32*G32</f>
        <v>0.22258520184621014</v>
      </c>
      <c r="I32" s="20">
        <f>D32*100</f>
        <v>36.642555252764161</v>
      </c>
      <c r="J32" s="20">
        <f>H32*100</f>
        <v>22.258520184621013</v>
      </c>
    </row>
    <row r="33" spans="1:10" ht="20" x14ac:dyDescent="0.2">
      <c r="A33" s="20">
        <v>29</v>
      </c>
      <c r="B33" s="20">
        <v>0.27300755713003633</v>
      </c>
      <c r="C33" s="20">
        <v>0.40027159013127689</v>
      </c>
      <c r="D33" s="20">
        <f>(B33+C33)/2</f>
        <v>0.33663957363065661</v>
      </c>
      <c r="E33" s="20">
        <f>0.5113/(1+EXP(-3.5148*(18-11.342)))</f>
        <v>0.51129999996488296</v>
      </c>
      <c r="F33" s="20">
        <f>0.7036/(1+EXP(-1.5505*(27-12.7)))</f>
        <v>0.70359999983477206</v>
      </c>
      <c r="G33" s="20">
        <f>(E33+F33)/2</f>
        <v>0.60744999989982751</v>
      </c>
      <c r="H33" s="20">
        <f>D33*G33</f>
        <v>0.20449170896822033</v>
      </c>
      <c r="I33" s="20">
        <f>D33*100</f>
        <v>33.663957363065663</v>
      </c>
      <c r="J33" s="20">
        <f>H33*100</f>
        <v>20.449170896822032</v>
      </c>
    </row>
    <row r="34" spans="1:10" ht="20" x14ac:dyDescent="0.2">
      <c r="A34" s="20">
        <v>30</v>
      </c>
      <c r="B34" s="20">
        <v>0.24449817033637342</v>
      </c>
      <c r="C34" s="20">
        <v>0.37031672536445598</v>
      </c>
      <c r="D34" s="20">
        <f>(B34+C34)/2</f>
        <v>0.30740744785041468</v>
      </c>
      <c r="E34" s="20">
        <f>0.5113/(1+EXP(-3.5148*(18-11.342)))</f>
        <v>0.51129999996488296</v>
      </c>
      <c r="F34" s="20">
        <f>0.7036/(1+EXP(-1.5505*(27-12.7)))</f>
        <v>0.70359999983477206</v>
      </c>
      <c r="G34" s="20">
        <f>(E34+F34)/2</f>
        <v>0.60744999989982751</v>
      </c>
      <c r="H34" s="20">
        <f>D34*G34</f>
        <v>0.18673465416594062</v>
      </c>
      <c r="I34" s="20">
        <f>D34*100</f>
        <v>30.740744785041468</v>
      </c>
      <c r="J34" s="20">
        <f>H34*100</f>
        <v>18.673465416594063</v>
      </c>
    </row>
    <row r="35" spans="1:10" ht="20" x14ac:dyDescent="0.2">
      <c r="A35" s="20">
        <v>31</v>
      </c>
      <c r="B35" s="20">
        <v>0.21717812422067018</v>
      </c>
      <c r="C35" s="20">
        <v>0.34062836719702672</v>
      </c>
      <c r="D35" s="20">
        <f>(B35+C35)/2</f>
        <v>0.27890324570884845</v>
      </c>
      <c r="E35" s="20">
        <f>0.5113/(1+EXP(-3.5148*(18-11.342)))</f>
        <v>0.51129999996488296</v>
      </c>
      <c r="F35" s="20">
        <f>0.7036/(1+EXP(-1.5505*(27-12.7)))</f>
        <v>0.70359999983477206</v>
      </c>
      <c r="G35" s="20">
        <f>(E35+F35)/2</f>
        <v>0.60744999989982751</v>
      </c>
      <c r="H35" s="20">
        <f>D35*G35</f>
        <v>0.16941977657790155</v>
      </c>
      <c r="I35" s="20">
        <f>D35*100</f>
        <v>27.890324570884843</v>
      </c>
      <c r="J35" s="20">
        <f>H35*100</f>
        <v>16.941977657790154</v>
      </c>
    </row>
    <row r="36" spans="1:10" ht="20" x14ac:dyDescent="0.2">
      <c r="A36" s="20">
        <v>32</v>
      </c>
      <c r="B36" s="20">
        <v>0.19121915760074756</v>
      </c>
      <c r="C36" s="20">
        <v>0.31137989420525924</v>
      </c>
      <c r="D36" s="20">
        <f>(B36+C36)/2</f>
        <v>0.25129952590300342</v>
      </c>
      <c r="E36" s="20">
        <f>0.5113/(1+EXP(-3.5148*(18-11.342)))</f>
        <v>0.51129999996488296</v>
      </c>
      <c r="F36" s="20">
        <f>0.7036/(1+EXP(-1.5505*(27-12.7)))</f>
        <v>0.70359999983477206</v>
      </c>
      <c r="G36" s="20">
        <f>(E36+F36)/2</f>
        <v>0.60744999989982751</v>
      </c>
      <c r="H36" s="20">
        <f>D36*G36</f>
        <v>0.15265189698460613</v>
      </c>
      <c r="I36" s="20">
        <f>D36*100</f>
        <v>25.129952590300341</v>
      </c>
      <c r="J36" s="20">
        <f>H36*100</f>
        <v>15.265189698460613</v>
      </c>
    </row>
    <row r="37" spans="1:10" ht="20" x14ac:dyDescent="0.2">
      <c r="A37" s="20">
        <v>33</v>
      </c>
      <c r="B37" s="20">
        <v>0.16677741870689436</v>
      </c>
      <c r="C37" s="20">
        <v>0.28274963889660343</v>
      </c>
      <c r="D37" s="20">
        <f>(B37+C37)/2</f>
        <v>0.22476352880174888</v>
      </c>
      <c r="E37" s="20">
        <f>0.5113/(1+EXP(-3.5148*(18-11.342)))</f>
        <v>0.51129999996488296</v>
      </c>
      <c r="F37" s="20">
        <f>0.7036/(1+EXP(-1.5505*(27-12.7)))</f>
        <v>0.70359999983477206</v>
      </c>
      <c r="G37" s="20">
        <f>(E37+F37)/2</f>
        <v>0.60744999989982751</v>
      </c>
      <c r="H37" s="20">
        <f>D37*G37</f>
        <v>0.13653260554810723</v>
      </c>
      <c r="I37" s="20">
        <f>D37*100</f>
        <v>22.476352880174886</v>
      </c>
      <c r="J37" s="20">
        <f>H37*100</f>
        <v>13.653260554810723</v>
      </c>
    </row>
    <row r="38" spans="1:10" ht="20" x14ac:dyDescent="0.2">
      <c r="A38" s="20">
        <v>34</v>
      </c>
      <c r="B38" s="20">
        <v>0.14398861343580449</v>
      </c>
      <c r="C38" s="20">
        <v>0.25491761869862917</v>
      </c>
      <c r="D38" s="20">
        <f>(B38+C38)/2</f>
        <v>0.19945311606721683</v>
      </c>
      <c r="E38" s="20">
        <f>0.5113/(1+EXP(-3.5148*(18-11.342)))</f>
        <v>0.51129999996488296</v>
      </c>
      <c r="F38" s="20">
        <f>0.7036/(1+EXP(-1.5505*(27-12.7)))</f>
        <v>0.70359999983477206</v>
      </c>
      <c r="G38" s="20">
        <f>(E38+F38)/2</f>
        <v>0.60744999989982751</v>
      </c>
      <c r="H38" s="20">
        <f>D38*G38</f>
        <v>0.12115779533505115</v>
      </c>
      <c r="I38" s="20">
        <f>D38*100</f>
        <v>19.945311606721681</v>
      </c>
      <c r="J38" s="20">
        <f>H38*100</f>
        <v>12.115779533505115</v>
      </c>
    </row>
    <row r="39" spans="1:10" ht="20" x14ac:dyDescent="0.2">
      <c r="A39" s="20">
        <v>35</v>
      </c>
      <c r="B39" s="20">
        <v>0.12296341894395303</v>
      </c>
      <c r="C39" s="20">
        <v>0.22806177390482779</v>
      </c>
      <c r="D39" s="20">
        <f>(B39+C39)/2</f>
        <v>0.1755125964243904</v>
      </c>
      <c r="E39" s="20">
        <f>0.5113/(1+EXP(-3.5148*(18-11.342)))</f>
        <v>0.51129999996488296</v>
      </c>
      <c r="F39" s="20">
        <f>0.7036/(1+EXP(-1.5505*(27-12.7)))</f>
        <v>0.70359999983477206</v>
      </c>
      <c r="G39" s="20">
        <f>(E39+F39)/2</f>
        <v>0.60744999989982751</v>
      </c>
      <c r="H39" s="20">
        <f>D39*G39</f>
        <v>0.10661512668041442</v>
      </c>
      <c r="I39" s="20">
        <f>D39*100</f>
        <v>17.551259642439039</v>
      </c>
      <c r="J39" s="20">
        <f>H39*100</f>
        <v>10.661512668041443</v>
      </c>
    </row>
    <row r="40" spans="1:10" ht="20" x14ac:dyDescent="0.2">
      <c r="A40" s="20">
        <v>36</v>
      </c>
      <c r="B40" s="20">
        <v>0.10378342969865545</v>
      </c>
      <c r="C40" s="20">
        <v>0.20235378835671416</v>
      </c>
      <c r="D40" s="20">
        <f>(B40+C40)/2</f>
        <v>0.15306860902768482</v>
      </c>
      <c r="E40" s="20">
        <f>0.5113/(1+EXP(-3.5148*(18-11.342)))</f>
        <v>0.51129999996488296</v>
      </c>
      <c r="F40" s="20">
        <f>0.7036/(1+EXP(-1.5505*(27-12.7)))</f>
        <v>0.70359999983477206</v>
      </c>
      <c r="G40" s="20">
        <f>(E40+F40)/2</f>
        <v>0.60744999989982751</v>
      </c>
      <c r="H40" s="20">
        <f>D40*G40</f>
        <v>9.2981526538533879E-2</v>
      </c>
      <c r="I40" s="20">
        <f>D40*100</f>
        <v>15.306860902768483</v>
      </c>
      <c r="J40" s="20">
        <f>H40*100</f>
        <v>9.2981526538533874</v>
      </c>
    </row>
    <row r="41" spans="1:10" ht="20" x14ac:dyDescent="0.2">
      <c r="A41" s="20">
        <v>37</v>
      </c>
      <c r="B41" s="20">
        <v>8.6497914636846543E-2</v>
      </c>
      <c r="C41" s="20">
        <v>0.17795460828591078</v>
      </c>
      <c r="D41" s="20">
        <f>(B41+C41)/2</f>
        <v>0.13222626146137867</v>
      </c>
      <c r="E41" s="20">
        <f>0.5113/(1+EXP(-3.5148*(18-11.342)))</f>
        <v>0.51129999996488296</v>
      </c>
      <c r="F41" s="20">
        <f>0.7036/(1+EXP(-1.5505*(27-12.7)))</f>
        <v>0.70359999983477206</v>
      </c>
      <c r="G41" s="20">
        <f>(E41+F41)/2</f>
        <v>0.60744999989982751</v>
      </c>
      <c r="H41" s="20">
        <f>D41*G41</f>
        <v>8.0320842511469037E-2</v>
      </c>
      <c r="I41" s="20">
        <f>D41*100</f>
        <v>13.222626146137866</v>
      </c>
      <c r="J41" s="20">
        <f>H41*100</f>
        <v>8.0320842511469035</v>
      </c>
    </row>
    <row r="42" spans="1:10" ht="20" x14ac:dyDescent="0.2">
      <c r="A42" s="20">
        <v>38</v>
      </c>
      <c r="B42" s="20">
        <v>7.1121654702702028E-2</v>
      </c>
      <c r="C42" s="20">
        <v>0.15500981612170983</v>
      </c>
      <c r="D42" s="20">
        <f>(B42+C42)/2</f>
        <v>0.11306573541220594</v>
      </c>
      <c r="E42" s="20">
        <f>0.5113/(1+EXP(-3.5148*(18-11.342)))</f>
        <v>0.51129999996488296</v>
      </c>
      <c r="F42" s="20">
        <f>0.7036/(1+EXP(-1.5505*(27-12.7)))</f>
        <v>0.70359999983477206</v>
      </c>
      <c r="G42" s="20">
        <f>(E42+F42)/2</f>
        <v>0.60744999989982751</v>
      </c>
      <c r="H42" s="20">
        <f>D42*G42</f>
        <v>6.8681780964818417E-2</v>
      </c>
      <c r="I42" s="20">
        <f>D42*100</f>
        <v>11.306573541220594</v>
      </c>
      <c r="J42" s="20">
        <f>H42*100</f>
        <v>6.8681780964818415</v>
      </c>
    </row>
    <row r="43" spans="1:10" ht="20" x14ac:dyDescent="0.2">
      <c r="A43" s="20">
        <v>39</v>
      </c>
      <c r="B43" s="20">
        <v>5.7634095437085385E-2</v>
      </c>
      <c r="C43" s="20">
        <v>0.13364505601446194</v>
      </c>
      <c r="D43" s="20">
        <f>(B43+C43)/2</f>
        <v>9.5639575725773668E-2</v>
      </c>
      <c r="E43" s="20">
        <f>0.5113/(1+EXP(-3.5148*(18-11.342)))</f>
        <v>0.51129999996488296</v>
      </c>
      <c r="F43" s="20">
        <f>0.7036/(1+EXP(-1.5505*(27-12.7)))</f>
        <v>0.70359999983477206</v>
      </c>
      <c r="G43" s="20">
        <f>(E43+F43)/2</f>
        <v>0.60744999989982751</v>
      </c>
      <c r="H43" s="20">
        <f>D43*G43</f>
        <v>5.8096260265040757E-2</v>
      </c>
      <c r="I43" s="20">
        <f>D43*100</f>
        <v>9.5639575725773671</v>
      </c>
      <c r="J43" s="20">
        <f>H43*100</f>
        <v>5.809626026504076</v>
      </c>
    </row>
    <row r="44" spans="1:10" ht="20" x14ac:dyDescent="0.2">
      <c r="A44" s="20">
        <v>40</v>
      </c>
      <c r="B44" s="20">
        <v>4.5979987085136342E-2</v>
      </c>
      <c r="C44" s="20">
        <v>0.11396174224958497</v>
      </c>
      <c r="D44" s="20">
        <f>(B44+C44)/2</f>
        <v>7.9970864667360655E-2</v>
      </c>
      <c r="E44" s="20">
        <f>0.5113/(1+EXP(-3.5148*(18-11.342)))</f>
        <v>0.51129999996488296</v>
      </c>
      <c r="F44" s="20">
        <f>0.7036/(1+EXP(-1.5505*(27-12.7)))</f>
        <v>0.70359999983477206</v>
      </c>
      <c r="G44" s="20">
        <f>(E44+F44)/2</f>
        <v>0.60744999989982751</v>
      </c>
      <c r="H44" s="20">
        <f>D44*G44</f>
        <v>4.8578301734177348E-2</v>
      </c>
      <c r="I44" s="20">
        <f>D44*100</f>
        <v>7.9970864667360653</v>
      </c>
      <c r="J44" s="20">
        <f>H44*100</f>
        <v>4.8578301734177352</v>
      </c>
    </row>
    <row r="45" spans="1:10" ht="20" x14ac:dyDescent="0.2">
      <c r="A45" s="20">
        <v>41</v>
      </c>
      <c r="B45" s="20">
        <v>3.6071595401508331E-2</v>
      </c>
      <c r="C45" s="20">
        <v>9.6033305824709633E-2</v>
      </c>
      <c r="D45" s="20">
        <f>(B45+C45)/2</f>
        <v>6.6052450613108979E-2</v>
      </c>
      <c r="E45" s="20">
        <f>0.5113/(1+EXP(-3.5148*(18-11.342)))</f>
        <v>0.51129999996488296</v>
      </c>
      <c r="F45" s="20">
        <f>0.7036/(1+EXP(-1.5505*(27-12.7)))</f>
        <v>0.70359999983477206</v>
      </c>
      <c r="G45" s="20">
        <f>(E45+F45)/2</f>
        <v>0.60744999989982751</v>
      </c>
      <c r="H45" s="20">
        <f>D45*G45</f>
        <v>4.0123561118316407E-2</v>
      </c>
      <c r="I45" s="20">
        <f>D45*100</f>
        <v>6.6052450613108977</v>
      </c>
      <c r="J45" s="20">
        <f>H45*100</f>
        <v>4.0123561118316404</v>
      </c>
    </row>
    <row r="46" spans="1:10" ht="20" x14ac:dyDescent="0.2">
      <c r="A46" s="20">
        <v>42</v>
      </c>
      <c r="B46" s="20">
        <v>2.7792454265399818E-2</v>
      </c>
      <c r="C46" s="20">
        <v>7.990224307936053E-2</v>
      </c>
      <c r="D46" s="20">
        <f>(B46+C46)/2</f>
        <v>5.3847348672380176E-2</v>
      </c>
      <c r="E46" s="20">
        <f>0.5113/(1+EXP(-3.5148*(18-11.342)))</f>
        <v>0.51129999996488296</v>
      </c>
      <c r="F46" s="20">
        <f>0.7036/(1+EXP(-1.5505*(27-12.7)))</f>
        <v>0.70359999983477206</v>
      </c>
      <c r="G46" s="20">
        <f>(E46+F46)/2</f>
        <v>0.60744999989982751</v>
      </c>
      <c r="H46" s="20">
        <f>D46*G46</f>
        <v>3.2709571945643313E-2</v>
      </c>
      <c r="I46" s="20">
        <f>D46*100</f>
        <v>5.3847348672380173</v>
      </c>
      <c r="J46" s="20">
        <f>H46*100</f>
        <v>3.2709571945643314</v>
      </c>
    </row>
    <row r="47" spans="1:10" ht="20" x14ac:dyDescent="0.2">
      <c r="A47" s="20">
        <v>43</v>
      </c>
      <c r="B47" s="20">
        <v>2.1002504912439997E-2</v>
      </c>
      <c r="C47" s="20">
        <v>6.5578218485717141E-2</v>
      </c>
      <c r="D47" s="20">
        <f>(B47+C47)/2</f>
        <v>4.3290361699078572E-2</v>
      </c>
      <c r="E47" s="20">
        <f>0.5113/(1+EXP(-3.5148*(18-11.342)))</f>
        <v>0.51129999996488296</v>
      </c>
      <c r="F47" s="20">
        <f>0.7036/(1+EXP(-1.5505*(27-12.7)))</f>
        <v>0.70359999983477206</v>
      </c>
      <c r="G47" s="20">
        <f>(E47+F47)/2</f>
        <v>0.60744999989982751</v>
      </c>
      <c r="H47" s="20">
        <f>D47*G47</f>
        <v>2.6296730209768776E-2</v>
      </c>
      <c r="I47" s="20">
        <f>D47*100</f>
        <v>4.329036169907857</v>
      </c>
      <c r="J47" s="20">
        <f>H47*100</f>
        <v>2.6296730209768775</v>
      </c>
    </row>
    <row r="48" spans="1:10" ht="20" x14ac:dyDescent="0.2">
      <c r="A48" s="20">
        <v>44</v>
      </c>
      <c r="B48" s="20">
        <v>1.5544338670328183E-2</v>
      </c>
      <c r="C48" s="20">
        <v>5.3037437633702021E-2</v>
      </c>
      <c r="D48" s="20">
        <f>(B48+C48)/2</f>
        <v>3.42908881520151E-2</v>
      </c>
      <c r="E48" s="20">
        <f>0.5113/(1+EXP(-3.5148*(18-11.342)))</f>
        <v>0.51129999996488296</v>
      </c>
      <c r="F48" s="20">
        <f>0.7036/(1+EXP(-1.5505*(27-12.7)))</f>
        <v>0.70359999983477206</v>
      </c>
      <c r="G48" s="20">
        <f>(E48+F48)/2</f>
        <v>0.60744999989982751</v>
      </c>
      <c r="H48" s="20">
        <f>D48*G48</f>
        <v>2.083000000450657E-2</v>
      </c>
      <c r="I48" s="20">
        <f>D48*100</f>
        <v>3.42908881520151</v>
      </c>
      <c r="J48" s="20">
        <f>H48*100</f>
        <v>2.083000000450657</v>
      </c>
    </row>
    <row r="49" spans="1:12" ht="20" x14ac:dyDescent="0.2">
      <c r="A49" s="20">
        <v>45</v>
      </c>
      <c r="B49" s="20">
        <v>1.1250146243636714E-2</v>
      </c>
      <c r="C49" s="20">
        <v>4.2223444118133863E-2</v>
      </c>
      <c r="D49" s="20">
        <f>(B49+C49)/2</f>
        <v>2.6736795180885287E-2</v>
      </c>
      <c r="E49" s="20">
        <f>0.5113/(1+EXP(-3.5148*(18-11.342)))</f>
        <v>0.51129999996488296</v>
      </c>
      <c r="F49" s="20">
        <f>0.7036/(1+EXP(-1.5505*(27-12.7)))</f>
        <v>0.70359999983477206</v>
      </c>
      <c r="G49" s="20">
        <f>(E49+F49)/2</f>
        <v>0.60744999989982751</v>
      </c>
      <c r="H49" s="20">
        <f>D49*G49</f>
        <v>1.6241266229950476E-2</v>
      </c>
      <c r="I49" s="20">
        <f>D49*100</f>
        <v>2.6736795180885284</v>
      </c>
      <c r="J49" s="20">
        <f>H49*100</f>
        <v>1.6241266229950475</v>
      </c>
    </row>
    <row r="50" spans="1:12" ht="20" x14ac:dyDescent="0.2">
      <c r="A50" s="20">
        <v>46</v>
      </c>
      <c r="B50" s="20">
        <v>0</v>
      </c>
      <c r="C50" s="20">
        <v>3.3049406383775334E-2</v>
      </c>
      <c r="D50" s="20">
        <f>(B50+C50)/2</f>
        <v>1.6524703191887667E-2</v>
      </c>
      <c r="E50" s="20">
        <f>0.5113/(1+EXP(-3.5148*(18-11.342)))</f>
        <v>0.51129999996488296</v>
      </c>
      <c r="F50" s="20">
        <f>0.7036/(1+EXP(-1.5505*(27-12.7)))</f>
        <v>0.70359999983477206</v>
      </c>
      <c r="G50" s="20">
        <f>(E50+F50)/2</f>
        <v>0.60744999989982751</v>
      </c>
      <c r="H50" s="20">
        <v>0</v>
      </c>
      <c r="I50" s="20">
        <f>D50*100</f>
        <v>1.6524703191887666</v>
      </c>
      <c r="J50" s="20">
        <f>H50*100</f>
        <v>0</v>
      </c>
    </row>
    <row r="51" spans="1:12" ht="20" x14ac:dyDescent="0.2">
      <c r="A51" s="20">
        <v>47</v>
      </c>
      <c r="B51" s="20">
        <v>0</v>
      </c>
      <c r="C51" s="20">
        <v>2.5401852183796047E-2</v>
      </c>
      <c r="D51" s="20">
        <f>(B51+C51)/2</f>
        <v>1.2700926091898023E-2</v>
      </c>
      <c r="E51" s="20">
        <f>0.5113/(1+EXP(-3.5148*(18-11.342)))</f>
        <v>0.51129999996488296</v>
      </c>
      <c r="F51" s="20">
        <f>0.7036/(1+EXP(-1.5505*(27-12.7)))</f>
        <v>0.70359999983477206</v>
      </c>
      <c r="G51" s="20">
        <f>(E51+F51)/2</f>
        <v>0.60744999989982751</v>
      </c>
      <c r="H51" s="20">
        <v>0</v>
      </c>
      <c r="I51" s="20">
        <f>D51*100</f>
        <v>1.2700926091898024</v>
      </c>
      <c r="J51" s="20">
        <f>H51*100</f>
        <v>0</v>
      </c>
    </row>
    <row r="52" spans="1:12" ht="20" x14ac:dyDescent="0.2">
      <c r="A52" s="20">
        <v>48</v>
      </c>
      <c r="B52" s="20">
        <v>0</v>
      </c>
      <c r="C52" s="20">
        <v>1.9145687772789344E-2</v>
      </c>
      <c r="D52" s="20">
        <v>0</v>
      </c>
      <c r="E52" s="20">
        <f>0.5113/(1+EXP(-3.5148*(18-11.342)))</f>
        <v>0.51129999996488296</v>
      </c>
      <c r="F52" s="20">
        <f>0.7036/(1+EXP(-1.5505*(27-12.7)))</f>
        <v>0.70359999983477206</v>
      </c>
      <c r="G52" s="20">
        <f>(E52+F52)/2</f>
        <v>0.60744999989982751</v>
      </c>
      <c r="H52" s="20">
        <v>0</v>
      </c>
      <c r="I52" s="20">
        <f>D52*100</f>
        <v>0</v>
      </c>
      <c r="J52" s="20">
        <f>H52*100</f>
        <v>0</v>
      </c>
    </row>
    <row r="53" spans="1:12" ht="20" x14ac:dyDescent="0.2">
      <c r="A53" s="20">
        <v>49</v>
      </c>
      <c r="B53" s="20">
        <v>0</v>
      </c>
      <c r="C53" s="20">
        <v>1.4130218688489651E-2</v>
      </c>
      <c r="D53" s="20">
        <v>0</v>
      </c>
      <c r="E53" s="20">
        <f>0.5113/(1+EXP(-3.5148*(18-11.342)))</f>
        <v>0.51129999996488296</v>
      </c>
      <c r="F53" s="20">
        <f>0.7036/(1+EXP(-1.5505*(27-12.7)))</f>
        <v>0.70359999983477206</v>
      </c>
      <c r="G53" s="20">
        <f>(E53+F53)/2</f>
        <v>0.60744999989982751</v>
      </c>
      <c r="H53" s="20">
        <v>0</v>
      </c>
      <c r="I53" s="20">
        <f>D53*100</f>
        <v>0</v>
      </c>
      <c r="J53" s="20">
        <f>H53*100</f>
        <v>0</v>
      </c>
    </row>
    <row r="54" spans="1:12" ht="20" x14ac:dyDescent="0.2">
      <c r="A54" s="20">
        <v>50</v>
      </c>
      <c r="B54" s="20">
        <v>0</v>
      </c>
      <c r="C54" s="20">
        <v>1.0195784096948402E-2</v>
      </c>
      <c r="D54" s="20">
        <v>0</v>
      </c>
      <c r="E54" s="20">
        <f>0.5113/(1+EXP(-3.5148*(18-11.342)))</f>
        <v>0.51129999996488296</v>
      </c>
      <c r="F54" s="20">
        <f>0.7036/(1+EXP(-1.5505*(27-12.7)))</f>
        <v>0.70359999983477206</v>
      </c>
      <c r="G54" s="20">
        <f>(E54+F54)/2</f>
        <v>0.60744999989982751</v>
      </c>
      <c r="H54" s="20">
        <v>0</v>
      </c>
      <c r="I54" s="20">
        <v>0</v>
      </c>
      <c r="J54" s="20">
        <v>0</v>
      </c>
      <c r="L54" s="17">
        <f>759.6*0.256</f>
        <v>194.45760000000001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2"/>
  <sheetViews>
    <sheetView zoomScale="110" workbookViewId="0">
      <selection activeCell="K26" sqref="K26"/>
    </sheetView>
  </sheetViews>
  <sheetFormatPr baseColWidth="10" defaultRowHeight="21" x14ac:dyDescent="0.25"/>
  <sheetData>
    <row r="3" spans="1:4" x14ac:dyDescent="0.25">
      <c r="A3" t="s">
        <v>33</v>
      </c>
      <c r="B3" t="s">
        <v>160</v>
      </c>
      <c r="C3" t="s">
        <v>122</v>
      </c>
      <c r="D3" t="s">
        <v>121</v>
      </c>
    </row>
    <row r="4" spans="1:4" x14ac:dyDescent="0.25">
      <c r="A4">
        <v>10</v>
      </c>
    </row>
    <row r="5" spans="1:4" x14ac:dyDescent="0.25">
      <c r="A5">
        <v>11</v>
      </c>
    </row>
    <row r="6" spans="1:4" x14ac:dyDescent="0.25">
      <c r="A6">
        <v>12</v>
      </c>
    </row>
    <row r="7" spans="1:4" x14ac:dyDescent="0.25">
      <c r="A7">
        <v>13</v>
      </c>
    </row>
    <row r="8" spans="1:4" x14ac:dyDescent="0.25">
      <c r="A8">
        <v>14</v>
      </c>
    </row>
    <row r="9" spans="1:4" x14ac:dyDescent="0.25">
      <c r="A9">
        <v>15</v>
      </c>
    </row>
    <row r="10" spans="1:4" x14ac:dyDescent="0.25">
      <c r="A10">
        <v>16</v>
      </c>
    </row>
    <row r="11" spans="1:4" x14ac:dyDescent="0.25">
      <c r="A11">
        <v>17</v>
      </c>
    </row>
    <row r="12" spans="1:4" x14ac:dyDescent="0.25">
      <c r="A12">
        <v>18</v>
      </c>
    </row>
    <row r="13" spans="1:4" x14ac:dyDescent="0.25">
      <c r="A13">
        <v>19</v>
      </c>
    </row>
    <row r="14" spans="1:4" x14ac:dyDescent="0.25">
      <c r="A14">
        <v>20</v>
      </c>
    </row>
    <row r="15" spans="1:4" x14ac:dyDescent="0.25">
      <c r="A15">
        <v>21</v>
      </c>
      <c r="B15">
        <v>95.2</v>
      </c>
      <c r="C15">
        <v>10.8</v>
      </c>
      <c r="D15">
        <v>10.8</v>
      </c>
    </row>
    <row r="16" spans="1:4" x14ac:dyDescent="0.25">
      <c r="A16">
        <v>24</v>
      </c>
      <c r="B16">
        <v>171.2</v>
      </c>
      <c r="C16">
        <v>16.7</v>
      </c>
      <c r="D16">
        <v>16.7</v>
      </c>
    </row>
    <row r="17" spans="1:4" x14ac:dyDescent="0.25">
      <c r="A17">
        <v>27</v>
      </c>
      <c r="B17">
        <v>186.6</v>
      </c>
      <c r="C17">
        <v>22.1</v>
      </c>
      <c r="D17">
        <v>22.1</v>
      </c>
    </row>
    <row r="18" spans="1:4" x14ac:dyDescent="0.25">
      <c r="A18">
        <v>30</v>
      </c>
      <c r="B18">
        <v>86.7</v>
      </c>
      <c r="C18">
        <v>12.6</v>
      </c>
      <c r="D18">
        <v>12.6</v>
      </c>
    </row>
    <row r="19" spans="1:4" x14ac:dyDescent="0.25">
      <c r="A19">
        <v>32</v>
      </c>
      <c r="B19">
        <v>74.2</v>
      </c>
      <c r="C19">
        <v>10.5</v>
      </c>
      <c r="D19">
        <v>10.5</v>
      </c>
    </row>
    <row r="20" spans="1:4" x14ac:dyDescent="0.25">
      <c r="A20">
        <v>34</v>
      </c>
      <c r="B20">
        <v>56</v>
      </c>
      <c r="C20">
        <v>9.1999999999999993</v>
      </c>
      <c r="D20">
        <v>9.1999999999999993</v>
      </c>
    </row>
    <row r="21" spans="1:4" x14ac:dyDescent="0.25">
      <c r="A21">
        <v>35</v>
      </c>
    </row>
    <row r="22" spans="1:4" x14ac:dyDescent="0.25">
      <c r="A22">
        <v>36</v>
      </c>
    </row>
    <row r="23" spans="1:4" x14ac:dyDescent="0.25">
      <c r="A23">
        <v>37</v>
      </c>
    </row>
    <row r="24" spans="1:4" x14ac:dyDescent="0.25">
      <c r="A24">
        <v>38</v>
      </c>
    </row>
    <row r="25" spans="1:4" x14ac:dyDescent="0.25">
      <c r="A25">
        <v>39</v>
      </c>
    </row>
    <row r="26" spans="1:4" x14ac:dyDescent="0.25">
      <c r="A26">
        <v>40</v>
      </c>
    </row>
    <row r="32" spans="1:4" x14ac:dyDescent="0.25">
      <c r="C32" s="3"/>
    </row>
    <row r="33" spans="3:3" x14ac:dyDescent="0.25">
      <c r="C33" s="3"/>
    </row>
    <row r="52" spans="7:7" x14ac:dyDescent="0.25">
      <c r="G52">
        <f>35-16</f>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abSelected="1" workbookViewId="0">
      <selection activeCell="L2" sqref="L2"/>
    </sheetView>
  </sheetViews>
  <sheetFormatPr baseColWidth="10" defaultRowHeight="21" x14ac:dyDescent="0.25"/>
  <cols>
    <col min="3" max="3" width="12.109375" bestFit="1" customWidth="1"/>
    <col min="11" max="11" width="12.5546875" bestFit="1" customWidth="1"/>
  </cols>
  <sheetData>
    <row r="1" spans="1:9" ht="42" x14ac:dyDescent="0.25">
      <c r="A1" s="16" t="s">
        <v>33</v>
      </c>
      <c r="B1" t="s">
        <v>168</v>
      </c>
      <c r="C1" t="s">
        <v>167</v>
      </c>
      <c r="D1" t="s">
        <v>166</v>
      </c>
      <c r="E1" t="s">
        <v>165</v>
      </c>
      <c r="F1" t="s">
        <v>164</v>
      </c>
      <c r="G1" t="s">
        <v>163</v>
      </c>
      <c r="H1" t="s">
        <v>162</v>
      </c>
      <c r="I1" t="s">
        <v>161</v>
      </c>
    </row>
    <row r="2" spans="1:9" x14ac:dyDescent="0.25">
      <c r="A2" s="3">
        <v>10</v>
      </c>
      <c r="B2">
        <v>-0.1</v>
      </c>
      <c r="C2">
        <v>-0.05</v>
      </c>
      <c r="E2" s="3">
        <v>-1.1984971590263733E-7</v>
      </c>
      <c r="H2">
        <f>(-1.9666*(A2^2))+(102.2*A2)-1168.1</f>
        <v>-342.75999999999988</v>
      </c>
      <c r="I2">
        <f>H2/H18</f>
        <v>-2.1465645948356125</v>
      </c>
    </row>
    <row r="3" spans="1:9" x14ac:dyDescent="0.25">
      <c r="A3" s="3">
        <v>11</v>
      </c>
      <c r="B3">
        <v>3.2328715121969081E-6</v>
      </c>
      <c r="C3">
        <v>-0.01</v>
      </c>
      <c r="E3" s="3">
        <v>-1.1884797423092311E-6</v>
      </c>
      <c r="H3">
        <f>(-1.9666*(A3^2))+(102.2*A3)-1168.1</f>
        <v>-281.8585999999998</v>
      </c>
      <c r="I3">
        <f>H3/H18</f>
        <v>-1.7651642301024997</v>
      </c>
    </row>
    <row r="4" spans="1:9" x14ac:dyDescent="0.25">
      <c r="A4" s="3">
        <v>12</v>
      </c>
      <c r="B4">
        <v>5.3334878915546369E-5</v>
      </c>
      <c r="C4">
        <v>-0.01</v>
      </c>
      <c r="E4" s="3">
        <v>1.0772390332660411E-5</v>
      </c>
      <c r="H4">
        <f>(-1.9666*(A4^2))+(102.2*A4)-1168.1</f>
        <v>-224.89039999999977</v>
      </c>
      <c r="I4">
        <f>H4/H18</f>
        <v>-1.408395875710172</v>
      </c>
    </row>
    <row r="5" spans="1:9" x14ac:dyDescent="0.25">
      <c r="A5" s="3">
        <v>13</v>
      </c>
      <c r="B5">
        <v>3.9595102088425756E-4</v>
      </c>
      <c r="C5">
        <f>B5/B17</f>
        <v>1.1124032660072712E-3</v>
      </c>
      <c r="E5" s="3">
        <v>9.2791005945712618E-5</v>
      </c>
      <c r="F5">
        <f>E5/E21</f>
        <v>7.9673355978773623E-4</v>
      </c>
      <c r="H5">
        <f>(-1.9666*(A5^2))+(102.2*A5)-1168.1</f>
        <v>-171.85539999999969</v>
      </c>
      <c r="I5">
        <f>H5/H18</f>
        <v>-1.0762595316586288</v>
      </c>
    </row>
    <row r="6" spans="1:9" x14ac:dyDescent="0.25">
      <c r="A6" s="3">
        <v>14</v>
      </c>
      <c r="B6">
        <v>1.8426516389765649E-3</v>
      </c>
      <c r="C6">
        <f>B6/B17</f>
        <v>5.176831459440436E-3</v>
      </c>
      <c r="E6" s="3">
        <v>3.8258974903838413E-4</v>
      </c>
      <c r="F6">
        <f>E6/E21</f>
        <v>3.2850392080886006E-3</v>
      </c>
      <c r="H6">
        <f>(-1.9666*(A6^2))+(102.2*A6)-1168.1</f>
        <v>-122.75360000000001</v>
      </c>
      <c r="I6">
        <f>H6/H18</f>
        <v>-0.76875519794787306</v>
      </c>
    </row>
    <row r="7" spans="1:9" x14ac:dyDescent="0.25">
      <c r="A7" s="3">
        <v>15</v>
      </c>
      <c r="B7">
        <v>6.2267853001980117E-3</v>
      </c>
      <c r="C7">
        <f>B7/B17</f>
        <v>1.7493821051900033E-2</v>
      </c>
      <c r="E7" s="3">
        <v>1.1342285342898319E-3</v>
      </c>
      <c r="F7">
        <f>E7/E21</f>
        <v>9.7388526886567125E-3</v>
      </c>
      <c r="H7">
        <f>(-1.9666*(A7^2))+(102.2*A7)-1168.1</f>
        <v>-77.584999999999809</v>
      </c>
      <c r="I7">
        <f>H7/H18</f>
        <v>-0.48588287457789897</v>
      </c>
    </row>
    <row r="8" spans="1:9" x14ac:dyDescent="0.25">
      <c r="A8" s="3">
        <v>16</v>
      </c>
      <c r="B8">
        <v>1.6588492931434121E-2</v>
      </c>
      <c r="C8">
        <f>B8/B17</f>
        <v>4.6604485761535551E-2</v>
      </c>
      <c r="E8" s="3">
        <v>2.7304616719080795E-3</v>
      </c>
      <c r="F8">
        <f>E8/E21</f>
        <v>2.344462618495639E-2</v>
      </c>
      <c r="H8">
        <f>(-1.9666*(A8^2))+(102.2*A8)-1168.1</f>
        <v>-36.349599999999782</v>
      </c>
      <c r="I8">
        <f>H8/H18</f>
        <v>-0.22764256154871088</v>
      </c>
    </row>
    <row r="9" spans="1:9" x14ac:dyDescent="0.25">
      <c r="A9" s="3">
        <v>17</v>
      </c>
      <c r="B9">
        <v>3.6668551705119359E-2</v>
      </c>
      <c r="C9">
        <f>B9/B17</f>
        <v>0.10301833945379538</v>
      </c>
      <c r="E9" s="3">
        <v>5.6522135051911273E-3</v>
      </c>
      <c r="F9">
        <f>E9/E21</f>
        <v>4.8531731505377859E-2</v>
      </c>
      <c r="H9">
        <f>(-1.9666*(A9^2))+(102.2*A9)-1168.1</f>
        <v>0.95260000000007494</v>
      </c>
      <c r="I9">
        <f>H9/H18</f>
        <v>5.96574113969123E-3</v>
      </c>
    </row>
    <row r="10" spans="1:9" x14ac:dyDescent="0.25">
      <c r="A10" s="3">
        <v>18</v>
      </c>
      <c r="B10">
        <v>6.9568726225403457E-2</v>
      </c>
      <c r="C10">
        <f>B10/B17</f>
        <v>0.19544962427998466</v>
      </c>
      <c r="E10" s="3">
        <v>1.0397394840428779E-2</v>
      </c>
      <c r="F10">
        <f>E10/E21</f>
        <v>8.9275391718244654E-2</v>
      </c>
      <c r="H10">
        <f>(-1.9666*(A10^2))+(102.2*A10)-1168.1</f>
        <v>34.321600000000217</v>
      </c>
      <c r="I10">
        <f>H10/H18</f>
        <v>0.21494203348731022</v>
      </c>
    </row>
    <row r="11" spans="1:9" x14ac:dyDescent="0.25">
      <c r="A11" s="3">
        <v>19</v>
      </c>
      <c r="B11">
        <v>0.11597130804367652</v>
      </c>
      <c r="C11">
        <f>B11/B17</f>
        <v>0.32581520194799979</v>
      </c>
      <c r="E11" s="3">
        <v>1.7360642510404763E-2</v>
      </c>
      <c r="F11">
        <f>E11/E21</f>
        <v>0.14906408618535064</v>
      </c>
      <c r="H11">
        <f>(-1.9666*(A11^2))+(102.2*A11)-1168.1</f>
        <v>63.757399999999961</v>
      </c>
      <c r="I11">
        <f>H11/H18</f>
        <v>0.39928631549414184</v>
      </c>
    </row>
    <row r="12" spans="1:9" x14ac:dyDescent="0.25">
      <c r="A12" s="3">
        <v>20</v>
      </c>
      <c r="B12">
        <v>0.17280880388772318</v>
      </c>
      <c r="C12">
        <f>B12/B17</f>
        <v>0.48549711378495447</v>
      </c>
      <c r="E12" s="3">
        <v>2.6704715437810427E-2</v>
      </c>
      <c r="F12">
        <f>E12/E21</f>
        <v>0.22929531560777625</v>
      </c>
      <c r="H12">
        <f>(-1.9666*(A12^2))+(102.2*A12)-1168.1</f>
        <v>89.260000000000218</v>
      </c>
      <c r="I12">
        <f>H12/H18</f>
        <v>0.55899858716019168</v>
      </c>
    </row>
    <row r="13" spans="1:9" x14ac:dyDescent="0.25">
      <c r="A13" s="3">
        <v>21</v>
      </c>
      <c r="B13">
        <v>0.23330826147273262</v>
      </c>
      <c r="C13">
        <f>B13/B17</f>
        <v>0.65546711173807404</v>
      </c>
      <c r="D13">
        <v>3.4256286355993468E-2</v>
      </c>
      <c r="E13" s="3">
        <v>3.8264062557201522E-2</v>
      </c>
      <c r="F13">
        <f>E13/E21</f>
        <v>0.32854760504456421</v>
      </c>
      <c r="G13">
        <v>95.2</v>
      </c>
      <c r="H13">
        <f>(-1.9666*(A13^2))+(102.2*A13)-1168.1</f>
        <v>110.82940000000053</v>
      </c>
      <c r="I13">
        <f>H13/H18</f>
        <v>0.69407884848545709</v>
      </c>
    </row>
    <row r="14" spans="1:9" x14ac:dyDescent="0.25">
      <c r="A14" s="3">
        <v>22</v>
      </c>
      <c r="B14">
        <v>0.28866784172395954</v>
      </c>
      <c r="C14">
        <f>B14/B17</f>
        <v>0.81099689857566848</v>
      </c>
      <c r="E14" s="3">
        <v>5.1515372562049813E-2</v>
      </c>
      <c r="F14">
        <f>E14/E21</f>
        <v>0.44232763452490459</v>
      </c>
      <c r="H14">
        <f>(-1.9666*(A14^2))+(102.2*A14)-1168.1</f>
        <v>128.46560000000022</v>
      </c>
      <c r="I14">
        <f>H14/H18</f>
        <v>0.80452709946993362</v>
      </c>
    </row>
    <row r="15" spans="1:9" x14ac:dyDescent="0.25">
      <c r="A15" s="3">
        <v>23</v>
      </c>
      <c r="B15">
        <v>0.33062551530253292</v>
      </c>
      <c r="C15">
        <f>B15/B17</f>
        <v>0.92887474371580125</v>
      </c>
      <c r="E15" s="3">
        <v>6.5629436849236486E-2</v>
      </c>
      <c r="F15">
        <f>E15/E21</f>
        <v>0.56351555104757034</v>
      </c>
      <c r="H15">
        <f>(-1.9666*(A15^2))+(102.2*A15)-1168.1</f>
        <v>142.16859999999997</v>
      </c>
      <c r="I15">
        <f>H15/H18</f>
        <v>0.89034334011362559</v>
      </c>
    </row>
    <row r="16" spans="1:9" x14ac:dyDescent="0.25">
      <c r="A16" s="3">
        <v>24</v>
      </c>
      <c r="B16">
        <v>0.35366048119510279</v>
      </c>
      <c r="C16">
        <f>B16/B17</f>
        <v>0.99359025129054035</v>
      </c>
      <c r="D16" s="3">
        <v>5.3829000000000002E-2</v>
      </c>
      <c r="E16" s="3">
        <v>7.959162427123849E-2</v>
      </c>
      <c r="F16">
        <f>E16/E21</f>
        <v>0.68339940373113095</v>
      </c>
      <c r="G16">
        <v>186.6</v>
      </c>
      <c r="H16">
        <f>(-1.9666*(A16^2))+(102.2*A16)-1168.1</f>
        <v>151.93840000000023</v>
      </c>
      <c r="I16">
        <f>H16/H18</f>
        <v>0.95152757041653591</v>
      </c>
    </row>
    <row r="17" spans="1:9" x14ac:dyDescent="0.25">
      <c r="A17" s="3">
        <v>25</v>
      </c>
      <c r="B17">
        <v>0.35594197984103138</v>
      </c>
      <c r="C17">
        <v>1</v>
      </c>
      <c r="E17" s="3">
        <v>9.2356587842214385E-2</v>
      </c>
      <c r="F17">
        <f>E17/E21</f>
        <v>0.79300350558141719</v>
      </c>
      <c r="H17">
        <f>(-1.9666*(A17^2))+(102.2*A17)-1168.1</f>
        <v>157.77500000000009</v>
      </c>
      <c r="I17">
        <f>H17/H18</f>
        <v>0.98807979037865878</v>
      </c>
    </row>
    <row r="18" spans="1:9" x14ac:dyDescent="0.25">
      <c r="A18" s="3">
        <v>26</v>
      </c>
      <c r="B18">
        <v>0.33897992104035585</v>
      </c>
      <c r="C18">
        <f>B18/B17</f>
        <v>0.95234600086157017</v>
      </c>
      <c r="E18" s="3">
        <v>0.10299553791212866</v>
      </c>
      <c r="F18">
        <f>E18/E21</f>
        <v>0.88435296855163126</v>
      </c>
      <c r="H18">
        <f>(-1.9666*(A18^2))+(102.2*A18)-1168.1</f>
        <v>159.67840000000047</v>
      </c>
      <c r="I18">
        <v>1</v>
      </c>
    </row>
    <row r="19" spans="1:9" x14ac:dyDescent="0.25">
      <c r="A19" s="3">
        <v>27</v>
      </c>
      <c r="B19">
        <v>0.30652644790508743</v>
      </c>
      <c r="C19">
        <f>B19/B17</f>
        <v>0.86116969974147584</v>
      </c>
      <c r="D19" s="3">
        <v>7.8361E-2</v>
      </c>
      <c r="E19" s="3">
        <v>0.11080280387556921</v>
      </c>
      <c r="F19" s="3">
        <f>E19/E21</f>
        <v>0.95138867680659733</v>
      </c>
      <c r="G19" s="3">
        <v>201.8</v>
      </c>
      <c r="H19">
        <f>(-1.9666*(A19^2))+(102.2*A19)-1168.1</f>
        <v>157.64860000000022</v>
      </c>
      <c r="I19">
        <f>H19/H18</f>
        <v>0.98728819928055234</v>
      </c>
    </row>
    <row r="20" spans="1:9" x14ac:dyDescent="0.25">
      <c r="A20" s="3">
        <v>28</v>
      </c>
      <c r="B20">
        <v>0.26335380125597491</v>
      </c>
      <c r="C20">
        <f>B20/B17</f>
        <v>0.7398784525882347</v>
      </c>
      <c r="E20" s="3">
        <v>0.11534624082970302</v>
      </c>
      <c r="F20">
        <f>E20/E21</f>
        <v>0.99040009457542733</v>
      </c>
      <c r="H20">
        <f>(-1.9666*(A20^2))+(102.2*A20)-1168.1</f>
        <v>151.68560000000002</v>
      </c>
      <c r="I20">
        <f>H20/H18</f>
        <v>0.94994438822032023</v>
      </c>
    </row>
    <row r="21" spans="1:9" x14ac:dyDescent="0.25">
      <c r="A21" s="3">
        <v>29</v>
      </c>
      <c r="B21">
        <v>0.21429178900333742</v>
      </c>
      <c r="C21">
        <f>B21/B17</f>
        <v>0.60204134701684553</v>
      </c>
      <c r="E21" s="3">
        <v>0.11646428696995488</v>
      </c>
      <c r="F21">
        <v>1</v>
      </c>
      <c r="H21">
        <f>(-1.9666*(A21^2))+(102.2*A21)-1168.1</f>
        <v>141.78940000000034</v>
      </c>
      <c r="I21">
        <f>H21/H18</f>
        <v>0.88796856681930636</v>
      </c>
    </row>
    <row r="22" spans="1:9" x14ac:dyDescent="0.25">
      <c r="A22" s="3">
        <v>30</v>
      </c>
      <c r="B22">
        <v>0.16363670033685984</v>
      </c>
      <c r="C22">
        <f>B22/B17</f>
        <v>0.45972857826419422</v>
      </c>
      <c r="D22" s="3">
        <v>4.8606000000000003E-2</v>
      </c>
      <c r="E22" s="3">
        <v>0.11422450688109247</v>
      </c>
      <c r="F22">
        <f>E22/E21</f>
        <v>0.98076852443667795</v>
      </c>
      <c r="G22">
        <v>90.3</v>
      </c>
      <c r="H22">
        <f>(-1.9666*(A22^2))+(102.2*A22)-1168.1</f>
        <v>127.96000000000026</v>
      </c>
      <c r="I22">
        <f>H22/H18</f>
        <v>0.80136073507750505</v>
      </c>
    </row>
    <row r="23" spans="1:9" x14ac:dyDescent="0.25">
      <c r="A23" s="3">
        <v>31</v>
      </c>
      <c r="B23">
        <v>0.11488119841330877</v>
      </c>
      <c r="C23">
        <f>B23/B17</f>
        <v>0.32275259710758564</v>
      </c>
      <c r="E23" s="3">
        <v>0.10886234631612732</v>
      </c>
      <c r="F23">
        <f>E23/E21</f>
        <v>0.93472728119832404</v>
      </c>
      <c r="H23">
        <f>(-1.9666*(A23^2))+(102.2*A23)-1168.1</f>
        <v>110.19740000000047</v>
      </c>
      <c r="I23">
        <f>H23/H18</f>
        <v>0.69012089299492074</v>
      </c>
    </row>
    <row r="24" spans="1:9" x14ac:dyDescent="0.25">
      <c r="A24" s="3">
        <v>32</v>
      </c>
      <c r="B24">
        <v>7.0661519818152302E-2</v>
      </c>
      <c r="C24">
        <f>B24/B17</f>
        <v>0.19851976956949757</v>
      </c>
      <c r="D24" s="3">
        <v>4.1758999999999998E-2</v>
      </c>
      <c r="E24" s="3">
        <v>0.1007164357048822</v>
      </c>
      <c r="F24">
        <f>E24/E21</f>
        <v>0.8647838605740551</v>
      </c>
      <c r="G24">
        <v>77.5</v>
      </c>
      <c r="H24">
        <f>(-1.9666*(A24^2))+(102.2*A24)-1168.1</f>
        <v>88.50160000000028</v>
      </c>
      <c r="I24">
        <f>H24/H18</f>
        <v>0.554249040571549</v>
      </c>
    </row>
    <row r="25" spans="1:9" x14ac:dyDescent="0.25">
      <c r="A25" s="3">
        <v>33</v>
      </c>
      <c r="B25">
        <v>3.2826034024599146E-2</v>
      </c>
      <c r="C25">
        <f>B25/B17</f>
        <v>9.2222991059553325E-2</v>
      </c>
      <c r="E25" s="3">
        <v>9.0171391251331584E-2</v>
      </c>
      <c r="F25">
        <f>E25/E21</f>
        <v>0.77424070156883151</v>
      </c>
      <c r="H25">
        <f>(-1.9666*(A25^2))+(102.2*A25)-1168.1</f>
        <v>62.872600000000148</v>
      </c>
      <c r="I25">
        <f>H25/H18</f>
        <v>0.39374517780739265</v>
      </c>
    </row>
    <row r="26" spans="1:9" x14ac:dyDescent="0.25">
      <c r="A26" s="3">
        <v>34</v>
      </c>
      <c r="B26">
        <v>2.5570889844933158E-3</v>
      </c>
      <c r="C26">
        <f>B26/B17</f>
        <v>7.1840050606993512E-3</v>
      </c>
      <c r="D26" s="3">
        <v>3.3210000000000003E-2</v>
      </c>
      <c r="E26" s="3">
        <v>7.7613456907529535E-2</v>
      </c>
      <c r="F26">
        <f>E26/E21</f>
        <v>0.66641421955858482</v>
      </c>
      <c r="G26">
        <v>63.3</v>
      </c>
      <c r="H26">
        <f>(-1.9666*(A26^2))+(102.2*A26)-1168.1</f>
        <v>33.3104000000003</v>
      </c>
      <c r="I26">
        <f>H26/H18</f>
        <v>0.2086093047024532</v>
      </c>
    </row>
    <row r="27" spans="1:9" x14ac:dyDescent="0.25">
      <c r="A27" s="3">
        <v>35</v>
      </c>
      <c r="B27">
        <v>2.9999999999999997E-4</v>
      </c>
      <c r="C27">
        <f>B27/B17</f>
        <v>8.4283399259054564E-4</v>
      </c>
      <c r="E27" s="3">
        <v>6.3400034226687899E-2</v>
      </c>
      <c r="F27">
        <f>E27/E21</f>
        <v>0.54437317976319777</v>
      </c>
      <c r="H27">
        <f>(-1.9666*(A27^2))+(102.2*A27)-1168.1</f>
        <v>-0.18499999999994543</v>
      </c>
      <c r="I27">
        <f>H27/H18</f>
        <v>-1.1585787432736355E-3</v>
      </c>
    </row>
    <row r="28" spans="1:9" x14ac:dyDescent="0.25">
      <c r="A28" s="3">
        <v>36</v>
      </c>
      <c r="B28">
        <v>-1E-3</v>
      </c>
      <c r="C28">
        <v>-0.01</v>
      </c>
      <c r="E28" s="3">
        <v>4.7841559481798218E-2</v>
      </c>
      <c r="F28">
        <f>E28/E21</f>
        <v>0.41078308833110572</v>
      </c>
      <c r="H28">
        <f>(-1.9666*(A28^2))+(102.2*A28)-1168.1</f>
        <v>-37.613599999999678</v>
      </c>
    </row>
    <row r="29" spans="1:9" x14ac:dyDescent="0.25">
      <c r="A29" s="3">
        <v>37</v>
      </c>
      <c r="B29">
        <v>-0.01</v>
      </c>
      <c r="C29">
        <f>B29/1</f>
        <v>-0.01</v>
      </c>
      <c r="E29" s="3">
        <v>3.1193052130152901E-2</v>
      </c>
      <c r="F29">
        <f>E29/E21</f>
        <v>0.2678336247248051</v>
      </c>
      <c r="H29">
        <f>(-1.9666*(A29^2))+(102.2*A29)-1168.1</f>
        <v>-78.975399999999809</v>
      </c>
    </row>
    <row r="30" spans="1:9" x14ac:dyDescent="0.25">
      <c r="A30" s="3">
        <v>38</v>
      </c>
      <c r="B30">
        <v>-0.01</v>
      </c>
      <c r="C30">
        <f>B30/1</f>
        <v>-0.01</v>
      </c>
      <c r="E30" s="3">
        <v>1.3652494339535883E-2</v>
      </c>
      <c r="F30">
        <f>E30/E21</f>
        <v>0.11722472780911726</v>
      </c>
      <c r="H30">
        <f>(-1.9666*(A30^2))+(102.2*A30)-1168.1</f>
        <v>-124.27039999999988</v>
      </c>
    </row>
    <row r="31" spans="1:9" x14ac:dyDescent="0.25">
      <c r="A31" s="3">
        <v>39</v>
      </c>
      <c r="B31">
        <v>-0.01</v>
      </c>
      <c r="C31">
        <f>B31/1</f>
        <v>-0.01</v>
      </c>
      <c r="E31" s="3">
        <v>-4.6364431528222025E-3</v>
      </c>
      <c r="F31">
        <f>E31/E21</f>
        <v>-3.9809999043039682E-2</v>
      </c>
      <c r="H31">
        <f>(-1.9666*(A31^2))+(102.2*A31)-1168.1</f>
        <v>-173.49859999999944</v>
      </c>
    </row>
    <row r="32" spans="1:9" x14ac:dyDescent="0.25">
      <c r="A32" s="3">
        <v>40</v>
      </c>
      <c r="B32">
        <v>-0.01</v>
      </c>
      <c r="C32">
        <f>B32/1</f>
        <v>-0.01</v>
      </c>
      <c r="E32" s="3">
        <v>-2.3579261126175151E-2</v>
      </c>
      <c r="H32">
        <f>(-1.9666*(A32^2))+(102.2*A32)-1168.1</f>
        <v>-226.65999999999985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5"/>
  <sheetViews>
    <sheetView workbookViewId="0">
      <selection activeCell="G439" sqref="G439:J440"/>
    </sheetView>
  </sheetViews>
  <sheetFormatPr baseColWidth="10" defaultRowHeight="21" x14ac:dyDescent="0.25"/>
  <sheetData>
    <row r="1" spans="1:4" x14ac:dyDescent="0.25">
      <c r="A1" s="6" t="s">
        <v>126</v>
      </c>
    </row>
    <row r="2" spans="1:4" x14ac:dyDescent="0.25">
      <c r="A2" t="s">
        <v>3</v>
      </c>
      <c r="B2" t="s">
        <v>11</v>
      </c>
      <c r="C2" t="s">
        <v>125</v>
      </c>
      <c r="D2" t="s">
        <v>63</v>
      </c>
    </row>
    <row r="3" spans="1:4" x14ac:dyDescent="0.25">
      <c r="A3">
        <v>0</v>
      </c>
      <c r="B3">
        <v>1</v>
      </c>
      <c r="C3">
        <v>0</v>
      </c>
      <c r="D3">
        <f>B3*C3</f>
        <v>0</v>
      </c>
    </row>
    <row r="4" spans="1:4" x14ac:dyDescent="0.25">
      <c r="A4">
        <v>1</v>
      </c>
      <c r="B4">
        <v>0.95</v>
      </c>
      <c r="C4">
        <v>0</v>
      </c>
      <c r="D4">
        <f t="shared" ref="D4:D19" si="0">B4*C4</f>
        <v>0</v>
      </c>
    </row>
    <row r="5" spans="1:4" x14ac:dyDescent="0.25">
      <c r="A5">
        <v>2</v>
      </c>
      <c r="B5">
        <v>0.92500000000000004</v>
      </c>
      <c r="C5">
        <v>0</v>
      </c>
      <c r="D5">
        <f t="shared" si="0"/>
        <v>0</v>
      </c>
    </row>
    <row r="6" spans="1:4" x14ac:dyDescent="0.25">
      <c r="A6">
        <v>3</v>
      </c>
      <c r="B6">
        <v>0.88800000000000001</v>
      </c>
      <c r="C6">
        <v>0</v>
      </c>
      <c r="D6">
        <f t="shared" si="0"/>
        <v>0</v>
      </c>
    </row>
    <row r="7" spans="1:4" x14ac:dyDescent="0.25">
      <c r="A7">
        <v>4</v>
      </c>
      <c r="B7">
        <v>0.83899999999999997</v>
      </c>
      <c r="C7">
        <v>0</v>
      </c>
      <c r="D7">
        <f t="shared" si="0"/>
        <v>0</v>
      </c>
    </row>
    <row r="8" spans="1:4" x14ac:dyDescent="0.25">
      <c r="A8">
        <v>5</v>
      </c>
      <c r="B8">
        <v>0.80700000000000005</v>
      </c>
      <c r="C8">
        <v>0</v>
      </c>
      <c r="D8">
        <f t="shared" si="0"/>
        <v>0</v>
      </c>
    </row>
    <row r="9" spans="1:4" x14ac:dyDescent="0.25">
      <c r="A9">
        <v>6</v>
      </c>
      <c r="B9">
        <v>0.77400000000000002</v>
      </c>
      <c r="C9">
        <v>0</v>
      </c>
      <c r="D9">
        <f t="shared" si="0"/>
        <v>0</v>
      </c>
    </row>
    <row r="10" spans="1:4" x14ac:dyDescent="0.25">
      <c r="A10">
        <v>7</v>
      </c>
      <c r="B10">
        <v>0.746</v>
      </c>
      <c r="C10">
        <v>0</v>
      </c>
      <c r="D10">
        <f t="shared" si="0"/>
        <v>0</v>
      </c>
    </row>
    <row r="11" spans="1:4" x14ac:dyDescent="0.25">
      <c r="A11">
        <v>8</v>
      </c>
      <c r="B11">
        <v>0.73099999999999998</v>
      </c>
      <c r="C11">
        <v>0</v>
      </c>
      <c r="D11">
        <f t="shared" si="0"/>
        <v>0</v>
      </c>
    </row>
    <row r="12" spans="1:4" x14ac:dyDescent="0.25">
      <c r="A12">
        <v>9</v>
      </c>
      <c r="B12">
        <v>0.69699999999999995</v>
      </c>
      <c r="C12">
        <v>0.44444440000000002</v>
      </c>
      <c r="D12">
        <f t="shared" si="0"/>
        <v>0.30977774679999998</v>
      </c>
    </row>
    <row r="13" spans="1:4" x14ac:dyDescent="0.25">
      <c r="A13">
        <v>10</v>
      </c>
      <c r="B13">
        <v>0.67800000000000005</v>
      </c>
      <c r="C13">
        <v>0.44444440000000002</v>
      </c>
      <c r="D13">
        <f t="shared" si="0"/>
        <v>0.30133330320000001</v>
      </c>
    </row>
    <row r="14" spans="1:4" x14ac:dyDescent="0.25">
      <c r="A14">
        <v>11</v>
      </c>
      <c r="B14">
        <v>0.63500000000000001</v>
      </c>
      <c r="C14">
        <v>0.44444440000000002</v>
      </c>
      <c r="D14">
        <f t="shared" si="0"/>
        <v>0.28222219400000004</v>
      </c>
    </row>
    <row r="15" spans="1:4" x14ac:dyDescent="0.25">
      <c r="A15">
        <v>12</v>
      </c>
      <c r="B15">
        <v>0.61</v>
      </c>
      <c r="C15">
        <v>0.375</v>
      </c>
      <c r="D15">
        <f t="shared" si="0"/>
        <v>0.22875000000000001</v>
      </c>
    </row>
    <row r="16" spans="1:4" x14ac:dyDescent="0.25">
      <c r="A16">
        <v>13</v>
      </c>
      <c r="B16">
        <v>0.57899999999999996</v>
      </c>
      <c r="C16">
        <v>0.5</v>
      </c>
      <c r="D16">
        <f t="shared" si="0"/>
        <v>0.28949999999999998</v>
      </c>
    </row>
    <row r="17" spans="1:4" x14ac:dyDescent="0.25">
      <c r="A17">
        <v>14</v>
      </c>
      <c r="B17">
        <v>0.54100000000000004</v>
      </c>
      <c r="C17">
        <v>0.375</v>
      </c>
      <c r="D17">
        <f t="shared" si="0"/>
        <v>0.20287500000000003</v>
      </c>
    </row>
    <row r="18" spans="1:4" x14ac:dyDescent="0.25">
      <c r="A18">
        <v>15</v>
      </c>
      <c r="B18">
        <v>0.48699999999999999</v>
      </c>
      <c r="C18">
        <v>0.44444440000000002</v>
      </c>
      <c r="D18">
        <f t="shared" si="0"/>
        <v>0.21644442280000001</v>
      </c>
    </row>
    <row r="19" spans="1:4" x14ac:dyDescent="0.25">
      <c r="A19">
        <v>16</v>
      </c>
      <c r="B19">
        <v>0.432</v>
      </c>
      <c r="C19">
        <v>0.25</v>
      </c>
      <c r="D19">
        <f t="shared" si="0"/>
        <v>0.108</v>
      </c>
    </row>
    <row r="23" spans="1:4" x14ac:dyDescent="0.25">
      <c r="A23" s="6" t="s">
        <v>127</v>
      </c>
    </row>
    <row r="24" spans="1:4" x14ac:dyDescent="0.25">
      <c r="A24" t="s">
        <v>73</v>
      </c>
      <c r="B24" t="s">
        <v>149</v>
      </c>
      <c r="C24" t="s">
        <v>150</v>
      </c>
      <c r="D24" t="s">
        <v>151</v>
      </c>
    </row>
    <row r="25" spans="1:4" x14ac:dyDescent="0.25">
      <c r="A25">
        <v>0</v>
      </c>
      <c r="B25">
        <v>1</v>
      </c>
      <c r="C25">
        <v>0</v>
      </c>
      <c r="D25">
        <f>B25*C25</f>
        <v>0</v>
      </c>
    </row>
    <row r="26" spans="1:4" x14ac:dyDescent="0.25">
      <c r="A26">
        <v>1</v>
      </c>
      <c r="B26">
        <v>0.96299999999999997</v>
      </c>
      <c r="C26">
        <v>0</v>
      </c>
      <c r="D26">
        <f t="shared" ref="D26:D41" si="1">B26*C26</f>
        <v>0</v>
      </c>
    </row>
    <row r="27" spans="1:4" x14ac:dyDescent="0.25">
      <c r="A27">
        <v>2</v>
      </c>
      <c r="B27">
        <v>0.93799999999999994</v>
      </c>
      <c r="C27">
        <v>0</v>
      </c>
      <c r="D27">
        <f t="shared" si="1"/>
        <v>0</v>
      </c>
    </row>
    <row r="28" spans="1:4" x14ac:dyDescent="0.25">
      <c r="A28">
        <v>3</v>
      </c>
      <c r="B28">
        <v>0.90600000000000003</v>
      </c>
      <c r="C28">
        <v>0</v>
      </c>
      <c r="D28">
        <f t="shared" si="1"/>
        <v>0</v>
      </c>
    </row>
    <row r="29" spans="1:4" x14ac:dyDescent="0.25">
      <c r="A29">
        <v>4</v>
      </c>
      <c r="B29">
        <v>0.88100000000000001</v>
      </c>
      <c r="C29">
        <v>0</v>
      </c>
      <c r="D29">
        <f t="shared" si="1"/>
        <v>0</v>
      </c>
    </row>
    <row r="30" spans="1:4" x14ac:dyDescent="0.25">
      <c r="A30">
        <v>5</v>
      </c>
      <c r="B30">
        <v>0.85599999999999998</v>
      </c>
      <c r="C30">
        <v>0</v>
      </c>
      <c r="D30">
        <f t="shared" si="1"/>
        <v>0</v>
      </c>
    </row>
    <row r="31" spans="1:4" x14ac:dyDescent="0.25">
      <c r="A31">
        <v>6</v>
      </c>
      <c r="B31">
        <v>0.83599999999999997</v>
      </c>
      <c r="C31">
        <v>0</v>
      </c>
      <c r="D31">
        <f t="shared" si="1"/>
        <v>0</v>
      </c>
    </row>
    <row r="32" spans="1:4" x14ac:dyDescent="0.25">
      <c r="A32">
        <v>7</v>
      </c>
      <c r="B32">
        <v>0.81499999999999995</v>
      </c>
      <c r="C32">
        <v>0</v>
      </c>
      <c r="D32">
        <f t="shared" si="1"/>
        <v>0</v>
      </c>
    </row>
    <row r="33" spans="1:4" x14ac:dyDescent="0.25">
      <c r="A33">
        <v>8</v>
      </c>
      <c r="B33">
        <v>0.79200000000000004</v>
      </c>
      <c r="C33">
        <v>0</v>
      </c>
      <c r="D33">
        <f t="shared" si="1"/>
        <v>0</v>
      </c>
    </row>
    <row r="34" spans="1:4" x14ac:dyDescent="0.25">
      <c r="A34">
        <v>9</v>
      </c>
      <c r="B34">
        <v>0.75800000000000001</v>
      </c>
      <c r="C34">
        <v>0.3333333</v>
      </c>
      <c r="D34">
        <f t="shared" si="1"/>
        <v>0.2526666414</v>
      </c>
    </row>
    <row r="35" spans="1:4" x14ac:dyDescent="0.25">
      <c r="A35">
        <v>10</v>
      </c>
      <c r="B35">
        <v>0.73</v>
      </c>
      <c r="C35">
        <v>0.44444440000000002</v>
      </c>
      <c r="D35">
        <f t="shared" si="1"/>
        <v>0.32444441200000002</v>
      </c>
    </row>
    <row r="36" spans="1:4" x14ac:dyDescent="0.25">
      <c r="A36">
        <v>11</v>
      </c>
      <c r="B36">
        <v>0.69899999999999995</v>
      </c>
      <c r="C36">
        <v>0.375</v>
      </c>
      <c r="D36">
        <f t="shared" si="1"/>
        <v>0.262125</v>
      </c>
    </row>
    <row r="37" spans="1:4" x14ac:dyDescent="0.25">
      <c r="A37">
        <v>12</v>
      </c>
      <c r="B37">
        <v>0.67500000000000004</v>
      </c>
      <c r="C37">
        <v>0.375</v>
      </c>
      <c r="D37">
        <f t="shared" si="1"/>
        <v>0.25312500000000004</v>
      </c>
    </row>
    <row r="38" spans="1:4" x14ac:dyDescent="0.25">
      <c r="A38">
        <v>13</v>
      </c>
      <c r="B38">
        <v>0.64800000000000002</v>
      </c>
      <c r="C38">
        <v>0.375</v>
      </c>
      <c r="D38">
        <f t="shared" si="1"/>
        <v>0.24299999999999999</v>
      </c>
    </row>
    <row r="39" spans="1:4" x14ac:dyDescent="0.25">
      <c r="A39">
        <v>14</v>
      </c>
      <c r="B39">
        <v>0.59799999999999998</v>
      </c>
      <c r="C39">
        <v>0.25</v>
      </c>
      <c r="D39">
        <f t="shared" si="1"/>
        <v>0.14949999999999999</v>
      </c>
    </row>
    <row r="40" spans="1:4" x14ac:dyDescent="0.25">
      <c r="A40">
        <v>15</v>
      </c>
      <c r="B40">
        <v>0.55500000000000005</v>
      </c>
      <c r="C40">
        <v>0.375</v>
      </c>
      <c r="D40">
        <f t="shared" si="1"/>
        <v>0.208125</v>
      </c>
    </row>
    <row r="41" spans="1:4" x14ac:dyDescent="0.25">
      <c r="A41">
        <v>16</v>
      </c>
      <c r="B41">
        <v>0.49399999999999999</v>
      </c>
      <c r="C41">
        <v>0.375</v>
      </c>
      <c r="D41">
        <f t="shared" si="1"/>
        <v>0.18525</v>
      </c>
    </row>
    <row r="45" spans="1:4" x14ac:dyDescent="0.25">
      <c r="A45" s="6" t="s">
        <v>128</v>
      </c>
    </row>
    <row r="46" spans="1:4" x14ac:dyDescent="0.25">
      <c r="A46">
        <v>0</v>
      </c>
      <c r="B46">
        <v>1</v>
      </c>
      <c r="C46">
        <v>0</v>
      </c>
      <c r="D46">
        <f>B46*C46</f>
        <v>0</v>
      </c>
    </row>
    <row r="47" spans="1:4" x14ac:dyDescent="0.25">
      <c r="A47">
        <v>1</v>
      </c>
      <c r="B47">
        <v>0.95199999999999996</v>
      </c>
      <c r="C47">
        <v>0</v>
      </c>
      <c r="D47">
        <f t="shared" ref="D47:D63" si="2">B47*C47</f>
        <v>0</v>
      </c>
    </row>
    <row r="48" spans="1:4" x14ac:dyDescent="0.25">
      <c r="A48">
        <v>2</v>
      </c>
      <c r="B48">
        <v>0.91600000000000004</v>
      </c>
      <c r="C48">
        <v>0</v>
      </c>
      <c r="D48">
        <f t="shared" si="2"/>
        <v>0</v>
      </c>
    </row>
    <row r="49" spans="1:4" x14ac:dyDescent="0.25">
      <c r="A49">
        <v>3</v>
      </c>
      <c r="B49">
        <v>0.89200000000000002</v>
      </c>
      <c r="C49">
        <v>0</v>
      </c>
      <c r="D49">
        <f t="shared" si="2"/>
        <v>0</v>
      </c>
    </row>
    <row r="50" spans="1:4" x14ac:dyDescent="0.25">
      <c r="A50">
        <v>4</v>
      </c>
      <c r="B50">
        <v>0.86199999999999999</v>
      </c>
      <c r="C50">
        <v>0</v>
      </c>
      <c r="D50">
        <f t="shared" si="2"/>
        <v>0</v>
      </c>
    </row>
    <row r="51" spans="1:4" x14ac:dyDescent="0.25">
      <c r="A51">
        <v>5</v>
      </c>
      <c r="B51">
        <v>0.84399999999999997</v>
      </c>
      <c r="C51">
        <v>0</v>
      </c>
      <c r="D51">
        <f t="shared" si="2"/>
        <v>0</v>
      </c>
    </row>
    <row r="52" spans="1:4" x14ac:dyDescent="0.25">
      <c r="A52">
        <v>6</v>
      </c>
      <c r="B52">
        <v>0.81299999999999994</v>
      </c>
      <c r="C52">
        <v>0</v>
      </c>
      <c r="D52">
        <f t="shared" si="2"/>
        <v>0</v>
      </c>
    </row>
    <row r="53" spans="1:4" x14ac:dyDescent="0.25">
      <c r="A53">
        <v>7</v>
      </c>
      <c r="B53">
        <v>0.79200000000000004</v>
      </c>
      <c r="C53">
        <v>0</v>
      </c>
      <c r="D53">
        <f t="shared" si="2"/>
        <v>0</v>
      </c>
    </row>
    <row r="54" spans="1:4" x14ac:dyDescent="0.25">
      <c r="A54">
        <v>8</v>
      </c>
      <c r="B54">
        <v>0.77</v>
      </c>
      <c r="C54">
        <v>0.125</v>
      </c>
      <c r="D54">
        <f t="shared" si="2"/>
        <v>9.6250000000000002E-2</v>
      </c>
    </row>
    <row r="55" spans="1:4" x14ac:dyDescent="0.25">
      <c r="A55">
        <v>9</v>
      </c>
      <c r="B55">
        <v>0.73799999999999999</v>
      </c>
      <c r="C55">
        <v>0.5</v>
      </c>
      <c r="D55">
        <f t="shared" si="2"/>
        <v>0.36899999999999999</v>
      </c>
    </row>
    <row r="56" spans="1:4" x14ac:dyDescent="0.25">
      <c r="A56">
        <v>10</v>
      </c>
      <c r="B56">
        <v>0.71099999999999997</v>
      </c>
      <c r="C56">
        <v>0.44444440000000002</v>
      </c>
      <c r="D56">
        <f t="shared" si="2"/>
        <v>0.3159999684</v>
      </c>
    </row>
    <row r="57" spans="1:4" x14ac:dyDescent="0.25">
      <c r="A57">
        <v>11</v>
      </c>
      <c r="B57">
        <v>0.69199999999999995</v>
      </c>
      <c r="C57">
        <v>0.375</v>
      </c>
      <c r="D57">
        <f t="shared" si="2"/>
        <v>0.25949999999999995</v>
      </c>
    </row>
    <row r="58" spans="1:4" x14ac:dyDescent="0.25">
      <c r="A58">
        <v>12</v>
      </c>
      <c r="B58">
        <v>0.64700000000000002</v>
      </c>
      <c r="C58">
        <v>0.375</v>
      </c>
      <c r="D58">
        <f t="shared" si="2"/>
        <v>0.24262500000000001</v>
      </c>
    </row>
    <row r="59" spans="1:4" x14ac:dyDescent="0.25">
      <c r="A59">
        <v>13</v>
      </c>
      <c r="B59">
        <v>0.621</v>
      </c>
      <c r="C59">
        <v>0.375</v>
      </c>
      <c r="D59">
        <f t="shared" si="2"/>
        <v>0.232875</v>
      </c>
    </row>
    <row r="60" spans="1:4" x14ac:dyDescent="0.25">
      <c r="A60">
        <v>14</v>
      </c>
      <c r="B60">
        <v>0.59</v>
      </c>
      <c r="C60">
        <v>0.25</v>
      </c>
      <c r="D60">
        <f t="shared" si="2"/>
        <v>0.14749999999999999</v>
      </c>
    </row>
    <row r="61" spans="1:4" x14ac:dyDescent="0.25">
      <c r="A61">
        <v>15</v>
      </c>
      <c r="B61">
        <v>0.53100000000000003</v>
      </c>
      <c r="C61">
        <v>0.375</v>
      </c>
      <c r="D61">
        <f t="shared" si="2"/>
        <v>0.199125</v>
      </c>
    </row>
    <row r="62" spans="1:4" x14ac:dyDescent="0.25">
      <c r="A62">
        <v>16</v>
      </c>
      <c r="B62">
        <v>0.44700000000000001</v>
      </c>
      <c r="C62">
        <v>0.22222220000000001</v>
      </c>
      <c r="D62">
        <f t="shared" si="2"/>
        <v>9.9333323400000006E-2</v>
      </c>
    </row>
    <row r="63" spans="1:4" x14ac:dyDescent="0.25">
      <c r="A63">
        <v>17</v>
      </c>
      <c r="B63">
        <v>0.34499999999999997</v>
      </c>
      <c r="C63">
        <v>0.28571429999999998</v>
      </c>
      <c r="D63">
        <f t="shared" si="2"/>
        <v>9.8571433499999986E-2</v>
      </c>
    </row>
    <row r="66" spans="1:4" x14ac:dyDescent="0.25">
      <c r="A66" s="6" t="s">
        <v>129</v>
      </c>
    </row>
    <row r="67" spans="1:4" x14ac:dyDescent="0.25">
      <c r="A67">
        <v>0</v>
      </c>
      <c r="B67">
        <v>1</v>
      </c>
      <c r="C67">
        <v>0</v>
      </c>
      <c r="D67">
        <f>B67*C67</f>
        <v>0</v>
      </c>
    </row>
    <row r="68" spans="1:4" x14ac:dyDescent="0.25">
      <c r="A68">
        <v>1</v>
      </c>
      <c r="B68">
        <v>0.96299999999999997</v>
      </c>
      <c r="C68">
        <v>0</v>
      </c>
      <c r="D68">
        <f t="shared" ref="D68:D84" si="3">B68*C68</f>
        <v>0</v>
      </c>
    </row>
    <row r="69" spans="1:4" x14ac:dyDescent="0.25">
      <c r="A69">
        <v>2</v>
      </c>
      <c r="B69">
        <v>0.93200000000000005</v>
      </c>
      <c r="C69">
        <v>0</v>
      </c>
      <c r="D69">
        <f t="shared" si="3"/>
        <v>0</v>
      </c>
    </row>
    <row r="70" spans="1:4" x14ac:dyDescent="0.25">
      <c r="A70">
        <v>3</v>
      </c>
      <c r="B70">
        <v>0.88900000000000001</v>
      </c>
      <c r="C70">
        <v>0</v>
      </c>
      <c r="D70">
        <f t="shared" si="3"/>
        <v>0</v>
      </c>
    </row>
    <row r="71" spans="1:4" x14ac:dyDescent="0.25">
      <c r="A71">
        <v>4</v>
      </c>
      <c r="B71">
        <v>0.85799999999999998</v>
      </c>
      <c r="C71">
        <v>0</v>
      </c>
      <c r="D71">
        <f t="shared" si="3"/>
        <v>0</v>
      </c>
    </row>
    <row r="72" spans="1:4" x14ac:dyDescent="0.25">
      <c r="A72">
        <v>5</v>
      </c>
      <c r="B72">
        <v>0.83299999999999996</v>
      </c>
      <c r="C72">
        <v>0</v>
      </c>
      <c r="D72">
        <f t="shared" si="3"/>
        <v>0</v>
      </c>
    </row>
    <row r="73" spans="1:4" x14ac:dyDescent="0.25">
      <c r="A73">
        <v>6</v>
      </c>
      <c r="B73">
        <v>0.80700000000000005</v>
      </c>
      <c r="C73">
        <v>0</v>
      </c>
      <c r="D73">
        <f t="shared" si="3"/>
        <v>0</v>
      </c>
    </row>
    <row r="74" spans="1:4" x14ac:dyDescent="0.25">
      <c r="A74">
        <v>7</v>
      </c>
      <c r="B74">
        <v>0.79300000000000004</v>
      </c>
      <c r="C74">
        <v>0</v>
      </c>
      <c r="D74">
        <f t="shared" si="3"/>
        <v>0</v>
      </c>
    </row>
    <row r="75" spans="1:4" x14ac:dyDescent="0.25">
      <c r="A75">
        <v>8</v>
      </c>
      <c r="B75">
        <v>0.77</v>
      </c>
      <c r="C75">
        <v>0.22222220000000001</v>
      </c>
      <c r="D75">
        <f t="shared" si="3"/>
        <v>0.17111109400000002</v>
      </c>
    </row>
    <row r="76" spans="1:4" x14ac:dyDescent="0.25">
      <c r="A76">
        <v>9</v>
      </c>
      <c r="B76">
        <v>0.73699999999999999</v>
      </c>
      <c r="C76">
        <v>0.375</v>
      </c>
      <c r="D76">
        <f t="shared" si="3"/>
        <v>0.27637499999999998</v>
      </c>
    </row>
    <row r="77" spans="1:4" x14ac:dyDescent="0.25">
      <c r="A77">
        <v>10</v>
      </c>
      <c r="B77">
        <v>0.71</v>
      </c>
      <c r="C77">
        <v>0.5</v>
      </c>
      <c r="D77">
        <f t="shared" si="3"/>
        <v>0.35499999999999998</v>
      </c>
    </row>
    <row r="78" spans="1:4" x14ac:dyDescent="0.25">
      <c r="A78">
        <v>11</v>
      </c>
      <c r="B78">
        <v>0.68</v>
      </c>
      <c r="C78">
        <v>0.44444440000000002</v>
      </c>
      <c r="D78">
        <f t="shared" si="3"/>
        <v>0.30222219200000006</v>
      </c>
    </row>
    <row r="79" spans="1:4" x14ac:dyDescent="0.25">
      <c r="A79">
        <v>12</v>
      </c>
      <c r="B79">
        <v>0.65600000000000003</v>
      </c>
      <c r="C79">
        <v>0.5</v>
      </c>
      <c r="D79">
        <f t="shared" si="3"/>
        <v>0.32800000000000001</v>
      </c>
    </row>
    <row r="80" spans="1:4" x14ac:dyDescent="0.25">
      <c r="A80">
        <v>13</v>
      </c>
      <c r="B80">
        <v>0.61499999999999999</v>
      </c>
      <c r="C80">
        <v>0.5</v>
      </c>
      <c r="D80">
        <f t="shared" si="3"/>
        <v>0.3075</v>
      </c>
    </row>
    <row r="81" spans="1:4" x14ac:dyDescent="0.25">
      <c r="A81">
        <v>14</v>
      </c>
      <c r="B81">
        <v>0.59799999999999998</v>
      </c>
      <c r="C81">
        <v>0.25</v>
      </c>
      <c r="D81">
        <f t="shared" si="3"/>
        <v>0.14949999999999999</v>
      </c>
    </row>
    <row r="82" spans="1:4" x14ac:dyDescent="0.25">
      <c r="A82">
        <v>15</v>
      </c>
      <c r="B82">
        <v>0.55600000000000005</v>
      </c>
      <c r="C82">
        <v>0.25</v>
      </c>
      <c r="D82">
        <f t="shared" si="3"/>
        <v>0.13900000000000001</v>
      </c>
    </row>
    <row r="83" spans="1:4" x14ac:dyDescent="0.25">
      <c r="A83">
        <v>16</v>
      </c>
      <c r="B83">
        <v>0.49399999999999999</v>
      </c>
      <c r="C83">
        <v>0.14285709999999999</v>
      </c>
      <c r="D83">
        <f t="shared" si="3"/>
        <v>7.0571407399999994E-2</v>
      </c>
    </row>
    <row r="84" spans="1:4" x14ac:dyDescent="0.25">
      <c r="A84">
        <v>17</v>
      </c>
      <c r="B84">
        <v>0.38400000000000001</v>
      </c>
      <c r="C84">
        <v>0.28571429999999998</v>
      </c>
      <c r="D84">
        <f t="shared" si="3"/>
        <v>0.10971429119999999</v>
      </c>
    </row>
    <row r="89" spans="1:4" x14ac:dyDescent="0.25">
      <c r="A89" s="6" t="s">
        <v>130</v>
      </c>
    </row>
    <row r="90" spans="1:4" x14ac:dyDescent="0.25">
      <c r="A90">
        <v>0</v>
      </c>
      <c r="B90">
        <v>1</v>
      </c>
      <c r="C90">
        <v>0</v>
      </c>
      <c r="D90">
        <f>B90*C90</f>
        <v>0</v>
      </c>
    </row>
    <row r="91" spans="1:4" x14ac:dyDescent="0.25">
      <c r="A91">
        <v>1</v>
      </c>
      <c r="B91">
        <v>0.96899999999999997</v>
      </c>
      <c r="C91">
        <v>0</v>
      </c>
      <c r="D91">
        <f t="shared" ref="D91:D110" si="4">B91*C91</f>
        <v>0</v>
      </c>
    </row>
    <row r="92" spans="1:4" x14ac:dyDescent="0.25">
      <c r="A92">
        <v>2</v>
      </c>
      <c r="B92">
        <v>0.95</v>
      </c>
      <c r="C92">
        <v>0</v>
      </c>
      <c r="D92">
        <f t="shared" si="4"/>
        <v>0</v>
      </c>
    </row>
    <row r="93" spans="1:4" x14ac:dyDescent="0.25">
      <c r="A93">
        <v>3</v>
      </c>
      <c r="B93">
        <v>0.92500000000000004</v>
      </c>
      <c r="C93">
        <v>0</v>
      </c>
      <c r="D93">
        <f t="shared" si="4"/>
        <v>0</v>
      </c>
    </row>
    <row r="94" spans="1:4" x14ac:dyDescent="0.25">
      <c r="A94">
        <v>4</v>
      </c>
      <c r="B94">
        <v>0.89400000000000002</v>
      </c>
      <c r="C94">
        <v>0</v>
      </c>
      <c r="D94">
        <f t="shared" si="4"/>
        <v>0</v>
      </c>
    </row>
    <row r="95" spans="1:4" x14ac:dyDescent="0.25">
      <c r="A95">
        <v>5</v>
      </c>
      <c r="B95">
        <v>0.88200000000000001</v>
      </c>
      <c r="C95">
        <v>0</v>
      </c>
      <c r="D95">
        <f t="shared" si="4"/>
        <v>0</v>
      </c>
    </row>
    <row r="96" spans="1:4" x14ac:dyDescent="0.25">
      <c r="A96">
        <v>6</v>
      </c>
      <c r="B96">
        <v>0.86199999999999999</v>
      </c>
      <c r="C96">
        <v>0</v>
      </c>
      <c r="D96">
        <f t="shared" si="4"/>
        <v>0</v>
      </c>
    </row>
    <row r="97" spans="1:4" x14ac:dyDescent="0.25">
      <c r="A97">
        <v>7</v>
      </c>
      <c r="B97">
        <v>0.84099999999999997</v>
      </c>
      <c r="C97">
        <v>0</v>
      </c>
      <c r="D97">
        <f t="shared" si="4"/>
        <v>0</v>
      </c>
    </row>
    <row r="98" spans="1:4" x14ac:dyDescent="0.25">
      <c r="A98">
        <v>8</v>
      </c>
      <c r="B98">
        <v>0.82599999999999996</v>
      </c>
      <c r="C98">
        <v>0</v>
      </c>
      <c r="D98">
        <f t="shared" si="4"/>
        <v>0</v>
      </c>
    </row>
    <row r="99" spans="1:4" x14ac:dyDescent="0.25">
      <c r="A99">
        <v>9</v>
      </c>
      <c r="B99">
        <v>0.81799999999999995</v>
      </c>
      <c r="C99">
        <v>0.5</v>
      </c>
      <c r="D99">
        <f t="shared" si="4"/>
        <v>0.40899999999999997</v>
      </c>
    </row>
    <row r="100" spans="1:4" x14ac:dyDescent="0.25">
      <c r="A100">
        <v>10</v>
      </c>
      <c r="B100">
        <v>0.78100000000000003</v>
      </c>
      <c r="C100">
        <f>3/9</f>
        <v>0.33333333333333331</v>
      </c>
      <c r="D100">
        <f t="shared" si="4"/>
        <v>0.26033333333333331</v>
      </c>
    </row>
    <row r="101" spans="1:4" x14ac:dyDescent="0.25">
      <c r="A101">
        <v>11</v>
      </c>
      <c r="B101">
        <v>0.78100000000000003</v>
      </c>
      <c r="C101">
        <f>4/9</f>
        <v>0.44444444444444442</v>
      </c>
      <c r="D101">
        <f t="shared" si="4"/>
        <v>0.34711111111111109</v>
      </c>
    </row>
    <row r="102" spans="1:4" x14ac:dyDescent="0.25">
      <c r="A102">
        <v>12</v>
      </c>
      <c r="B102">
        <v>0.77</v>
      </c>
      <c r="C102">
        <f>4/8</f>
        <v>0.5</v>
      </c>
      <c r="D102">
        <f t="shared" si="4"/>
        <v>0.38500000000000001</v>
      </c>
    </row>
    <row r="103" spans="1:4" x14ac:dyDescent="0.25">
      <c r="A103">
        <v>13</v>
      </c>
      <c r="B103">
        <v>0.74399999999999999</v>
      </c>
      <c r="C103">
        <f>3/11</f>
        <v>0.27272727272727271</v>
      </c>
      <c r="D103">
        <f t="shared" si="4"/>
        <v>0.2029090909090909</v>
      </c>
    </row>
    <row r="104" spans="1:4" x14ac:dyDescent="0.25">
      <c r="A104">
        <v>14</v>
      </c>
      <c r="B104">
        <v>0.69799999999999995</v>
      </c>
      <c r="C104">
        <v>0.375</v>
      </c>
      <c r="D104">
        <f t="shared" si="4"/>
        <v>0.26174999999999998</v>
      </c>
    </row>
    <row r="105" spans="1:4" x14ac:dyDescent="0.25">
      <c r="A105">
        <v>15</v>
      </c>
      <c r="B105">
        <v>0.68</v>
      </c>
      <c r="C105">
        <v>0.375</v>
      </c>
      <c r="D105">
        <f t="shared" si="4"/>
        <v>0.255</v>
      </c>
    </row>
    <row r="106" spans="1:4" x14ac:dyDescent="0.25">
      <c r="A106">
        <v>16</v>
      </c>
      <c r="B106">
        <v>0.65600000000000003</v>
      </c>
      <c r="C106">
        <v>0.375</v>
      </c>
      <c r="D106">
        <f t="shared" si="4"/>
        <v>0.246</v>
      </c>
    </row>
    <row r="107" spans="1:4" x14ac:dyDescent="0.25">
      <c r="A107">
        <v>17</v>
      </c>
      <c r="B107">
        <v>0.63300000000000001</v>
      </c>
      <c r="C107">
        <v>0.375</v>
      </c>
      <c r="D107">
        <f t="shared" si="4"/>
        <v>0.237375</v>
      </c>
    </row>
    <row r="108" spans="1:4" x14ac:dyDescent="0.25">
      <c r="A108">
        <v>18</v>
      </c>
      <c r="B108">
        <v>0.56599999999999995</v>
      </c>
      <c r="C108">
        <v>0.375</v>
      </c>
      <c r="D108">
        <f t="shared" si="4"/>
        <v>0.21224999999999999</v>
      </c>
    </row>
    <row r="109" spans="1:4" x14ac:dyDescent="0.25">
      <c r="A109">
        <v>19</v>
      </c>
      <c r="B109">
        <v>0.53300000000000003</v>
      </c>
      <c r="C109">
        <v>0.25</v>
      </c>
      <c r="D109">
        <f t="shared" si="4"/>
        <v>0.13325000000000001</v>
      </c>
    </row>
    <row r="110" spans="1:4" x14ac:dyDescent="0.25">
      <c r="A110">
        <v>20</v>
      </c>
      <c r="B110">
        <v>0.46600000000000003</v>
      </c>
      <c r="C110">
        <v>0.25</v>
      </c>
      <c r="D110">
        <f t="shared" si="4"/>
        <v>0.11650000000000001</v>
      </c>
    </row>
    <row r="111" spans="1:4" x14ac:dyDescent="0.25">
      <c r="A111">
        <v>21</v>
      </c>
      <c r="B111">
        <v>0.4</v>
      </c>
    </row>
    <row r="114" spans="1:4" x14ac:dyDescent="0.25">
      <c r="A114" s="6" t="s">
        <v>131</v>
      </c>
    </row>
    <row r="115" spans="1:4" x14ac:dyDescent="0.25">
      <c r="A115">
        <v>0</v>
      </c>
      <c r="B115">
        <v>1</v>
      </c>
      <c r="C115">
        <v>0</v>
      </c>
      <c r="D115">
        <f>B115*C115</f>
        <v>0</v>
      </c>
    </row>
    <row r="116" spans="1:4" x14ac:dyDescent="0.25">
      <c r="A116">
        <v>1</v>
      </c>
      <c r="B116">
        <v>0.96799999999999997</v>
      </c>
      <c r="C116">
        <v>0</v>
      </c>
      <c r="D116">
        <f t="shared" ref="D116:D134" si="5">B116*C116</f>
        <v>0</v>
      </c>
    </row>
    <row r="117" spans="1:4" x14ac:dyDescent="0.25">
      <c r="A117">
        <v>2</v>
      </c>
      <c r="B117">
        <v>0.94299999999999995</v>
      </c>
      <c r="C117">
        <v>0</v>
      </c>
      <c r="D117">
        <f t="shared" si="5"/>
        <v>0</v>
      </c>
    </row>
    <row r="118" spans="1:4" x14ac:dyDescent="0.25">
      <c r="A118">
        <v>3</v>
      </c>
      <c r="B118">
        <v>0.91100000000000003</v>
      </c>
      <c r="C118">
        <v>0</v>
      </c>
      <c r="D118">
        <f t="shared" si="5"/>
        <v>0</v>
      </c>
    </row>
    <row r="119" spans="1:4" x14ac:dyDescent="0.25">
      <c r="A119">
        <v>4</v>
      </c>
      <c r="B119">
        <v>0.88</v>
      </c>
      <c r="C119">
        <v>0</v>
      </c>
      <c r="D119">
        <f t="shared" si="5"/>
        <v>0</v>
      </c>
    </row>
    <row r="120" spans="1:4" x14ac:dyDescent="0.25">
      <c r="A120">
        <v>5</v>
      </c>
      <c r="B120">
        <v>0.86099999999999999</v>
      </c>
      <c r="C120">
        <v>0</v>
      </c>
      <c r="D120">
        <f t="shared" si="5"/>
        <v>0</v>
      </c>
    </row>
    <row r="121" spans="1:4" x14ac:dyDescent="0.25">
      <c r="A121">
        <v>6</v>
      </c>
      <c r="B121">
        <v>0.84799999999999998</v>
      </c>
      <c r="C121">
        <v>0</v>
      </c>
      <c r="D121">
        <f t="shared" si="5"/>
        <v>0</v>
      </c>
    </row>
    <row r="122" spans="1:4" x14ac:dyDescent="0.25">
      <c r="A122">
        <v>7</v>
      </c>
      <c r="B122">
        <v>0.83499999999999996</v>
      </c>
      <c r="C122">
        <v>0</v>
      </c>
      <c r="D122">
        <f t="shared" si="5"/>
        <v>0</v>
      </c>
    </row>
    <row r="123" spans="1:4" x14ac:dyDescent="0.25">
      <c r="A123">
        <v>8</v>
      </c>
      <c r="B123">
        <v>0.82</v>
      </c>
      <c r="C123">
        <v>0.125</v>
      </c>
      <c r="D123">
        <f t="shared" si="5"/>
        <v>0.10249999999999999</v>
      </c>
    </row>
    <row r="124" spans="1:4" x14ac:dyDescent="0.25">
      <c r="A124">
        <v>9</v>
      </c>
      <c r="B124">
        <v>0.77300000000000002</v>
      </c>
      <c r="C124">
        <v>0.5</v>
      </c>
      <c r="D124">
        <f t="shared" si="5"/>
        <v>0.38650000000000001</v>
      </c>
    </row>
    <row r="125" spans="1:4" x14ac:dyDescent="0.25">
      <c r="A125">
        <v>10</v>
      </c>
      <c r="B125">
        <v>0.755</v>
      </c>
      <c r="C125">
        <f>5/9</f>
        <v>0.55555555555555558</v>
      </c>
      <c r="D125">
        <f t="shared" si="5"/>
        <v>0.41944444444444445</v>
      </c>
    </row>
    <row r="126" spans="1:4" x14ac:dyDescent="0.25">
      <c r="A126">
        <v>11</v>
      </c>
      <c r="B126">
        <v>0.71699999999999997</v>
      </c>
      <c r="C126">
        <v>0.5</v>
      </c>
      <c r="D126">
        <f t="shared" si="5"/>
        <v>0.35849999999999999</v>
      </c>
    </row>
    <row r="127" spans="1:4" x14ac:dyDescent="0.25">
      <c r="A127">
        <v>12</v>
      </c>
      <c r="B127">
        <v>0.66400000000000003</v>
      </c>
      <c r="C127">
        <v>0.25</v>
      </c>
      <c r="D127">
        <f t="shared" si="5"/>
        <v>0.16600000000000001</v>
      </c>
    </row>
    <row r="128" spans="1:4" x14ac:dyDescent="0.25">
      <c r="A128">
        <v>13</v>
      </c>
      <c r="B128">
        <v>0.60099999999999998</v>
      </c>
      <c r="C128">
        <v>0.125</v>
      </c>
      <c r="D128">
        <f t="shared" si="5"/>
        <v>7.5124999999999997E-2</v>
      </c>
    </row>
    <row r="129" spans="1:4" x14ac:dyDescent="0.25">
      <c r="A129">
        <v>14</v>
      </c>
      <c r="B129">
        <v>0.60099999999999998</v>
      </c>
      <c r="C129">
        <v>0.25</v>
      </c>
      <c r="D129">
        <f t="shared" si="5"/>
        <v>0.15024999999999999</v>
      </c>
    </row>
    <row r="130" spans="1:4" x14ac:dyDescent="0.25">
      <c r="A130">
        <v>15</v>
      </c>
      <c r="B130">
        <v>0.58199999999999996</v>
      </c>
      <c r="C130">
        <v>0.25</v>
      </c>
      <c r="D130">
        <f t="shared" si="5"/>
        <v>0.14549999999999999</v>
      </c>
    </row>
    <row r="131" spans="1:4" x14ac:dyDescent="0.25">
      <c r="A131">
        <v>16</v>
      </c>
      <c r="B131">
        <v>0.55700000000000005</v>
      </c>
      <c r="C131">
        <v>0.25</v>
      </c>
      <c r="D131">
        <f t="shared" si="5"/>
        <v>0.13925000000000001</v>
      </c>
    </row>
    <row r="132" spans="1:4" x14ac:dyDescent="0.25">
      <c r="A132">
        <v>17</v>
      </c>
      <c r="B132">
        <v>0.48099999999999998</v>
      </c>
      <c r="C132">
        <v>0.25</v>
      </c>
      <c r="D132">
        <f t="shared" si="5"/>
        <v>0.12025</v>
      </c>
    </row>
    <row r="133" spans="1:4" x14ac:dyDescent="0.25">
      <c r="A133">
        <v>18</v>
      </c>
      <c r="B133">
        <v>0.39400000000000002</v>
      </c>
      <c r="C133">
        <v>0.25</v>
      </c>
      <c r="D133">
        <f t="shared" si="5"/>
        <v>9.8500000000000004E-2</v>
      </c>
    </row>
    <row r="134" spans="1:4" x14ac:dyDescent="0.25">
      <c r="A134">
        <v>19</v>
      </c>
      <c r="B134">
        <v>0.35</v>
      </c>
      <c r="C134">
        <v>0.25</v>
      </c>
      <c r="D134">
        <f t="shared" si="5"/>
        <v>8.7499999999999994E-2</v>
      </c>
    </row>
    <row r="137" spans="1:4" x14ac:dyDescent="0.25">
      <c r="A137" s="6" t="s">
        <v>132</v>
      </c>
    </row>
    <row r="138" spans="1:4" x14ac:dyDescent="0.25">
      <c r="A138">
        <v>0</v>
      </c>
      <c r="B138">
        <v>1</v>
      </c>
      <c r="C138">
        <v>0</v>
      </c>
      <c r="D138">
        <f>B138*C138</f>
        <v>0</v>
      </c>
    </row>
    <row r="139" spans="1:4" x14ac:dyDescent="0.25">
      <c r="A139">
        <v>1</v>
      </c>
      <c r="B139">
        <v>0.97399999999999998</v>
      </c>
      <c r="C139">
        <v>0</v>
      </c>
      <c r="D139">
        <f t="shared" ref="D139:D156" si="6">B139*C139</f>
        <v>0</v>
      </c>
    </row>
    <row r="140" spans="1:4" x14ac:dyDescent="0.25">
      <c r="A140">
        <v>2</v>
      </c>
      <c r="B140">
        <v>0.94899999999999995</v>
      </c>
      <c r="C140">
        <v>0</v>
      </c>
      <c r="D140">
        <f t="shared" si="6"/>
        <v>0</v>
      </c>
    </row>
    <row r="141" spans="1:4" x14ac:dyDescent="0.25">
      <c r="A141">
        <v>3</v>
      </c>
      <c r="B141">
        <v>0.91700000000000004</v>
      </c>
      <c r="C141">
        <v>0</v>
      </c>
      <c r="D141">
        <f t="shared" si="6"/>
        <v>0</v>
      </c>
    </row>
    <row r="142" spans="1:4" x14ac:dyDescent="0.25">
      <c r="A142">
        <v>4</v>
      </c>
      <c r="B142">
        <v>0.89100000000000001</v>
      </c>
      <c r="C142">
        <v>0</v>
      </c>
      <c r="D142">
        <f t="shared" si="6"/>
        <v>0</v>
      </c>
    </row>
    <row r="143" spans="1:4" x14ac:dyDescent="0.25">
      <c r="A143">
        <v>5</v>
      </c>
      <c r="B143">
        <v>0.86499999999999999</v>
      </c>
      <c r="C143">
        <v>0</v>
      </c>
      <c r="D143">
        <f t="shared" si="6"/>
        <v>0</v>
      </c>
    </row>
    <row r="144" spans="1:4" x14ac:dyDescent="0.25">
      <c r="A144">
        <v>6</v>
      </c>
      <c r="B144">
        <v>0.85899999999999999</v>
      </c>
      <c r="C144">
        <v>0</v>
      </c>
      <c r="D144">
        <f t="shared" si="6"/>
        <v>0</v>
      </c>
    </row>
    <row r="145" spans="1:4" x14ac:dyDescent="0.25">
      <c r="A145">
        <v>7</v>
      </c>
      <c r="B145">
        <v>0.84499999999999997</v>
      </c>
      <c r="C145">
        <v>0</v>
      </c>
      <c r="D145">
        <f t="shared" si="6"/>
        <v>0</v>
      </c>
    </row>
    <row r="146" spans="1:4" x14ac:dyDescent="0.25">
      <c r="A146">
        <v>8</v>
      </c>
      <c r="B146">
        <v>0.82299999999999995</v>
      </c>
      <c r="C146">
        <v>0</v>
      </c>
      <c r="D146">
        <f t="shared" si="6"/>
        <v>0</v>
      </c>
    </row>
    <row r="147" spans="1:4" x14ac:dyDescent="0.25">
      <c r="A147">
        <v>9</v>
      </c>
      <c r="B147">
        <v>0.79100000000000004</v>
      </c>
      <c r="C147">
        <v>0.25</v>
      </c>
      <c r="D147">
        <f t="shared" si="6"/>
        <v>0.19775000000000001</v>
      </c>
    </row>
    <row r="148" spans="1:4" x14ac:dyDescent="0.25">
      <c r="A148">
        <v>10</v>
      </c>
      <c r="B148">
        <v>0.77300000000000002</v>
      </c>
      <c r="C148">
        <v>0.5</v>
      </c>
      <c r="D148">
        <f t="shared" si="6"/>
        <v>0.38650000000000001</v>
      </c>
    </row>
    <row r="149" spans="1:4" x14ac:dyDescent="0.25">
      <c r="A149">
        <v>11</v>
      </c>
      <c r="B149">
        <v>0.74399999999999999</v>
      </c>
      <c r="C149">
        <v>0.44444440000000002</v>
      </c>
      <c r="D149">
        <f t="shared" si="6"/>
        <v>0.33066663360000004</v>
      </c>
    </row>
    <row r="150" spans="1:4" x14ac:dyDescent="0.25">
      <c r="A150">
        <v>12</v>
      </c>
      <c r="B150">
        <v>0.71099999999999997</v>
      </c>
      <c r="C150">
        <v>0.375</v>
      </c>
      <c r="D150">
        <f t="shared" si="6"/>
        <v>0.266625</v>
      </c>
    </row>
    <row r="151" spans="1:4" x14ac:dyDescent="0.25">
      <c r="A151">
        <v>13</v>
      </c>
      <c r="B151">
        <v>0.66200000000000003</v>
      </c>
      <c r="C151">
        <v>0.25</v>
      </c>
      <c r="D151">
        <f t="shared" si="6"/>
        <v>0.16550000000000001</v>
      </c>
    </row>
    <row r="152" spans="1:4" x14ac:dyDescent="0.25">
      <c r="A152">
        <v>14</v>
      </c>
      <c r="B152">
        <v>0.64700000000000002</v>
      </c>
      <c r="C152">
        <v>0.22222220000000001</v>
      </c>
      <c r="D152">
        <f t="shared" si="6"/>
        <v>0.14377776340000001</v>
      </c>
    </row>
    <row r="153" spans="1:4" x14ac:dyDescent="0.25">
      <c r="A153">
        <v>15</v>
      </c>
      <c r="B153">
        <v>0.61</v>
      </c>
      <c r="C153">
        <v>0.375</v>
      </c>
      <c r="D153">
        <f t="shared" si="6"/>
        <v>0.22875000000000001</v>
      </c>
    </row>
    <row r="154" spans="1:4" x14ac:dyDescent="0.25">
      <c r="A154">
        <v>16</v>
      </c>
      <c r="B154">
        <v>0.58499999999999996</v>
      </c>
      <c r="C154">
        <f>(C153+C155)/2</f>
        <v>0.35416665000000003</v>
      </c>
      <c r="D154">
        <f t="shared" si="6"/>
        <v>0.20718749024999999</v>
      </c>
    </row>
    <row r="155" spans="1:4" x14ac:dyDescent="0.25">
      <c r="A155">
        <v>17</v>
      </c>
      <c r="B155">
        <v>0.51200000000000001</v>
      </c>
      <c r="C155">
        <v>0.3333333</v>
      </c>
      <c r="D155">
        <f t="shared" si="6"/>
        <v>0.1706666496</v>
      </c>
    </row>
    <row r="156" spans="1:4" x14ac:dyDescent="0.25">
      <c r="A156">
        <v>18</v>
      </c>
      <c r="B156">
        <v>0.42699999999999999</v>
      </c>
      <c r="C156">
        <f>(C155+C157)/2</f>
        <v>0.16666665</v>
      </c>
      <c r="D156">
        <f t="shared" si="6"/>
        <v>7.1166659549999997E-2</v>
      </c>
    </row>
    <row r="157" spans="1:4" x14ac:dyDescent="0.25">
      <c r="A157">
        <v>19</v>
      </c>
      <c r="B157">
        <v>0.38400000000000001</v>
      </c>
    </row>
    <row r="161" spans="1:4" x14ac:dyDescent="0.25">
      <c r="A161" s="6" t="s">
        <v>133</v>
      </c>
    </row>
    <row r="162" spans="1:4" x14ac:dyDescent="0.25">
      <c r="A162">
        <v>0</v>
      </c>
      <c r="B162">
        <v>1</v>
      </c>
      <c r="C162">
        <v>0</v>
      </c>
      <c r="D162">
        <f>(B162*C162)</f>
        <v>0</v>
      </c>
    </row>
    <row r="163" spans="1:4" x14ac:dyDescent="0.25">
      <c r="A163">
        <v>1</v>
      </c>
      <c r="B163">
        <v>0.96099999999999997</v>
      </c>
      <c r="C163">
        <v>0</v>
      </c>
      <c r="D163">
        <f t="shared" ref="D163:D178" si="7">(B163*C163)</f>
        <v>0</v>
      </c>
    </row>
    <row r="164" spans="1:4" x14ac:dyDescent="0.25">
      <c r="A164">
        <v>2</v>
      </c>
      <c r="B164">
        <v>0.93500000000000005</v>
      </c>
      <c r="C164">
        <v>0</v>
      </c>
      <c r="D164">
        <f t="shared" si="7"/>
        <v>0</v>
      </c>
    </row>
    <row r="165" spans="1:4" x14ac:dyDescent="0.25">
      <c r="A165">
        <v>3</v>
      </c>
      <c r="B165">
        <v>0.91500000000000004</v>
      </c>
      <c r="C165">
        <v>0</v>
      </c>
      <c r="D165">
        <f t="shared" si="7"/>
        <v>0</v>
      </c>
    </row>
    <row r="166" spans="1:4" x14ac:dyDescent="0.25">
      <c r="A166">
        <v>4</v>
      </c>
      <c r="B166">
        <v>0.89500000000000002</v>
      </c>
      <c r="C166">
        <v>0</v>
      </c>
      <c r="D166">
        <f t="shared" si="7"/>
        <v>0</v>
      </c>
    </row>
    <row r="167" spans="1:4" x14ac:dyDescent="0.25">
      <c r="A167">
        <v>5</v>
      </c>
      <c r="B167">
        <v>0.86899999999999999</v>
      </c>
      <c r="C167">
        <v>0</v>
      </c>
      <c r="D167">
        <f t="shared" si="7"/>
        <v>0</v>
      </c>
    </row>
    <row r="168" spans="1:4" x14ac:dyDescent="0.25">
      <c r="A168">
        <v>6</v>
      </c>
      <c r="B168">
        <v>0.85599999999999998</v>
      </c>
      <c r="C168">
        <v>0</v>
      </c>
      <c r="D168">
        <f t="shared" si="7"/>
        <v>0</v>
      </c>
    </row>
    <row r="169" spans="1:4" x14ac:dyDescent="0.25">
      <c r="A169">
        <v>7</v>
      </c>
      <c r="B169">
        <v>0.84199999999999997</v>
      </c>
      <c r="C169">
        <v>0</v>
      </c>
      <c r="D169">
        <f t="shared" si="7"/>
        <v>0</v>
      </c>
    </row>
    <row r="170" spans="1:4" x14ac:dyDescent="0.25">
      <c r="A170">
        <v>8</v>
      </c>
      <c r="B170">
        <v>0.81200000000000006</v>
      </c>
      <c r="C170">
        <v>0</v>
      </c>
      <c r="D170">
        <f t="shared" si="7"/>
        <v>0</v>
      </c>
    </row>
    <row r="171" spans="1:4" x14ac:dyDescent="0.25">
      <c r="A171">
        <v>9</v>
      </c>
      <c r="B171">
        <v>0.78</v>
      </c>
      <c r="C171">
        <v>0</v>
      </c>
      <c r="D171">
        <f t="shared" si="7"/>
        <v>0</v>
      </c>
    </row>
    <row r="172" spans="1:4" x14ac:dyDescent="0.25">
      <c r="A172">
        <v>10</v>
      </c>
      <c r="B172">
        <v>0.745</v>
      </c>
      <c r="C172">
        <v>0.5</v>
      </c>
      <c r="D172">
        <f t="shared" si="7"/>
        <v>0.3725</v>
      </c>
    </row>
    <row r="173" spans="1:4" x14ac:dyDescent="0.25">
      <c r="A173">
        <v>11</v>
      </c>
      <c r="B173">
        <v>0.71599999999999997</v>
      </c>
      <c r="C173">
        <v>0.375</v>
      </c>
      <c r="D173">
        <f t="shared" si="7"/>
        <v>0.26849999999999996</v>
      </c>
    </row>
    <row r="174" spans="1:4" x14ac:dyDescent="0.25">
      <c r="A174">
        <v>12</v>
      </c>
      <c r="B174">
        <v>0.68400000000000005</v>
      </c>
      <c r="C174">
        <v>0.375</v>
      </c>
      <c r="D174">
        <f t="shared" si="7"/>
        <v>0.25650000000000001</v>
      </c>
    </row>
    <row r="175" spans="1:4" x14ac:dyDescent="0.25">
      <c r="A175">
        <v>13</v>
      </c>
      <c r="B175">
        <v>0.63400000000000001</v>
      </c>
      <c r="C175">
        <v>0.3333333</v>
      </c>
      <c r="D175">
        <f t="shared" si="7"/>
        <v>0.21133331220000001</v>
      </c>
    </row>
    <row r="176" spans="1:4" x14ac:dyDescent="0.25">
      <c r="A176">
        <v>14</v>
      </c>
      <c r="B176">
        <v>0.58899999999999997</v>
      </c>
      <c r="C176">
        <v>0.22222220000000001</v>
      </c>
      <c r="D176">
        <f t="shared" si="7"/>
        <v>0.1308888758</v>
      </c>
    </row>
    <row r="177" spans="1:4" x14ac:dyDescent="0.25">
      <c r="A177">
        <v>15</v>
      </c>
      <c r="B177">
        <v>0.54900000000000004</v>
      </c>
      <c r="C177">
        <v>0.375</v>
      </c>
      <c r="D177">
        <f t="shared" si="7"/>
        <v>0.20587500000000003</v>
      </c>
    </row>
    <row r="178" spans="1:4" x14ac:dyDescent="0.25">
      <c r="A178">
        <v>16</v>
      </c>
      <c r="B178">
        <v>0.49399999999999999</v>
      </c>
      <c r="C178">
        <v>0.3</v>
      </c>
      <c r="D178">
        <f t="shared" si="7"/>
        <v>0.1482</v>
      </c>
    </row>
    <row r="185" spans="1:4" x14ac:dyDescent="0.25">
      <c r="A185" s="6" t="s">
        <v>134</v>
      </c>
    </row>
    <row r="186" spans="1:4" x14ac:dyDescent="0.25">
      <c r="A186" s="4">
        <v>0</v>
      </c>
      <c r="B186">
        <v>1</v>
      </c>
      <c r="C186">
        <v>0</v>
      </c>
      <c r="D186">
        <f>(B186*C186)</f>
        <v>0</v>
      </c>
    </row>
    <row r="187" spans="1:4" x14ac:dyDescent="0.25">
      <c r="A187" s="4">
        <v>1</v>
      </c>
      <c r="B187">
        <v>0.94299999999999995</v>
      </c>
      <c r="C187">
        <v>0</v>
      </c>
      <c r="D187">
        <f t="shared" ref="D187:D201" si="8">(B187*C187)</f>
        <v>0</v>
      </c>
    </row>
    <row r="188" spans="1:4" x14ac:dyDescent="0.25">
      <c r="A188" s="4">
        <v>2</v>
      </c>
      <c r="B188">
        <v>0.91800000000000004</v>
      </c>
      <c r="C188">
        <v>0</v>
      </c>
      <c r="D188">
        <f t="shared" si="8"/>
        <v>0</v>
      </c>
    </row>
    <row r="189" spans="1:4" x14ac:dyDescent="0.25">
      <c r="A189" s="4">
        <v>3</v>
      </c>
      <c r="B189">
        <v>0.89200000000000002</v>
      </c>
      <c r="C189">
        <v>0</v>
      </c>
      <c r="D189">
        <f t="shared" si="8"/>
        <v>0</v>
      </c>
    </row>
    <row r="190" spans="1:4" x14ac:dyDescent="0.25">
      <c r="A190" s="4">
        <v>4</v>
      </c>
      <c r="B190">
        <v>0.86699999999999999</v>
      </c>
      <c r="C190">
        <v>0</v>
      </c>
      <c r="D190">
        <f t="shared" si="8"/>
        <v>0</v>
      </c>
    </row>
    <row r="191" spans="1:4" x14ac:dyDescent="0.25">
      <c r="A191" s="4">
        <v>5</v>
      </c>
      <c r="B191">
        <v>0.84599999999999997</v>
      </c>
      <c r="C191">
        <v>0</v>
      </c>
      <c r="D191">
        <f t="shared" si="8"/>
        <v>0</v>
      </c>
    </row>
    <row r="192" spans="1:4" x14ac:dyDescent="0.25">
      <c r="A192" s="4">
        <v>6</v>
      </c>
      <c r="B192">
        <v>0.83799999999999997</v>
      </c>
      <c r="C192">
        <v>0</v>
      </c>
      <c r="D192">
        <f t="shared" si="8"/>
        <v>0</v>
      </c>
    </row>
    <row r="193" spans="1:4" x14ac:dyDescent="0.25">
      <c r="A193" s="4">
        <v>7</v>
      </c>
      <c r="B193">
        <v>0.81299999999999994</v>
      </c>
      <c r="C193">
        <v>0</v>
      </c>
      <c r="D193">
        <f t="shared" si="8"/>
        <v>0</v>
      </c>
    </row>
    <row r="194" spans="1:4" x14ac:dyDescent="0.25">
      <c r="A194" s="4">
        <v>8</v>
      </c>
      <c r="B194">
        <v>0.76</v>
      </c>
      <c r="C194">
        <v>0.25</v>
      </c>
      <c r="D194">
        <f t="shared" si="8"/>
        <v>0.19</v>
      </c>
    </row>
    <row r="195" spans="1:4" x14ac:dyDescent="0.25">
      <c r="A195" s="4">
        <v>9</v>
      </c>
      <c r="B195">
        <v>0.73099999999999998</v>
      </c>
      <c r="C195">
        <v>0.5</v>
      </c>
      <c r="D195">
        <f t="shared" si="8"/>
        <v>0.36549999999999999</v>
      </c>
    </row>
    <row r="196" spans="1:4" x14ac:dyDescent="0.25">
      <c r="A196" s="4">
        <v>10</v>
      </c>
      <c r="B196">
        <v>0.68899999999999995</v>
      </c>
      <c r="C196">
        <v>0.5</v>
      </c>
      <c r="D196">
        <f t="shared" si="8"/>
        <v>0.34449999999999997</v>
      </c>
    </row>
    <row r="197" spans="1:4" x14ac:dyDescent="0.25">
      <c r="A197" s="4">
        <v>11</v>
      </c>
      <c r="B197">
        <v>0.66500000000000004</v>
      </c>
      <c r="C197">
        <v>0.3333333</v>
      </c>
      <c r="D197">
        <f t="shared" si="8"/>
        <v>0.22166664450000001</v>
      </c>
    </row>
    <row r="198" spans="1:4" x14ac:dyDescent="0.25">
      <c r="A198" s="4">
        <v>12</v>
      </c>
      <c r="B198">
        <v>0.621</v>
      </c>
      <c r="C198">
        <v>0.375</v>
      </c>
      <c r="D198">
        <f t="shared" si="8"/>
        <v>0.232875</v>
      </c>
    </row>
    <row r="199" spans="1:4" x14ac:dyDescent="0.25">
      <c r="A199" s="4">
        <v>13</v>
      </c>
      <c r="B199">
        <v>0.56799999999999995</v>
      </c>
      <c r="C199">
        <v>0.375</v>
      </c>
      <c r="D199">
        <f t="shared" si="8"/>
        <v>0.21299999999999997</v>
      </c>
    </row>
    <row r="200" spans="1:4" x14ac:dyDescent="0.25">
      <c r="A200" s="4">
        <v>14</v>
      </c>
      <c r="B200">
        <v>0.497</v>
      </c>
      <c r="C200">
        <v>0.25</v>
      </c>
      <c r="D200">
        <f t="shared" si="8"/>
        <v>0.12425</v>
      </c>
    </row>
    <row r="201" spans="1:4" x14ac:dyDescent="0.25">
      <c r="A201" s="4">
        <v>15</v>
      </c>
      <c r="B201">
        <v>0.30599999999999999</v>
      </c>
      <c r="C201">
        <v>0.125</v>
      </c>
      <c r="D201">
        <f t="shared" si="8"/>
        <v>3.8249999999999999E-2</v>
      </c>
    </row>
    <row r="202" spans="1:4" x14ac:dyDescent="0.25">
      <c r="A202" s="4">
        <v>16</v>
      </c>
    </row>
    <row r="205" spans="1:4" x14ac:dyDescent="0.25">
      <c r="A205" s="6" t="s">
        <v>135</v>
      </c>
    </row>
    <row r="206" spans="1:4" x14ac:dyDescent="0.25">
      <c r="A206" s="4">
        <v>0</v>
      </c>
      <c r="B206">
        <v>1</v>
      </c>
      <c r="C206">
        <v>0</v>
      </c>
      <c r="D206">
        <f>(B206*C206)</f>
        <v>0</v>
      </c>
    </row>
    <row r="207" spans="1:4" x14ac:dyDescent="0.25">
      <c r="A207" s="4">
        <v>1</v>
      </c>
      <c r="B207">
        <v>0.96299999999999997</v>
      </c>
      <c r="C207">
        <v>0</v>
      </c>
      <c r="D207">
        <f t="shared" ref="D207:D220" si="9">(B207*C207)</f>
        <v>0</v>
      </c>
    </row>
    <row r="208" spans="1:4" x14ac:dyDescent="0.25">
      <c r="A208" s="4">
        <v>2</v>
      </c>
      <c r="B208">
        <v>0.92500000000000004</v>
      </c>
      <c r="C208">
        <v>0</v>
      </c>
      <c r="D208">
        <f t="shared" si="9"/>
        <v>0</v>
      </c>
    </row>
    <row r="209" spans="1:4" x14ac:dyDescent="0.25">
      <c r="A209" s="4">
        <v>3</v>
      </c>
      <c r="B209">
        <v>0.88100000000000001</v>
      </c>
      <c r="C209">
        <v>0</v>
      </c>
      <c r="D209">
        <f t="shared" si="9"/>
        <v>0</v>
      </c>
    </row>
    <row r="210" spans="1:4" x14ac:dyDescent="0.25">
      <c r="A210" s="4">
        <v>4</v>
      </c>
      <c r="B210">
        <v>0.84399999999999997</v>
      </c>
      <c r="C210">
        <v>0</v>
      </c>
      <c r="D210">
        <f t="shared" si="9"/>
        <v>0</v>
      </c>
    </row>
    <row r="211" spans="1:4" x14ac:dyDescent="0.25">
      <c r="A211" s="4">
        <v>5</v>
      </c>
      <c r="B211">
        <v>0.82199999999999995</v>
      </c>
      <c r="C211">
        <v>0</v>
      </c>
      <c r="D211">
        <f t="shared" si="9"/>
        <v>0</v>
      </c>
    </row>
    <row r="212" spans="1:4" x14ac:dyDescent="0.25">
      <c r="A212" s="4">
        <v>6</v>
      </c>
      <c r="B212">
        <v>0.79200000000000004</v>
      </c>
      <c r="C212">
        <v>0</v>
      </c>
      <c r="D212">
        <f t="shared" si="9"/>
        <v>0</v>
      </c>
    </row>
    <row r="213" spans="1:4" x14ac:dyDescent="0.25">
      <c r="A213" s="4">
        <v>7</v>
      </c>
      <c r="B213">
        <v>0.77500000000000002</v>
      </c>
      <c r="C213">
        <v>0.125</v>
      </c>
      <c r="D213">
        <f t="shared" si="9"/>
        <v>9.6875000000000003E-2</v>
      </c>
    </row>
    <row r="214" spans="1:4" x14ac:dyDescent="0.25">
      <c r="A214" s="4">
        <v>8</v>
      </c>
      <c r="B214">
        <v>0.72899999999999998</v>
      </c>
      <c r="C214">
        <v>0.375</v>
      </c>
      <c r="D214">
        <f t="shared" si="9"/>
        <v>0.27337499999999998</v>
      </c>
    </row>
    <row r="215" spans="1:4" x14ac:dyDescent="0.25">
      <c r="A215" s="4">
        <v>9</v>
      </c>
      <c r="B215">
        <v>0.69899999999999995</v>
      </c>
      <c r="C215">
        <v>0.5</v>
      </c>
      <c r="D215">
        <f t="shared" si="9"/>
        <v>0.34949999999999998</v>
      </c>
    </row>
    <row r="216" spans="1:4" x14ac:dyDescent="0.25">
      <c r="A216" s="4">
        <v>10</v>
      </c>
      <c r="B216">
        <v>0.66500000000000004</v>
      </c>
      <c r="C216">
        <v>0.375</v>
      </c>
      <c r="D216">
        <f t="shared" si="9"/>
        <v>0.24937500000000001</v>
      </c>
    </row>
    <row r="217" spans="1:4" x14ac:dyDescent="0.25">
      <c r="A217" s="4">
        <v>11</v>
      </c>
      <c r="B217">
        <v>0.625</v>
      </c>
      <c r="C217">
        <v>0.25</v>
      </c>
      <c r="D217">
        <f t="shared" si="9"/>
        <v>0.15625</v>
      </c>
    </row>
    <row r="218" spans="1:4" x14ac:dyDescent="0.25">
      <c r="A218" s="4">
        <v>12</v>
      </c>
      <c r="B218">
        <v>0.57699999999999996</v>
      </c>
      <c r="C218">
        <v>0.5</v>
      </c>
      <c r="D218">
        <f t="shared" si="9"/>
        <v>0.28849999999999998</v>
      </c>
    </row>
    <row r="219" spans="1:4" x14ac:dyDescent="0.25">
      <c r="A219" s="4">
        <v>13</v>
      </c>
      <c r="B219">
        <v>0.53600000000000003</v>
      </c>
      <c r="C219">
        <v>0.25</v>
      </c>
      <c r="D219">
        <f t="shared" si="9"/>
        <v>0.13400000000000001</v>
      </c>
    </row>
    <row r="220" spans="1:4" x14ac:dyDescent="0.25">
      <c r="A220" s="4">
        <v>14</v>
      </c>
      <c r="B220">
        <v>0.50600000000000001</v>
      </c>
      <c r="C220">
        <v>0.22222220000000001</v>
      </c>
      <c r="D220">
        <f t="shared" si="9"/>
        <v>0.1124444332</v>
      </c>
    </row>
    <row r="221" spans="1:4" x14ac:dyDescent="0.25">
      <c r="A221" s="4"/>
    </row>
    <row r="225" spans="1:4" x14ac:dyDescent="0.25">
      <c r="A225" s="18" t="s">
        <v>136</v>
      </c>
    </row>
    <row r="226" spans="1:4" x14ac:dyDescent="0.25">
      <c r="A226" s="4">
        <v>0</v>
      </c>
      <c r="B226">
        <v>1</v>
      </c>
      <c r="C226">
        <v>0</v>
      </c>
      <c r="D226">
        <f>(B226*C226)</f>
        <v>0</v>
      </c>
    </row>
    <row r="227" spans="1:4" x14ac:dyDescent="0.25">
      <c r="A227" s="4">
        <v>1</v>
      </c>
      <c r="B227">
        <v>0.95599999999999996</v>
      </c>
      <c r="C227">
        <v>0</v>
      </c>
      <c r="D227">
        <f t="shared" ref="D227:D240" si="10">(B227*C227)</f>
        <v>0</v>
      </c>
    </row>
    <row r="228" spans="1:4" x14ac:dyDescent="0.25">
      <c r="A228" s="4">
        <v>2</v>
      </c>
      <c r="B228">
        <v>0.91800000000000004</v>
      </c>
      <c r="C228">
        <v>0</v>
      </c>
      <c r="D228">
        <f t="shared" si="10"/>
        <v>0</v>
      </c>
    </row>
    <row r="229" spans="1:4" x14ac:dyDescent="0.25">
      <c r="A229" s="4">
        <v>3</v>
      </c>
      <c r="B229">
        <v>0.85399999999999998</v>
      </c>
      <c r="C229">
        <v>0</v>
      </c>
      <c r="D229">
        <f t="shared" si="10"/>
        <v>0</v>
      </c>
    </row>
    <row r="230" spans="1:4" x14ac:dyDescent="0.25">
      <c r="A230" s="4">
        <v>4</v>
      </c>
      <c r="B230">
        <v>0.81599999999999995</v>
      </c>
      <c r="C230">
        <v>0</v>
      </c>
      <c r="D230">
        <f t="shared" si="10"/>
        <v>0</v>
      </c>
    </row>
    <row r="231" spans="1:4" x14ac:dyDescent="0.25">
      <c r="A231" s="4">
        <v>5</v>
      </c>
      <c r="B231">
        <v>0.76700000000000002</v>
      </c>
      <c r="C231">
        <v>0</v>
      </c>
      <c r="D231">
        <f t="shared" si="10"/>
        <v>0</v>
      </c>
    </row>
    <row r="232" spans="1:4" x14ac:dyDescent="0.25">
      <c r="A232" s="4">
        <v>6</v>
      </c>
      <c r="B232">
        <v>0.751</v>
      </c>
      <c r="C232">
        <v>0</v>
      </c>
      <c r="D232">
        <f t="shared" si="10"/>
        <v>0</v>
      </c>
    </row>
    <row r="233" spans="1:4" x14ac:dyDescent="0.25">
      <c r="A233" s="4">
        <v>7</v>
      </c>
      <c r="B233">
        <v>0.71799999999999997</v>
      </c>
      <c r="C233">
        <v>0.125</v>
      </c>
      <c r="D233">
        <f t="shared" si="10"/>
        <v>8.9749999999999996E-2</v>
      </c>
    </row>
    <row r="234" spans="1:4" x14ac:dyDescent="0.25">
      <c r="A234" s="4">
        <v>8</v>
      </c>
      <c r="B234">
        <v>0.68</v>
      </c>
      <c r="C234">
        <v>0.125</v>
      </c>
      <c r="D234">
        <f t="shared" si="10"/>
        <v>8.5000000000000006E-2</v>
      </c>
    </row>
    <row r="235" spans="1:4" x14ac:dyDescent="0.25">
      <c r="A235" s="4">
        <v>9</v>
      </c>
      <c r="B235">
        <v>0.65900000000000003</v>
      </c>
      <c r="C235">
        <v>0.42857139999999999</v>
      </c>
      <c r="D235">
        <f t="shared" si="10"/>
        <v>0.28242855259999999</v>
      </c>
    </row>
    <row r="236" spans="1:4" x14ac:dyDescent="0.25">
      <c r="A236" s="4">
        <v>10</v>
      </c>
      <c r="B236">
        <v>0.624</v>
      </c>
      <c r="C236">
        <v>0.44444440000000002</v>
      </c>
      <c r="D236">
        <f t="shared" si="10"/>
        <v>0.27733330560000002</v>
      </c>
    </row>
    <row r="237" spans="1:4" x14ac:dyDescent="0.25">
      <c r="A237" s="4">
        <v>11</v>
      </c>
      <c r="B237">
        <v>0.58199999999999996</v>
      </c>
      <c r="C237">
        <v>0.375</v>
      </c>
      <c r="D237">
        <f t="shared" si="10"/>
        <v>0.21825</v>
      </c>
    </row>
    <row r="238" spans="1:4" x14ac:dyDescent="0.25">
      <c r="A238" s="4">
        <v>12</v>
      </c>
      <c r="B238">
        <v>0.47899999999999998</v>
      </c>
      <c r="C238">
        <v>0.375</v>
      </c>
      <c r="D238">
        <f t="shared" si="10"/>
        <v>0.17962499999999998</v>
      </c>
    </row>
    <row r="239" spans="1:4" x14ac:dyDescent="0.25">
      <c r="A239" s="4">
        <v>13</v>
      </c>
      <c r="B239">
        <v>0.45500000000000002</v>
      </c>
      <c r="C239">
        <v>0.25</v>
      </c>
      <c r="D239">
        <f t="shared" si="10"/>
        <v>0.11375</v>
      </c>
    </row>
    <row r="240" spans="1:4" x14ac:dyDescent="0.25">
      <c r="A240" s="4">
        <v>14</v>
      </c>
      <c r="B240">
        <v>0.372</v>
      </c>
      <c r="C240">
        <v>0.3333333</v>
      </c>
      <c r="D240">
        <f t="shared" si="10"/>
        <v>0.1239999876</v>
      </c>
    </row>
    <row r="241" spans="1:4" x14ac:dyDescent="0.25">
      <c r="A241" s="4">
        <v>15</v>
      </c>
    </row>
    <row r="244" spans="1:4" x14ac:dyDescent="0.25">
      <c r="A244" s="18" t="s">
        <v>137</v>
      </c>
    </row>
    <row r="245" spans="1:4" x14ac:dyDescent="0.25">
      <c r="A245" s="4">
        <v>0</v>
      </c>
      <c r="B245">
        <v>1</v>
      </c>
      <c r="C245">
        <v>0</v>
      </c>
      <c r="D245">
        <f>(B245*C245)</f>
        <v>0</v>
      </c>
    </row>
    <row r="246" spans="1:4" x14ac:dyDescent="0.25">
      <c r="A246" s="4">
        <v>1</v>
      </c>
      <c r="B246">
        <v>0.96899999999999997</v>
      </c>
      <c r="C246">
        <v>0</v>
      </c>
      <c r="D246">
        <f t="shared" ref="D246:D264" si="11">(B246*C246)</f>
        <v>0</v>
      </c>
    </row>
    <row r="247" spans="1:4" x14ac:dyDescent="0.25">
      <c r="A247" s="4">
        <v>2</v>
      </c>
      <c r="B247">
        <v>0.94399999999999995</v>
      </c>
      <c r="C247">
        <v>0</v>
      </c>
      <c r="D247">
        <f t="shared" si="11"/>
        <v>0</v>
      </c>
    </row>
    <row r="248" spans="1:4" x14ac:dyDescent="0.25">
      <c r="A248" s="4">
        <v>3</v>
      </c>
      <c r="B248">
        <v>0.91900000000000004</v>
      </c>
      <c r="C248">
        <v>0</v>
      </c>
      <c r="D248">
        <f t="shared" si="11"/>
        <v>0</v>
      </c>
    </row>
    <row r="249" spans="1:4" x14ac:dyDescent="0.25">
      <c r="A249" s="4">
        <v>4</v>
      </c>
      <c r="B249">
        <v>0.90100000000000002</v>
      </c>
      <c r="C249">
        <v>0</v>
      </c>
      <c r="D249">
        <f t="shared" si="11"/>
        <v>0</v>
      </c>
    </row>
    <row r="250" spans="1:4" x14ac:dyDescent="0.25">
      <c r="A250" s="4">
        <v>5</v>
      </c>
      <c r="B250">
        <v>0.876</v>
      </c>
      <c r="C250">
        <v>0</v>
      </c>
      <c r="D250">
        <f t="shared" si="11"/>
        <v>0</v>
      </c>
    </row>
    <row r="251" spans="1:4" x14ac:dyDescent="0.25">
      <c r="A251" s="4">
        <v>6</v>
      </c>
      <c r="B251">
        <v>0.85099999999999998</v>
      </c>
      <c r="C251">
        <v>0</v>
      </c>
      <c r="D251">
        <f t="shared" si="11"/>
        <v>0</v>
      </c>
    </row>
    <row r="252" spans="1:4" x14ac:dyDescent="0.25">
      <c r="A252" s="4">
        <v>7</v>
      </c>
      <c r="B252">
        <v>0.83799999999999997</v>
      </c>
      <c r="C252">
        <v>0</v>
      </c>
      <c r="D252">
        <f t="shared" si="11"/>
        <v>0</v>
      </c>
    </row>
    <row r="253" spans="1:4" x14ac:dyDescent="0.25">
      <c r="A253" s="4">
        <v>8</v>
      </c>
      <c r="B253">
        <v>0.80900000000000005</v>
      </c>
      <c r="C253">
        <v>0.5</v>
      </c>
      <c r="D253">
        <f t="shared" si="11"/>
        <v>0.40450000000000003</v>
      </c>
    </row>
    <row r="254" spans="1:4" x14ac:dyDescent="0.25">
      <c r="A254" s="4">
        <v>9</v>
      </c>
      <c r="B254">
        <v>0.77100000000000002</v>
      </c>
      <c r="C254">
        <v>0.375</v>
      </c>
      <c r="D254">
        <f t="shared" si="11"/>
        <v>0.28912500000000002</v>
      </c>
    </row>
    <row r="255" spans="1:4" x14ac:dyDescent="0.25">
      <c r="A255" s="4">
        <v>10</v>
      </c>
      <c r="B255">
        <v>0.746</v>
      </c>
      <c r="C255">
        <v>0.375</v>
      </c>
      <c r="D255">
        <f t="shared" si="11"/>
        <v>0.27975</v>
      </c>
    </row>
    <row r="256" spans="1:4" x14ac:dyDescent="0.25">
      <c r="A256" s="4">
        <v>11</v>
      </c>
      <c r="B256">
        <v>0.71899999999999997</v>
      </c>
      <c r="C256">
        <v>0.25</v>
      </c>
      <c r="D256">
        <f t="shared" si="11"/>
        <v>0.17974999999999999</v>
      </c>
    </row>
    <row r="257" spans="1:4" x14ac:dyDescent="0.25">
      <c r="A257" s="4">
        <v>12</v>
      </c>
      <c r="B257">
        <v>0.68899999999999995</v>
      </c>
      <c r="C257">
        <v>0.25</v>
      </c>
      <c r="D257">
        <f t="shared" si="11"/>
        <v>0.17224999999999999</v>
      </c>
    </row>
    <row r="258" spans="1:4" x14ac:dyDescent="0.25">
      <c r="A258" s="4">
        <v>13</v>
      </c>
      <c r="B258">
        <v>0.63100000000000001</v>
      </c>
      <c r="C258">
        <v>0.125</v>
      </c>
      <c r="D258">
        <f t="shared" si="11"/>
        <v>7.8875000000000001E-2</v>
      </c>
    </row>
    <row r="259" spans="1:4" x14ac:dyDescent="0.25">
      <c r="A259" s="4">
        <v>14</v>
      </c>
      <c r="B259">
        <v>0.57699999999999996</v>
      </c>
      <c r="C259">
        <v>0.125</v>
      </c>
      <c r="D259">
        <f t="shared" si="11"/>
        <v>7.2124999999999995E-2</v>
      </c>
    </row>
    <row r="260" spans="1:4" x14ac:dyDescent="0.25">
      <c r="A260" s="4">
        <v>15</v>
      </c>
      <c r="B260">
        <v>0.52800000000000002</v>
      </c>
      <c r="C260">
        <v>0.125</v>
      </c>
      <c r="D260">
        <f t="shared" si="11"/>
        <v>6.6000000000000003E-2</v>
      </c>
    </row>
    <row r="261" spans="1:4" x14ac:dyDescent="0.25">
      <c r="A261" s="4">
        <v>16</v>
      </c>
      <c r="B261">
        <v>0.48399999999999999</v>
      </c>
      <c r="C261">
        <v>0.125</v>
      </c>
      <c r="D261">
        <f t="shared" si="11"/>
        <v>6.0499999999999998E-2</v>
      </c>
    </row>
    <row r="262" spans="1:4" x14ac:dyDescent="0.25">
      <c r="A262" s="4">
        <v>17</v>
      </c>
      <c r="B262">
        <v>0.41799999999999998</v>
      </c>
      <c r="C262">
        <v>0</v>
      </c>
      <c r="D262">
        <f t="shared" si="11"/>
        <v>0</v>
      </c>
    </row>
    <row r="263" spans="1:4" x14ac:dyDescent="0.25">
      <c r="A263" s="4">
        <v>18</v>
      </c>
      <c r="B263">
        <v>0.38</v>
      </c>
      <c r="C263">
        <v>0</v>
      </c>
      <c r="D263">
        <f t="shared" si="11"/>
        <v>0</v>
      </c>
    </row>
    <row r="264" spans="1:4" x14ac:dyDescent="0.25">
      <c r="A264" s="4">
        <v>19</v>
      </c>
      <c r="B264">
        <v>0.30399999999999999</v>
      </c>
      <c r="C264">
        <v>0</v>
      </c>
      <c r="D264">
        <f t="shared" si="11"/>
        <v>0</v>
      </c>
    </row>
    <row r="269" spans="1:4" x14ac:dyDescent="0.25">
      <c r="A269" s="18" t="s">
        <v>138</v>
      </c>
    </row>
    <row r="270" spans="1:4" x14ac:dyDescent="0.25">
      <c r="A270" s="4">
        <v>0</v>
      </c>
      <c r="B270">
        <v>1</v>
      </c>
      <c r="C270">
        <v>0</v>
      </c>
      <c r="D270">
        <f>(B270*C270)</f>
        <v>0</v>
      </c>
    </row>
    <row r="271" spans="1:4" x14ac:dyDescent="0.25">
      <c r="A271" s="4">
        <v>1</v>
      </c>
      <c r="B271">
        <v>0.96199999999999997</v>
      </c>
      <c r="C271">
        <v>0</v>
      </c>
      <c r="D271">
        <f t="shared" ref="D271:D285" si="12">(B271*C271)</f>
        <v>0</v>
      </c>
    </row>
    <row r="272" spans="1:4" x14ac:dyDescent="0.25">
      <c r="A272" s="4">
        <v>2</v>
      </c>
      <c r="B272">
        <v>0.93100000000000005</v>
      </c>
      <c r="C272">
        <v>0</v>
      </c>
      <c r="D272">
        <f t="shared" si="12"/>
        <v>0</v>
      </c>
    </row>
    <row r="273" spans="1:4" x14ac:dyDescent="0.25">
      <c r="A273" s="4">
        <v>3</v>
      </c>
      <c r="B273">
        <v>0.90600000000000003</v>
      </c>
      <c r="C273">
        <v>0</v>
      </c>
      <c r="D273">
        <f t="shared" si="12"/>
        <v>0</v>
      </c>
    </row>
    <row r="274" spans="1:4" x14ac:dyDescent="0.25">
      <c r="A274" s="4">
        <v>4</v>
      </c>
      <c r="B274">
        <v>0.88100000000000001</v>
      </c>
      <c r="C274">
        <v>0</v>
      </c>
      <c r="D274">
        <f t="shared" si="12"/>
        <v>0</v>
      </c>
    </row>
    <row r="275" spans="1:4" x14ac:dyDescent="0.25">
      <c r="A275" s="4">
        <v>5</v>
      </c>
      <c r="B275">
        <v>0.85499999999999998</v>
      </c>
      <c r="C275">
        <v>0</v>
      </c>
      <c r="D275">
        <f t="shared" si="12"/>
        <v>0</v>
      </c>
    </row>
    <row r="276" spans="1:4" x14ac:dyDescent="0.25">
      <c r="A276" s="4">
        <v>6</v>
      </c>
      <c r="B276">
        <v>0.83599999999999997</v>
      </c>
      <c r="C276">
        <v>0</v>
      </c>
      <c r="D276">
        <f t="shared" si="12"/>
        <v>0</v>
      </c>
    </row>
    <row r="277" spans="1:4" x14ac:dyDescent="0.25">
      <c r="A277" s="4">
        <v>7</v>
      </c>
      <c r="B277">
        <v>0.81</v>
      </c>
      <c r="C277">
        <v>0</v>
      </c>
      <c r="D277">
        <f t="shared" si="12"/>
        <v>0</v>
      </c>
    </row>
    <row r="278" spans="1:4" x14ac:dyDescent="0.25">
      <c r="A278" s="4">
        <v>8</v>
      </c>
      <c r="B278">
        <v>0.79500000000000004</v>
      </c>
      <c r="C278">
        <v>0.44444440000000002</v>
      </c>
      <c r="D278">
        <f t="shared" si="12"/>
        <v>0.35333329800000002</v>
      </c>
    </row>
    <row r="279" spans="1:4" x14ac:dyDescent="0.25">
      <c r="A279" s="4">
        <v>9</v>
      </c>
      <c r="B279">
        <v>0.77200000000000002</v>
      </c>
      <c r="C279">
        <v>0.33333299999999999</v>
      </c>
      <c r="D279">
        <f t="shared" si="12"/>
        <v>0.25733307599999999</v>
      </c>
    </row>
    <row r="280" spans="1:4" x14ac:dyDescent="0.25">
      <c r="A280" s="4">
        <v>10</v>
      </c>
      <c r="B280">
        <v>0.746</v>
      </c>
      <c r="C280">
        <v>0.375</v>
      </c>
      <c r="D280">
        <f t="shared" si="12"/>
        <v>0.27975</v>
      </c>
    </row>
    <row r="281" spans="1:4" x14ac:dyDescent="0.25">
      <c r="A281" s="4">
        <v>11</v>
      </c>
      <c r="B281">
        <v>0.69</v>
      </c>
      <c r="C281">
        <v>0.25</v>
      </c>
      <c r="D281">
        <f t="shared" si="12"/>
        <v>0.17249999999999999</v>
      </c>
    </row>
    <row r="282" spans="1:4" x14ac:dyDescent="0.25">
      <c r="A282" s="4">
        <v>12</v>
      </c>
      <c r="B282">
        <v>0.65700000000000003</v>
      </c>
      <c r="C282">
        <v>0.25</v>
      </c>
      <c r="D282">
        <f t="shared" si="12"/>
        <v>0.16425000000000001</v>
      </c>
    </row>
    <row r="283" spans="1:4" x14ac:dyDescent="0.25">
      <c r="A283" s="4">
        <v>13</v>
      </c>
      <c r="B283">
        <v>0.63200000000000001</v>
      </c>
      <c r="C283">
        <v>0.25</v>
      </c>
      <c r="D283">
        <f t="shared" si="12"/>
        <v>0.158</v>
      </c>
    </row>
    <row r="284" spans="1:4" x14ac:dyDescent="0.25">
      <c r="A284" s="4">
        <v>14</v>
      </c>
      <c r="B284">
        <v>0.58799999999999997</v>
      </c>
      <c r="C284">
        <v>0.125</v>
      </c>
      <c r="D284">
        <f t="shared" si="12"/>
        <v>7.3499999999999996E-2</v>
      </c>
    </row>
    <row r="285" spans="1:4" x14ac:dyDescent="0.25">
      <c r="A285" s="4">
        <v>15</v>
      </c>
      <c r="B285">
        <v>0.53300000000000003</v>
      </c>
      <c r="C285">
        <f>1/11</f>
        <v>9.0909090909090912E-2</v>
      </c>
      <c r="D285">
        <f t="shared" si="12"/>
        <v>4.8454545454545458E-2</v>
      </c>
    </row>
    <row r="286" spans="1:4" x14ac:dyDescent="0.25">
      <c r="A286" s="4">
        <v>16</v>
      </c>
      <c r="B286">
        <v>0.48199999999999998</v>
      </c>
    </row>
    <row r="287" spans="1:4" x14ac:dyDescent="0.25">
      <c r="A287" s="4"/>
    </row>
    <row r="291" spans="1:4" x14ac:dyDescent="0.25">
      <c r="A291" s="18" t="s">
        <v>139</v>
      </c>
    </row>
    <row r="292" spans="1:4" x14ac:dyDescent="0.25">
      <c r="A292" s="4">
        <v>0</v>
      </c>
      <c r="B292">
        <v>1</v>
      </c>
      <c r="C292">
        <v>0</v>
      </c>
      <c r="D292">
        <f>(B292*C292)</f>
        <v>0</v>
      </c>
    </row>
    <row r="293" spans="1:4" x14ac:dyDescent="0.25">
      <c r="A293" s="4">
        <v>1</v>
      </c>
      <c r="B293">
        <v>0.95</v>
      </c>
      <c r="C293">
        <v>0</v>
      </c>
      <c r="D293">
        <f t="shared" ref="D293:D311" si="13">(B293*C293)</f>
        <v>0</v>
      </c>
    </row>
    <row r="294" spans="1:4" x14ac:dyDescent="0.25">
      <c r="A294" s="4">
        <v>2</v>
      </c>
      <c r="B294">
        <v>0.93100000000000005</v>
      </c>
      <c r="C294">
        <v>0</v>
      </c>
      <c r="D294">
        <f t="shared" si="13"/>
        <v>0</v>
      </c>
    </row>
    <row r="295" spans="1:4" x14ac:dyDescent="0.25">
      <c r="A295" s="4">
        <v>3</v>
      </c>
      <c r="B295">
        <v>0.90600000000000003</v>
      </c>
      <c r="C295">
        <v>0</v>
      </c>
      <c r="D295">
        <f t="shared" si="13"/>
        <v>0</v>
      </c>
    </row>
    <row r="296" spans="1:4" x14ac:dyDescent="0.25">
      <c r="A296" s="4">
        <v>4</v>
      </c>
      <c r="B296">
        <v>0.88700000000000001</v>
      </c>
      <c r="C296">
        <v>0</v>
      </c>
      <c r="D296">
        <f t="shared" si="13"/>
        <v>0</v>
      </c>
    </row>
    <row r="297" spans="1:4" x14ac:dyDescent="0.25">
      <c r="A297" s="4">
        <v>5</v>
      </c>
      <c r="B297">
        <v>0.86899999999999999</v>
      </c>
      <c r="C297">
        <v>0</v>
      </c>
      <c r="D297">
        <f t="shared" si="13"/>
        <v>0</v>
      </c>
    </row>
    <row r="298" spans="1:4" x14ac:dyDescent="0.25">
      <c r="A298" s="4">
        <v>6</v>
      </c>
      <c r="B298">
        <v>0.85499999999999998</v>
      </c>
      <c r="C298">
        <v>0</v>
      </c>
      <c r="D298">
        <f t="shared" si="13"/>
        <v>0</v>
      </c>
    </row>
    <row r="299" spans="1:4" x14ac:dyDescent="0.25">
      <c r="A299" s="4">
        <v>7</v>
      </c>
      <c r="B299">
        <v>0.84099999999999997</v>
      </c>
      <c r="C299">
        <v>0.125</v>
      </c>
      <c r="D299">
        <f t="shared" si="13"/>
        <v>0.105125</v>
      </c>
    </row>
    <row r="300" spans="1:4" x14ac:dyDescent="0.25">
      <c r="A300" s="4">
        <v>8</v>
      </c>
      <c r="B300">
        <v>0.83399999999999996</v>
      </c>
      <c r="C300">
        <v>0.25</v>
      </c>
      <c r="D300">
        <f t="shared" si="13"/>
        <v>0.20849999999999999</v>
      </c>
    </row>
    <row r="301" spans="1:4" x14ac:dyDescent="0.25">
      <c r="A301" s="4">
        <v>9</v>
      </c>
      <c r="B301">
        <v>0.79300000000000004</v>
      </c>
      <c r="C301">
        <v>0.5</v>
      </c>
      <c r="D301">
        <f t="shared" si="13"/>
        <v>0.39650000000000002</v>
      </c>
    </row>
    <row r="302" spans="1:4" x14ac:dyDescent="0.25">
      <c r="A302" s="4">
        <v>10</v>
      </c>
      <c r="B302">
        <v>0.76600000000000001</v>
      </c>
      <c r="C302">
        <v>0.5</v>
      </c>
      <c r="D302">
        <f t="shared" si="13"/>
        <v>0.38300000000000001</v>
      </c>
    </row>
    <row r="303" spans="1:4" x14ac:dyDescent="0.25">
      <c r="A303" s="4">
        <v>11</v>
      </c>
      <c r="B303">
        <v>0.73699999999999999</v>
      </c>
      <c r="C303">
        <v>0.375</v>
      </c>
      <c r="D303">
        <f t="shared" si="13"/>
        <v>0.27637499999999998</v>
      </c>
    </row>
    <row r="304" spans="1:4" x14ac:dyDescent="0.25">
      <c r="A304" s="4">
        <v>12</v>
      </c>
      <c r="B304">
        <v>0.70399999999999996</v>
      </c>
      <c r="C304">
        <v>0.25</v>
      </c>
      <c r="D304">
        <f t="shared" si="13"/>
        <v>0.17599999999999999</v>
      </c>
    </row>
    <row r="305" spans="1:4" x14ac:dyDescent="0.25">
      <c r="A305" s="4">
        <v>13</v>
      </c>
      <c r="B305">
        <v>0.66600000000000004</v>
      </c>
      <c r="C305">
        <v>0.25</v>
      </c>
      <c r="D305">
        <f t="shared" si="13"/>
        <v>0.16650000000000001</v>
      </c>
    </row>
    <row r="306" spans="1:4" x14ac:dyDescent="0.25">
      <c r="A306" s="4">
        <v>14</v>
      </c>
      <c r="B306">
        <v>0.60699999999999998</v>
      </c>
      <c r="C306">
        <v>0.25</v>
      </c>
      <c r="D306">
        <f t="shared" si="13"/>
        <v>0.15175</v>
      </c>
    </row>
    <row r="307" spans="1:4" x14ac:dyDescent="0.25">
      <c r="A307" s="4">
        <v>15</v>
      </c>
      <c r="B307">
        <v>0.56999999999999995</v>
      </c>
      <c r="C307">
        <v>0.25</v>
      </c>
      <c r="D307">
        <f t="shared" si="13"/>
        <v>0.14249999999999999</v>
      </c>
    </row>
    <row r="308" spans="1:4" x14ac:dyDescent="0.25">
      <c r="A308" s="4">
        <v>16</v>
      </c>
      <c r="B308">
        <v>0.47099999999999997</v>
      </c>
      <c r="C308">
        <v>0.25</v>
      </c>
      <c r="D308">
        <f t="shared" si="13"/>
        <v>0.11774999999999999</v>
      </c>
    </row>
    <row r="309" spans="1:4" x14ac:dyDescent="0.25">
      <c r="A309" s="4">
        <v>17</v>
      </c>
      <c r="B309">
        <v>0.44600000000000001</v>
      </c>
      <c r="C309">
        <v>0.1875</v>
      </c>
      <c r="D309">
        <f t="shared" si="13"/>
        <v>8.3625000000000005E-2</v>
      </c>
    </row>
    <row r="310" spans="1:4" x14ac:dyDescent="0.25">
      <c r="A310" s="4">
        <v>18</v>
      </c>
      <c r="B310">
        <v>0.40200000000000002</v>
      </c>
      <c r="C310">
        <v>0.125</v>
      </c>
      <c r="D310">
        <f t="shared" si="13"/>
        <v>5.0250000000000003E-2</v>
      </c>
    </row>
    <row r="311" spans="1:4" x14ac:dyDescent="0.25">
      <c r="A311" s="4">
        <v>19</v>
      </c>
      <c r="B311">
        <v>0.35699999999999998</v>
      </c>
      <c r="C311">
        <v>0</v>
      </c>
      <c r="D311">
        <f t="shared" si="13"/>
        <v>0</v>
      </c>
    </row>
    <row r="315" spans="1:4" x14ac:dyDescent="0.25">
      <c r="A315" s="18" t="s">
        <v>140</v>
      </c>
    </row>
    <row r="316" spans="1:4" x14ac:dyDescent="0.25">
      <c r="A316" s="4">
        <v>0</v>
      </c>
      <c r="B316">
        <v>1</v>
      </c>
      <c r="C316">
        <v>0</v>
      </c>
      <c r="D316">
        <f>(B316*C316)</f>
        <v>0</v>
      </c>
    </row>
    <row r="317" spans="1:4" x14ac:dyDescent="0.25">
      <c r="A317" s="4">
        <v>1</v>
      </c>
      <c r="B317">
        <v>0.94399999999999995</v>
      </c>
      <c r="C317">
        <v>0</v>
      </c>
      <c r="D317">
        <f t="shared" ref="D317:D333" si="14">(B317*C317)</f>
        <v>0</v>
      </c>
    </row>
    <row r="318" spans="1:4" x14ac:dyDescent="0.25">
      <c r="A318" s="4">
        <v>2</v>
      </c>
      <c r="B318">
        <v>0.91900000000000004</v>
      </c>
      <c r="C318">
        <v>0</v>
      </c>
      <c r="D318">
        <f t="shared" si="14"/>
        <v>0</v>
      </c>
    </row>
    <row r="319" spans="1:4" x14ac:dyDescent="0.25">
      <c r="A319" s="4">
        <v>3</v>
      </c>
      <c r="B319">
        <v>0.875</v>
      </c>
      <c r="C319">
        <v>0</v>
      </c>
      <c r="D319">
        <f t="shared" si="14"/>
        <v>0</v>
      </c>
    </row>
    <row r="320" spans="1:4" x14ac:dyDescent="0.25">
      <c r="A320" s="4">
        <v>4</v>
      </c>
      <c r="B320">
        <v>0.85</v>
      </c>
      <c r="C320">
        <v>0</v>
      </c>
      <c r="D320">
        <f t="shared" si="14"/>
        <v>0</v>
      </c>
    </row>
    <row r="321" spans="1:4" x14ac:dyDescent="0.25">
      <c r="A321" s="4">
        <v>5</v>
      </c>
      <c r="B321">
        <v>0.83099999999999996</v>
      </c>
      <c r="C321">
        <v>0</v>
      </c>
      <c r="D321">
        <f t="shared" si="14"/>
        <v>0</v>
      </c>
    </row>
    <row r="322" spans="1:4" x14ac:dyDescent="0.25">
      <c r="A322" s="4">
        <v>6</v>
      </c>
      <c r="B322">
        <v>0.81799999999999995</v>
      </c>
      <c r="C322">
        <v>0</v>
      </c>
      <c r="D322">
        <f t="shared" si="14"/>
        <v>0</v>
      </c>
    </row>
    <row r="323" spans="1:4" x14ac:dyDescent="0.25">
      <c r="A323" s="4">
        <v>7</v>
      </c>
      <c r="B323">
        <v>0.79600000000000004</v>
      </c>
      <c r="C323">
        <v>0</v>
      </c>
      <c r="D323">
        <f t="shared" si="14"/>
        <v>0</v>
      </c>
    </row>
    <row r="324" spans="1:4" x14ac:dyDescent="0.25">
      <c r="A324" s="4">
        <v>8</v>
      </c>
      <c r="B324">
        <v>0.77300000000000002</v>
      </c>
      <c r="C324">
        <v>0</v>
      </c>
      <c r="D324">
        <f t="shared" si="14"/>
        <v>0</v>
      </c>
    </row>
    <row r="325" spans="1:4" x14ac:dyDescent="0.25">
      <c r="A325" s="4">
        <v>9</v>
      </c>
      <c r="B325">
        <v>0.748</v>
      </c>
      <c r="C325">
        <v>0.5</v>
      </c>
      <c r="D325">
        <f t="shared" si="14"/>
        <v>0.374</v>
      </c>
    </row>
    <row r="326" spans="1:4" x14ac:dyDescent="0.25">
      <c r="A326" s="4">
        <v>10</v>
      </c>
      <c r="B326">
        <v>0.72899999999999998</v>
      </c>
      <c r="C326">
        <v>0.28571429999999998</v>
      </c>
      <c r="D326">
        <f t="shared" si="14"/>
        <v>0.20828572469999998</v>
      </c>
    </row>
    <row r="327" spans="1:4" x14ac:dyDescent="0.25">
      <c r="A327" s="4">
        <v>11</v>
      </c>
      <c r="B327">
        <v>0.70899999999999996</v>
      </c>
      <c r="C327">
        <v>0.28571429999999998</v>
      </c>
      <c r="D327">
        <f t="shared" si="14"/>
        <v>0.20257143869999997</v>
      </c>
    </row>
    <row r="328" spans="1:4" x14ac:dyDescent="0.25">
      <c r="A328" s="4">
        <v>12</v>
      </c>
      <c r="B328">
        <v>0.68600000000000005</v>
      </c>
      <c r="C328">
        <v>0.25</v>
      </c>
      <c r="D328">
        <f t="shared" si="14"/>
        <v>0.17150000000000001</v>
      </c>
    </row>
    <row r="329" spans="1:4" x14ac:dyDescent="0.25">
      <c r="A329" s="4">
        <v>13</v>
      </c>
      <c r="B329">
        <v>0.62</v>
      </c>
      <c r="C329">
        <v>0.125</v>
      </c>
      <c r="D329">
        <f t="shared" si="14"/>
        <v>7.7499999999999999E-2</v>
      </c>
    </row>
    <row r="330" spans="1:4" x14ac:dyDescent="0.25">
      <c r="A330" s="4">
        <v>14</v>
      </c>
      <c r="B330">
        <v>0.54</v>
      </c>
      <c r="C330">
        <v>0.14285709999999999</v>
      </c>
      <c r="D330">
        <f t="shared" si="14"/>
        <v>7.7142833999999993E-2</v>
      </c>
    </row>
    <row r="331" spans="1:4" x14ac:dyDescent="0.25">
      <c r="A331" s="4">
        <v>15</v>
      </c>
      <c r="B331">
        <v>0.5</v>
      </c>
      <c r="C331">
        <v>0.125</v>
      </c>
      <c r="D331">
        <f t="shared" si="14"/>
        <v>6.25E-2</v>
      </c>
    </row>
    <row r="332" spans="1:4" x14ac:dyDescent="0.25">
      <c r="A332" s="4">
        <v>16</v>
      </c>
      <c r="B332">
        <v>0.41199999999999998</v>
      </c>
      <c r="C332">
        <f>(C331+C333)/2</f>
        <v>0.11805555000000001</v>
      </c>
      <c r="D332">
        <f t="shared" si="14"/>
        <v>4.86388866E-2</v>
      </c>
    </row>
    <row r="333" spans="1:4" x14ac:dyDescent="0.25">
      <c r="A333" s="4">
        <v>17</v>
      </c>
      <c r="B333">
        <v>0.32400000000000001</v>
      </c>
      <c r="C333">
        <v>0.1111111</v>
      </c>
      <c r="D333">
        <f t="shared" si="14"/>
        <v>3.5999996400000005E-2</v>
      </c>
    </row>
    <row r="334" spans="1:4" x14ac:dyDescent="0.25">
      <c r="A334" s="4">
        <v>18</v>
      </c>
    </row>
    <row r="335" spans="1:4" x14ac:dyDescent="0.25">
      <c r="A335" s="4"/>
    </row>
    <row r="339" spans="1:4" x14ac:dyDescent="0.25">
      <c r="A339" s="18" t="s">
        <v>141</v>
      </c>
    </row>
    <row r="340" spans="1:4" x14ac:dyDescent="0.25">
      <c r="A340" s="4">
        <v>0</v>
      </c>
      <c r="B340">
        <v>1</v>
      </c>
      <c r="C340">
        <v>0</v>
      </c>
      <c r="D340">
        <f>(B340*C340)</f>
        <v>0</v>
      </c>
    </row>
    <row r="341" spans="1:4" x14ac:dyDescent="0.25">
      <c r="A341" s="4">
        <v>1</v>
      </c>
      <c r="B341">
        <v>0.94159999999999999</v>
      </c>
      <c r="C341">
        <v>0</v>
      </c>
      <c r="D341">
        <f t="shared" ref="D341:D354" si="15">(B341*C341)</f>
        <v>0</v>
      </c>
    </row>
    <row r="342" spans="1:4" x14ac:dyDescent="0.25">
      <c r="A342" s="4">
        <v>2</v>
      </c>
      <c r="B342">
        <v>0.87660000000000005</v>
      </c>
      <c r="C342">
        <v>0</v>
      </c>
      <c r="D342">
        <f t="shared" si="15"/>
        <v>0</v>
      </c>
    </row>
    <row r="343" spans="1:4" x14ac:dyDescent="0.25">
      <c r="A343" s="4">
        <v>3</v>
      </c>
      <c r="B343">
        <v>0.8377</v>
      </c>
      <c r="C343">
        <v>0</v>
      </c>
      <c r="D343">
        <f t="shared" si="15"/>
        <v>0</v>
      </c>
    </row>
    <row r="344" spans="1:4" x14ac:dyDescent="0.25">
      <c r="A344" s="4">
        <v>4</v>
      </c>
      <c r="B344">
        <v>0.79869999999999997</v>
      </c>
      <c r="C344">
        <v>0</v>
      </c>
      <c r="D344">
        <f t="shared" si="15"/>
        <v>0</v>
      </c>
    </row>
    <row r="345" spans="1:4" x14ac:dyDescent="0.25">
      <c r="A345" s="4">
        <v>5</v>
      </c>
      <c r="B345">
        <v>0.76139999999999997</v>
      </c>
      <c r="C345">
        <v>0</v>
      </c>
      <c r="D345">
        <f t="shared" si="15"/>
        <v>0</v>
      </c>
    </row>
    <row r="346" spans="1:4" x14ac:dyDescent="0.25">
      <c r="A346" s="4">
        <v>6</v>
      </c>
      <c r="B346">
        <v>0.72040000000000004</v>
      </c>
      <c r="C346">
        <v>0</v>
      </c>
      <c r="D346">
        <f t="shared" si="15"/>
        <v>0</v>
      </c>
    </row>
    <row r="347" spans="1:4" x14ac:dyDescent="0.25">
      <c r="A347" s="4">
        <v>7</v>
      </c>
      <c r="B347">
        <v>0.68440000000000001</v>
      </c>
      <c r="C347">
        <v>0.25</v>
      </c>
      <c r="D347">
        <f t="shared" si="15"/>
        <v>0.1711</v>
      </c>
    </row>
    <row r="348" spans="1:4" x14ac:dyDescent="0.25">
      <c r="A348" s="4">
        <v>8</v>
      </c>
      <c r="B348">
        <v>0.64419999999999999</v>
      </c>
      <c r="C348">
        <v>0.22222220000000001</v>
      </c>
      <c r="D348">
        <f t="shared" si="15"/>
        <v>0.14315554124000002</v>
      </c>
    </row>
    <row r="349" spans="1:4" x14ac:dyDescent="0.25">
      <c r="A349" s="4">
        <v>9</v>
      </c>
      <c r="B349">
        <v>0.58560000000000001</v>
      </c>
      <c r="C349">
        <v>0.3333333</v>
      </c>
      <c r="D349">
        <f t="shared" si="15"/>
        <v>0.19519998048000001</v>
      </c>
    </row>
    <row r="350" spans="1:4" x14ac:dyDescent="0.25">
      <c r="A350" s="4">
        <v>10</v>
      </c>
      <c r="B350">
        <v>0.54279999999999995</v>
      </c>
      <c r="C350">
        <v>0.375</v>
      </c>
      <c r="D350">
        <f t="shared" si="15"/>
        <v>0.20354999999999998</v>
      </c>
    </row>
    <row r="351" spans="1:4" x14ac:dyDescent="0.25">
      <c r="A351" s="4">
        <v>11</v>
      </c>
      <c r="B351">
        <v>0.50660000000000005</v>
      </c>
      <c r="C351">
        <v>0.25</v>
      </c>
      <c r="D351">
        <f t="shared" si="15"/>
        <v>0.12665000000000001</v>
      </c>
    </row>
    <row r="352" spans="1:4" x14ac:dyDescent="0.25">
      <c r="A352" s="4">
        <v>12</v>
      </c>
      <c r="B352">
        <v>0.43059999999999998</v>
      </c>
      <c r="C352">
        <v>0.25</v>
      </c>
      <c r="D352">
        <f t="shared" si="15"/>
        <v>0.10765</v>
      </c>
    </row>
    <row r="353" spans="1:4" x14ac:dyDescent="0.25">
      <c r="A353" s="4">
        <v>13</v>
      </c>
      <c r="B353">
        <v>0.2392</v>
      </c>
      <c r="C353">
        <v>0.25</v>
      </c>
      <c r="D353">
        <f t="shared" si="15"/>
        <v>5.9799999999999999E-2</v>
      </c>
    </row>
    <row r="354" spans="1:4" x14ac:dyDescent="0.25">
      <c r="A354" s="4">
        <v>14</v>
      </c>
      <c r="B354">
        <v>0.14349999999999999</v>
      </c>
      <c r="C354">
        <v>0</v>
      </c>
      <c r="D354">
        <f t="shared" si="15"/>
        <v>0</v>
      </c>
    </row>
    <row r="355" spans="1:4" x14ac:dyDescent="0.25">
      <c r="A355" s="4"/>
    </row>
    <row r="356" spans="1:4" x14ac:dyDescent="0.25">
      <c r="A356" s="4"/>
    </row>
    <row r="357" spans="1:4" x14ac:dyDescent="0.25">
      <c r="A357" s="4"/>
    </row>
    <row r="358" spans="1:4" x14ac:dyDescent="0.25">
      <c r="A358" s="4"/>
    </row>
    <row r="359" spans="1:4" x14ac:dyDescent="0.25">
      <c r="A359" s="4"/>
    </row>
    <row r="363" spans="1:4" x14ac:dyDescent="0.25">
      <c r="A363" s="18" t="s">
        <v>142</v>
      </c>
    </row>
    <row r="364" spans="1:4" x14ac:dyDescent="0.25">
      <c r="A364" s="4">
        <v>0</v>
      </c>
      <c r="B364">
        <v>1</v>
      </c>
      <c r="C364">
        <v>0</v>
      </c>
      <c r="D364">
        <f>(B364*C364)</f>
        <v>0</v>
      </c>
    </row>
    <row r="365" spans="1:4" x14ac:dyDescent="0.25">
      <c r="A365" s="4">
        <v>1</v>
      </c>
      <c r="B365">
        <v>0.93100000000000005</v>
      </c>
      <c r="C365">
        <v>0</v>
      </c>
      <c r="D365">
        <f t="shared" ref="D365:D377" si="16">(B365*C365)</f>
        <v>0</v>
      </c>
    </row>
    <row r="366" spans="1:4" x14ac:dyDescent="0.25">
      <c r="A366" s="4">
        <v>2</v>
      </c>
      <c r="B366">
        <v>0.88100000000000001</v>
      </c>
      <c r="C366">
        <v>0</v>
      </c>
      <c r="D366">
        <f t="shared" si="16"/>
        <v>0</v>
      </c>
    </row>
    <row r="367" spans="1:4" x14ac:dyDescent="0.25">
      <c r="A367" s="4">
        <v>3</v>
      </c>
      <c r="B367">
        <v>0.83599999999999997</v>
      </c>
      <c r="C367">
        <v>0</v>
      </c>
      <c r="D367">
        <f t="shared" si="16"/>
        <v>0</v>
      </c>
    </row>
    <row r="368" spans="1:4" x14ac:dyDescent="0.25">
      <c r="A368" s="4">
        <v>4</v>
      </c>
      <c r="B368">
        <v>0.81100000000000005</v>
      </c>
      <c r="C368">
        <v>0</v>
      </c>
      <c r="D368">
        <f t="shared" si="16"/>
        <v>0</v>
      </c>
    </row>
    <row r="369" spans="1:4" x14ac:dyDescent="0.25">
      <c r="A369" s="4">
        <v>5</v>
      </c>
      <c r="B369">
        <v>0.78300000000000003</v>
      </c>
      <c r="C369">
        <v>0</v>
      </c>
      <c r="D369">
        <f t="shared" si="16"/>
        <v>0</v>
      </c>
    </row>
    <row r="370" spans="1:4" x14ac:dyDescent="0.25">
      <c r="A370" s="4">
        <v>6</v>
      </c>
      <c r="B370">
        <v>0.753</v>
      </c>
      <c r="C370">
        <v>0</v>
      </c>
      <c r="D370">
        <f t="shared" si="16"/>
        <v>0</v>
      </c>
    </row>
    <row r="371" spans="1:4" x14ac:dyDescent="0.25">
      <c r="A371" s="4">
        <v>7</v>
      </c>
      <c r="B371">
        <v>0.73599999999999999</v>
      </c>
      <c r="C371">
        <v>0.25</v>
      </c>
      <c r="D371">
        <f t="shared" si="16"/>
        <v>0.184</v>
      </c>
    </row>
    <row r="372" spans="1:4" x14ac:dyDescent="0.25">
      <c r="A372" s="4">
        <v>8</v>
      </c>
      <c r="B372">
        <v>0.70899999999999996</v>
      </c>
      <c r="C372">
        <v>0.22222220000000001</v>
      </c>
      <c r="D372">
        <f t="shared" si="16"/>
        <v>0.15755553980000001</v>
      </c>
    </row>
    <row r="373" spans="1:4" x14ac:dyDescent="0.25">
      <c r="A373" s="4">
        <v>9</v>
      </c>
      <c r="B373">
        <v>0.66800000000000004</v>
      </c>
      <c r="C373">
        <v>0.375</v>
      </c>
      <c r="D373">
        <f t="shared" si="16"/>
        <v>0.2505</v>
      </c>
    </row>
    <row r="374" spans="1:4" x14ac:dyDescent="0.25">
      <c r="A374" s="4">
        <v>10</v>
      </c>
      <c r="B374">
        <v>0.63300000000000001</v>
      </c>
      <c r="C374">
        <v>0.375</v>
      </c>
      <c r="D374">
        <f t="shared" si="16"/>
        <v>0.237375</v>
      </c>
    </row>
    <row r="375" spans="1:4" x14ac:dyDescent="0.25">
      <c r="A375" s="4">
        <v>11</v>
      </c>
      <c r="B375">
        <v>0.59099999999999997</v>
      </c>
      <c r="C375">
        <v>0.25</v>
      </c>
      <c r="D375">
        <f t="shared" si="16"/>
        <v>0.14774999999999999</v>
      </c>
    </row>
    <row r="376" spans="1:4" x14ac:dyDescent="0.25">
      <c r="A376" s="4">
        <v>12</v>
      </c>
      <c r="B376">
        <v>0.52400000000000002</v>
      </c>
      <c r="C376">
        <v>0.25</v>
      </c>
      <c r="D376">
        <f t="shared" si="16"/>
        <v>0.13100000000000001</v>
      </c>
    </row>
    <row r="377" spans="1:4" x14ac:dyDescent="0.25">
      <c r="A377" s="4">
        <v>13</v>
      </c>
      <c r="B377">
        <v>0.45500000000000002</v>
      </c>
      <c r="C377">
        <v>0.125</v>
      </c>
      <c r="D377">
        <f t="shared" si="16"/>
        <v>5.6875000000000002E-2</v>
      </c>
    </row>
    <row r="378" spans="1:4" x14ac:dyDescent="0.25">
      <c r="A378" s="4">
        <v>14</v>
      </c>
      <c r="B378">
        <v>0.34200000000000003</v>
      </c>
    </row>
    <row r="382" spans="1:4" x14ac:dyDescent="0.25">
      <c r="A382" s="18" t="s">
        <v>143</v>
      </c>
    </row>
    <row r="383" spans="1:4" x14ac:dyDescent="0.25">
      <c r="A383" s="4">
        <v>0</v>
      </c>
      <c r="B383">
        <v>1</v>
      </c>
      <c r="C383">
        <v>0</v>
      </c>
      <c r="D383">
        <f>(B383*C383)</f>
        <v>0</v>
      </c>
    </row>
    <row r="384" spans="1:4" x14ac:dyDescent="0.25">
      <c r="A384" s="4">
        <v>1</v>
      </c>
      <c r="B384">
        <v>0.94299999999999995</v>
      </c>
      <c r="C384">
        <v>0</v>
      </c>
      <c r="D384">
        <f t="shared" ref="D384:D397" si="17">(B384*C384)</f>
        <v>0</v>
      </c>
    </row>
    <row r="385" spans="1:4" x14ac:dyDescent="0.25">
      <c r="A385" s="4">
        <v>2</v>
      </c>
      <c r="B385">
        <v>0.88700000000000001</v>
      </c>
      <c r="C385">
        <v>0</v>
      </c>
      <c r="D385">
        <f t="shared" si="17"/>
        <v>0</v>
      </c>
    </row>
    <row r="386" spans="1:4" x14ac:dyDescent="0.25">
      <c r="A386" s="4">
        <v>3</v>
      </c>
      <c r="B386">
        <v>0.86199999999999999</v>
      </c>
      <c r="C386">
        <v>0</v>
      </c>
      <c r="D386">
        <f t="shared" si="17"/>
        <v>0</v>
      </c>
    </row>
    <row r="387" spans="1:4" x14ac:dyDescent="0.25">
      <c r="A387" s="4">
        <v>4</v>
      </c>
      <c r="B387">
        <v>0.81799999999999995</v>
      </c>
      <c r="C387">
        <v>0</v>
      </c>
      <c r="D387">
        <f t="shared" si="17"/>
        <v>0</v>
      </c>
    </row>
    <row r="388" spans="1:4" x14ac:dyDescent="0.25">
      <c r="A388" s="4">
        <v>5</v>
      </c>
      <c r="B388">
        <v>0.78200000000000003</v>
      </c>
      <c r="C388">
        <v>0</v>
      </c>
      <c r="D388">
        <f t="shared" si="17"/>
        <v>0</v>
      </c>
    </row>
    <row r="389" spans="1:4" x14ac:dyDescent="0.25">
      <c r="A389" s="4">
        <v>6</v>
      </c>
      <c r="B389">
        <v>0.753</v>
      </c>
      <c r="C389">
        <v>0</v>
      </c>
      <c r="D389">
        <f t="shared" si="17"/>
        <v>0</v>
      </c>
    </row>
    <row r="390" spans="1:4" x14ac:dyDescent="0.25">
      <c r="A390" s="4">
        <v>7</v>
      </c>
      <c r="B390">
        <v>0.71199999999999997</v>
      </c>
      <c r="C390">
        <v>0.28571429999999998</v>
      </c>
      <c r="D390">
        <f t="shared" si="17"/>
        <v>0.20342858159999996</v>
      </c>
    </row>
    <row r="391" spans="1:4" x14ac:dyDescent="0.25">
      <c r="A391" s="4">
        <v>8</v>
      </c>
      <c r="B391">
        <v>0.69499999999999995</v>
      </c>
      <c r="C391">
        <v>0.375</v>
      </c>
      <c r="D391">
        <f t="shared" si="17"/>
        <v>0.260625</v>
      </c>
    </row>
    <row r="392" spans="1:4" x14ac:dyDescent="0.25">
      <c r="A392" s="4">
        <v>9</v>
      </c>
      <c r="B392">
        <v>0.64600000000000002</v>
      </c>
      <c r="C392">
        <v>0.375</v>
      </c>
      <c r="D392">
        <f t="shared" si="17"/>
        <v>0.24225000000000002</v>
      </c>
    </row>
    <row r="393" spans="1:4" x14ac:dyDescent="0.25">
      <c r="A393" s="4">
        <v>10</v>
      </c>
      <c r="B393">
        <v>0.59</v>
      </c>
      <c r="C393">
        <v>0.3333333</v>
      </c>
      <c r="D393">
        <f t="shared" si="17"/>
        <v>0.196666647</v>
      </c>
    </row>
    <row r="394" spans="1:4" x14ac:dyDescent="0.25">
      <c r="A394" s="4">
        <v>11</v>
      </c>
      <c r="B394">
        <v>0.53600000000000003</v>
      </c>
      <c r="C394">
        <v>0.44444440000000002</v>
      </c>
      <c r="D394">
        <f t="shared" si="17"/>
        <v>0.23822219840000003</v>
      </c>
    </row>
    <row r="395" spans="1:4" x14ac:dyDescent="0.25">
      <c r="A395" s="4">
        <v>12</v>
      </c>
      <c r="B395">
        <v>0.48599999999999999</v>
      </c>
      <c r="C395">
        <v>0.25</v>
      </c>
      <c r="D395">
        <f t="shared" si="17"/>
        <v>0.1215</v>
      </c>
    </row>
    <row r="396" spans="1:4" x14ac:dyDescent="0.25">
      <c r="A396" s="4">
        <v>13</v>
      </c>
      <c r="B396">
        <v>0.41699999999999998</v>
      </c>
      <c r="C396">
        <v>0.25</v>
      </c>
      <c r="D396">
        <f t="shared" si="17"/>
        <v>0.10425</v>
      </c>
    </row>
    <row r="397" spans="1:4" x14ac:dyDescent="0.25">
      <c r="A397" s="4">
        <v>14</v>
      </c>
      <c r="B397">
        <v>0.33300000000000002</v>
      </c>
      <c r="C397">
        <v>0.25</v>
      </c>
      <c r="D397">
        <f t="shared" si="17"/>
        <v>8.3250000000000005E-2</v>
      </c>
    </row>
    <row r="400" spans="1:4" x14ac:dyDescent="0.25">
      <c r="A400" s="18" t="s">
        <v>144</v>
      </c>
    </row>
    <row r="401" spans="1:4" x14ac:dyDescent="0.25">
      <c r="A401" s="4">
        <v>0</v>
      </c>
      <c r="B401">
        <v>1</v>
      </c>
      <c r="C401">
        <v>0</v>
      </c>
      <c r="D401">
        <f>(B401*C401)</f>
        <v>0</v>
      </c>
    </row>
    <row r="402" spans="1:4" x14ac:dyDescent="0.25">
      <c r="A402" s="4">
        <v>1</v>
      </c>
      <c r="B402">
        <v>0.94799999999999995</v>
      </c>
      <c r="C402">
        <v>0</v>
      </c>
      <c r="D402">
        <f t="shared" ref="D402:D415" si="18">(B402*C402)</f>
        <v>0</v>
      </c>
    </row>
    <row r="403" spans="1:4" x14ac:dyDescent="0.25">
      <c r="A403" s="4">
        <v>2</v>
      </c>
      <c r="B403">
        <v>0.91</v>
      </c>
      <c r="C403">
        <v>0</v>
      </c>
      <c r="D403">
        <f t="shared" si="18"/>
        <v>0</v>
      </c>
    </row>
    <row r="404" spans="1:4" x14ac:dyDescent="0.25">
      <c r="A404" s="4">
        <v>3</v>
      </c>
      <c r="B404">
        <v>0.86499999999999999</v>
      </c>
      <c r="C404">
        <v>0</v>
      </c>
      <c r="D404">
        <f t="shared" si="18"/>
        <v>0</v>
      </c>
    </row>
    <row r="405" spans="1:4" x14ac:dyDescent="0.25">
      <c r="A405" s="4">
        <v>4</v>
      </c>
      <c r="B405">
        <v>0.82599999999999996</v>
      </c>
      <c r="C405">
        <v>0</v>
      </c>
      <c r="D405">
        <f t="shared" si="18"/>
        <v>0</v>
      </c>
    </row>
    <row r="406" spans="1:4" x14ac:dyDescent="0.25">
      <c r="A406" s="4">
        <v>5</v>
      </c>
      <c r="B406">
        <v>0.78900000000000003</v>
      </c>
      <c r="C406">
        <v>0</v>
      </c>
      <c r="D406">
        <f t="shared" si="18"/>
        <v>0</v>
      </c>
    </row>
    <row r="407" spans="1:4" x14ac:dyDescent="0.25">
      <c r="A407" s="4">
        <v>6</v>
      </c>
      <c r="B407">
        <v>0.75700000000000001</v>
      </c>
      <c r="C407">
        <v>0</v>
      </c>
      <c r="D407">
        <f t="shared" si="18"/>
        <v>0</v>
      </c>
    </row>
    <row r="408" spans="1:4" x14ac:dyDescent="0.25">
      <c r="A408" s="4">
        <v>7</v>
      </c>
      <c r="B408">
        <v>0.71399999999999997</v>
      </c>
      <c r="C408">
        <v>0.22222220000000001</v>
      </c>
      <c r="D408">
        <f t="shared" si="18"/>
        <v>0.1586666508</v>
      </c>
    </row>
    <row r="409" spans="1:4" x14ac:dyDescent="0.25">
      <c r="A409" s="4">
        <v>8</v>
      </c>
      <c r="B409">
        <v>0.68400000000000005</v>
      </c>
      <c r="C409">
        <v>0.375</v>
      </c>
      <c r="D409">
        <f t="shared" si="18"/>
        <v>0.25650000000000001</v>
      </c>
    </row>
    <row r="410" spans="1:4" x14ac:dyDescent="0.25">
      <c r="A410" s="4">
        <v>9</v>
      </c>
      <c r="B410">
        <v>0.67300000000000004</v>
      </c>
      <c r="C410">
        <v>0.375</v>
      </c>
      <c r="D410">
        <f t="shared" si="18"/>
        <v>0.25237500000000002</v>
      </c>
    </row>
    <row r="411" spans="1:4" x14ac:dyDescent="0.25">
      <c r="A411" s="4">
        <v>10</v>
      </c>
      <c r="B411">
        <v>0.64800000000000002</v>
      </c>
      <c r="C411">
        <v>0.3333333</v>
      </c>
      <c r="D411">
        <f t="shared" si="18"/>
        <v>0.21599997840000001</v>
      </c>
    </row>
    <row r="412" spans="1:4" x14ac:dyDescent="0.25">
      <c r="A412" s="4">
        <v>11</v>
      </c>
      <c r="B412">
        <v>0.61699999999999999</v>
      </c>
      <c r="C412">
        <v>0.3333333</v>
      </c>
      <c r="D412">
        <f t="shared" si="18"/>
        <v>0.20566664609999999</v>
      </c>
    </row>
    <row r="413" spans="1:4" x14ac:dyDescent="0.25">
      <c r="A413" s="4">
        <v>12</v>
      </c>
      <c r="B413">
        <v>0.57699999999999996</v>
      </c>
      <c r="C413">
        <v>0.25</v>
      </c>
      <c r="D413">
        <f t="shared" si="18"/>
        <v>0.14424999999999999</v>
      </c>
    </row>
    <row r="414" spans="1:4" x14ac:dyDescent="0.25">
      <c r="A414" s="4">
        <v>13</v>
      </c>
      <c r="B414">
        <v>0.495</v>
      </c>
      <c r="C414">
        <v>0.1875</v>
      </c>
      <c r="D414">
        <f t="shared" si="18"/>
        <v>9.2812499999999992E-2</v>
      </c>
    </row>
    <row r="415" spans="1:4" x14ac:dyDescent="0.25">
      <c r="A415" s="4">
        <v>14</v>
      </c>
      <c r="B415">
        <v>0.34599999999999997</v>
      </c>
      <c r="C415">
        <v>0.125</v>
      </c>
      <c r="D415">
        <f t="shared" si="18"/>
        <v>4.3249999999999997E-2</v>
      </c>
    </row>
    <row r="419" spans="1:4" x14ac:dyDescent="0.25">
      <c r="A419" s="18" t="s">
        <v>145</v>
      </c>
    </row>
    <row r="420" spans="1:4" x14ac:dyDescent="0.25">
      <c r="A420" s="4" t="s">
        <v>73</v>
      </c>
      <c r="B420" t="s">
        <v>149</v>
      </c>
      <c r="C420" t="s">
        <v>150</v>
      </c>
      <c r="D420" t="s">
        <v>151</v>
      </c>
    </row>
    <row r="421" spans="1:4" x14ac:dyDescent="0.25">
      <c r="A421" s="4">
        <v>0</v>
      </c>
      <c r="B421">
        <v>1</v>
      </c>
      <c r="C421">
        <v>0</v>
      </c>
      <c r="D421">
        <f>(B421*C421)</f>
        <v>0</v>
      </c>
    </row>
    <row r="422" spans="1:4" x14ac:dyDescent="0.25">
      <c r="A422" s="4">
        <v>1</v>
      </c>
      <c r="B422">
        <v>0.96199999999999997</v>
      </c>
      <c r="C422">
        <v>0</v>
      </c>
      <c r="D422">
        <f t="shared" ref="D422:D438" si="19">(B422*C422)</f>
        <v>0</v>
      </c>
    </row>
    <row r="423" spans="1:4" x14ac:dyDescent="0.25">
      <c r="A423" s="4">
        <v>2</v>
      </c>
      <c r="B423">
        <v>0.91700000000000004</v>
      </c>
      <c r="C423">
        <v>0</v>
      </c>
      <c r="D423">
        <f t="shared" si="19"/>
        <v>0</v>
      </c>
    </row>
    <row r="424" spans="1:4" x14ac:dyDescent="0.25">
      <c r="A424" s="4">
        <v>3</v>
      </c>
      <c r="B424">
        <v>0.88500000000000001</v>
      </c>
      <c r="C424">
        <v>0</v>
      </c>
      <c r="D424">
        <f t="shared" si="19"/>
        <v>0</v>
      </c>
    </row>
    <row r="425" spans="1:4" x14ac:dyDescent="0.25">
      <c r="A425" s="4">
        <v>4</v>
      </c>
      <c r="B425">
        <v>0.84099999999999997</v>
      </c>
      <c r="C425">
        <v>0</v>
      </c>
      <c r="D425">
        <f t="shared" si="19"/>
        <v>0</v>
      </c>
    </row>
    <row r="426" spans="1:4" x14ac:dyDescent="0.25">
      <c r="A426" s="4">
        <v>5</v>
      </c>
      <c r="B426">
        <v>0.80900000000000005</v>
      </c>
      <c r="C426">
        <v>0</v>
      </c>
      <c r="D426">
        <f t="shared" si="19"/>
        <v>0</v>
      </c>
    </row>
    <row r="427" spans="1:4" x14ac:dyDescent="0.25">
      <c r="A427" s="4">
        <v>6</v>
      </c>
      <c r="B427">
        <v>0.76800000000000002</v>
      </c>
      <c r="C427">
        <v>0</v>
      </c>
      <c r="D427">
        <f t="shared" si="19"/>
        <v>0</v>
      </c>
    </row>
    <row r="428" spans="1:4" x14ac:dyDescent="0.25">
      <c r="A428" s="4">
        <v>7</v>
      </c>
      <c r="B428">
        <v>0.746</v>
      </c>
      <c r="C428">
        <v>0</v>
      </c>
      <c r="D428">
        <f t="shared" si="19"/>
        <v>0</v>
      </c>
    </row>
    <row r="429" spans="1:4" x14ac:dyDescent="0.25">
      <c r="A429" s="4">
        <v>8</v>
      </c>
      <c r="B429">
        <v>0.73</v>
      </c>
      <c r="C429">
        <v>0.5</v>
      </c>
      <c r="D429">
        <f t="shared" si="19"/>
        <v>0.36499999999999999</v>
      </c>
    </row>
    <row r="430" spans="1:4" x14ac:dyDescent="0.25">
      <c r="A430" s="4">
        <v>9</v>
      </c>
      <c r="B430">
        <v>0.69599999999999995</v>
      </c>
      <c r="C430">
        <v>0.25</v>
      </c>
      <c r="D430">
        <f t="shared" si="19"/>
        <v>0.17399999999999999</v>
      </c>
    </row>
    <row r="431" spans="1:4" x14ac:dyDescent="0.25">
      <c r="A431" s="4">
        <v>10</v>
      </c>
      <c r="B431">
        <v>0.67600000000000005</v>
      </c>
      <c r="C431">
        <v>0.22222220000000001</v>
      </c>
      <c r="D431">
        <f t="shared" si="19"/>
        <v>0.15022220720000001</v>
      </c>
    </row>
    <row r="432" spans="1:4" x14ac:dyDescent="0.25">
      <c r="A432" s="4">
        <v>11</v>
      </c>
      <c r="B432">
        <v>0.63300000000000001</v>
      </c>
      <c r="C432">
        <v>0.25</v>
      </c>
      <c r="D432">
        <f t="shared" si="19"/>
        <v>0.15825</v>
      </c>
    </row>
    <row r="433" spans="1:4" x14ac:dyDescent="0.25">
      <c r="A433" s="4">
        <v>12</v>
      </c>
      <c r="B433">
        <v>0.60799999999999998</v>
      </c>
      <c r="C433">
        <v>0.1111111</v>
      </c>
      <c r="D433">
        <f t="shared" si="19"/>
        <v>6.7555548800000004E-2</v>
      </c>
    </row>
    <row r="434" spans="1:4" x14ac:dyDescent="0.25">
      <c r="A434" s="4">
        <v>13</v>
      </c>
      <c r="B434">
        <v>0.53</v>
      </c>
      <c r="C434">
        <v>0</v>
      </c>
      <c r="D434">
        <f t="shared" si="19"/>
        <v>0</v>
      </c>
    </row>
    <row r="435" spans="1:4" x14ac:dyDescent="0.25">
      <c r="A435" s="4">
        <v>14</v>
      </c>
      <c r="B435">
        <v>0.48299999999999998</v>
      </c>
      <c r="C435">
        <v>0</v>
      </c>
      <c r="D435">
        <f t="shared" si="19"/>
        <v>0</v>
      </c>
    </row>
    <row r="436" spans="1:4" x14ac:dyDescent="0.25">
      <c r="A436" s="4">
        <v>15</v>
      </c>
      <c r="B436">
        <v>0.378</v>
      </c>
      <c r="C436">
        <v>0</v>
      </c>
      <c r="D436">
        <f t="shared" si="19"/>
        <v>0</v>
      </c>
    </row>
    <row r="437" spans="1:4" x14ac:dyDescent="0.25">
      <c r="A437" s="4">
        <v>16</v>
      </c>
      <c r="B437">
        <v>0.252</v>
      </c>
      <c r="C437">
        <v>0</v>
      </c>
      <c r="D437">
        <f t="shared" si="19"/>
        <v>0</v>
      </c>
    </row>
    <row r="438" spans="1:4" x14ac:dyDescent="0.25">
      <c r="A438" s="4">
        <v>17</v>
      </c>
      <c r="B438">
        <v>0.126</v>
      </c>
      <c r="C438">
        <v>0</v>
      </c>
      <c r="D438">
        <f t="shared" si="19"/>
        <v>0</v>
      </c>
    </row>
    <row r="439" spans="1:4" x14ac:dyDescent="0.25">
      <c r="A439" s="4"/>
    </row>
    <row r="440" spans="1:4" x14ac:dyDescent="0.25">
      <c r="A440" s="4"/>
    </row>
    <row r="444" spans="1:4" x14ac:dyDescent="0.25">
      <c r="A444" s="18" t="s">
        <v>146</v>
      </c>
    </row>
    <row r="445" spans="1:4" x14ac:dyDescent="0.25">
      <c r="A445" s="4" t="s">
        <v>73</v>
      </c>
      <c r="B445" t="s">
        <v>149</v>
      </c>
      <c r="C445" t="s">
        <v>150</v>
      </c>
      <c r="D445" t="s">
        <v>151</v>
      </c>
    </row>
    <row r="446" spans="1:4" x14ac:dyDescent="0.25">
      <c r="A446" s="4">
        <v>0</v>
      </c>
      <c r="B446">
        <v>1</v>
      </c>
      <c r="C446">
        <v>0</v>
      </c>
      <c r="D446">
        <f>(B446*C446)</f>
        <v>0</v>
      </c>
    </row>
    <row r="447" spans="1:4" x14ac:dyDescent="0.25">
      <c r="A447" s="4">
        <v>1</v>
      </c>
      <c r="B447">
        <v>0.95540000000000003</v>
      </c>
      <c r="C447">
        <v>0</v>
      </c>
      <c r="D447">
        <f t="shared" ref="D447:D463" si="20">(B447*C447)</f>
        <v>0</v>
      </c>
    </row>
    <row r="448" spans="1:4" x14ac:dyDescent="0.25">
      <c r="A448" s="4">
        <v>2</v>
      </c>
      <c r="B448">
        <v>0.93630000000000002</v>
      </c>
      <c r="C448">
        <v>0</v>
      </c>
      <c r="D448">
        <f t="shared" si="20"/>
        <v>0</v>
      </c>
    </row>
    <row r="449" spans="1:4" x14ac:dyDescent="0.25">
      <c r="A449" s="4">
        <v>3</v>
      </c>
      <c r="B449">
        <v>0.90449999999999997</v>
      </c>
      <c r="C449">
        <v>0</v>
      </c>
      <c r="D449">
        <f t="shared" si="20"/>
        <v>0</v>
      </c>
    </row>
    <row r="450" spans="1:4" x14ac:dyDescent="0.25">
      <c r="A450" s="4">
        <v>4</v>
      </c>
      <c r="B450">
        <v>0.879</v>
      </c>
      <c r="C450">
        <v>0</v>
      </c>
      <c r="D450">
        <f t="shared" si="20"/>
        <v>0</v>
      </c>
    </row>
    <row r="451" spans="1:4" x14ac:dyDescent="0.25">
      <c r="A451" s="4">
        <v>5</v>
      </c>
      <c r="B451">
        <v>0.85350000000000004</v>
      </c>
      <c r="C451">
        <v>0</v>
      </c>
      <c r="D451">
        <f t="shared" si="20"/>
        <v>0</v>
      </c>
    </row>
    <row r="452" spans="1:4" x14ac:dyDescent="0.25">
      <c r="A452" s="4">
        <v>6</v>
      </c>
      <c r="B452">
        <v>0.83320000000000005</v>
      </c>
      <c r="C452">
        <v>0</v>
      </c>
      <c r="D452">
        <f t="shared" si="20"/>
        <v>0</v>
      </c>
    </row>
    <row r="453" spans="1:4" x14ac:dyDescent="0.25">
      <c r="A453" s="4">
        <v>7</v>
      </c>
      <c r="B453">
        <v>0.81140000000000001</v>
      </c>
      <c r="C453">
        <v>0.125</v>
      </c>
      <c r="D453">
        <f t="shared" si="20"/>
        <v>0.101425</v>
      </c>
    </row>
    <row r="454" spans="1:4" x14ac:dyDescent="0.25">
      <c r="A454" s="4">
        <v>8</v>
      </c>
      <c r="B454">
        <v>0.77239999999999998</v>
      </c>
      <c r="C454">
        <v>0.375</v>
      </c>
      <c r="D454">
        <f t="shared" si="20"/>
        <v>0.28964999999999996</v>
      </c>
    </row>
    <row r="455" spans="1:4" x14ac:dyDescent="0.25">
      <c r="A455" s="4">
        <v>9</v>
      </c>
      <c r="B455">
        <v>0.747</v>
      </c>
      <c r="C455">
        <v>0.3333333</v>
      </c>
      <c r="D455">
        <f t="shared" si="20"/>
        <v>0.24899997509999999</v>
      </c>
    </row>
    <row r="456" spans="1:4" x14ac:dyDescent="0.25">
      <c r="A456" s="4">
        <v>10</v>
      </c>
      <c r="B456">
        <v>0.69969999999999999</v>
      </c>
      <c r="C456">
        <v>0.375</v>
      </c>
      <c r="D456">
        <f t="shared" si="20"/>
        <v>0.2623875</v>
      </c>
    </row>
    <row r="457" spans="1:4" x14ac:dyDescent="0.25">
      <c r="A457" s="4">
        <v>11</v>
      </c>
      <c r="B457">
        <v>0.66790000000000005</v>
      </c>
      <c r="C457">
        <v>0.25</v>
      </c>
      <c r="D457">
        <f t="shared" si="20"/>
        <v>0.16697500000000001</v>
      </c>
    </row>
    <row r="458" spans="1:4" x14ac:dyDescent="0.25">
      <c r="A458" s="4">
        <v>12</v>
      </c>
      <c r="B458">
        <v>0.6321</v>
      </c>
      <c r="C458">
        <v>0.3333333</v>
      </c>
      <c r="D458">
        <f t="shared" si="20"/>
        <v>0.21069997893</v>
      </c>
    </row>
    <row r="459" spans="1:4" x14ac:dyDescent="0.25">
      <c r="A459" s="4">
        <v>13</v>
      </c>
      <c r="B459">
        <v>0.5746</v>
      </c>
      <c r="C459">
        <f>(C458+C460)/2</f>
        <v>0.22916665</v>
      </c>
      <c r="D459">
        <f t="shared" si="20"/>
        <v>0.13167915709</v>
      </c>
    </row>
    <row r="460" spans="1:4" x14ac:dyDescent="0.25">
      <c r="A460" s="4">
        <v>14</v>
      </c>
      <c r="B460">
        <v>0.50280000000000002</v>
      </c>
      <c r="C460">
        <v>0.125</v>
      </c>
      <c r="D460">
        <f t="shared" si="20"/>
        <v>6.2850000000000003E-2</v>
      </c>
    </row>
    <row r="461" spans="1:4" x14ac:dyDescent="0.25">
      <c r="A461" s="4">
        <v>15</v>
      </c>
      <c r="B461">
        <v>0.31659999999999999</v>
      </c>
      <c r="C461">
        <v>0.125</v>
      </c>
      <c r="D461">
        <f t="shared" si="20"/>
        <v>3.9574999999999999E-2</v>
      </c>
    </row>
    <row r="462" spans="1:4" x14ac:dyDescent="0.25">
      <c r="A462" s="4">
        <v>16</v>
      </c>
      <c r="B462">
        <v>0.24210000000000001</v>
      </c>
      <c r="C462">
        <v>0.125</v>
      </c>
      <c r="D462">
        <f t="shared" si="20"/>
        <v>3.0262500000000001E-2</v>
      </c>
    </row>
    <row r="463" spans="1:4" x14ac:dyDescent="0.25">
      <c r="A463" s="4">
        <v>17</v>
      </c>
      <c r="B463">
        <v>9.6799999999999997E-2</v>
      </c>
      <c r="C463">
        <v>0.125</v>
      </c>
      <c r="D463">
        <f t="shared" si="20"/>
        <v>1.21E-2</v>
      </c>
    </row>
    <row r="464" spans="1:4" x14ac:dyDescent="0.25">
      <c r="A464" s="4"/>
    </row>
    <row r="465" spans="1:4" x14ac:dyDescent="0.25">
      <c r="A465" s="4"/>
    </row>
    <row r="469" spans="1:4" x14ac:dyDescent="0.25">
      <c r="A469" s="18" t="s">
        <v>147</v>
      </c>
    </row>
    <row r="470" spans="1:4" x14ac:dyDescent="0.25">
      <c r="A470" s="4" t="s">
        <v>73</v>
      </c>
      <c r="B470" t="s">
        <v>149</v>
      </c>
      <c r="C470" t="s">
        <v>150</v>
      </c>
      <c r="D470" t="s">
        <v>151</v>
      </c>
    </row>
    <row r="471" spans="1:4" x14ac:dyDescent="0.25">
      <c r="A471" s="4">
        <v>0</v>
      </c>
      <c r="B471">
        <v>1</v>
      </c>
      <c r="C471">
        <v>0</v>
      </c>
      <c r="D471">
        <f>(B471*C471)</f>
        <v>0</v>
      </c>
    </row>
    <row r="472" spans="1:4" x14ac:dyDescent="0.25">
      <c r="A472" s="4">
        <v>1</v>
      </c>
      <c r="B472">
        <v>0.96199999999999997</v>
      </c>
      <c r="C472">
        <v>0</v>
      </c>
      <c r="D472">
        <f t="shared" ref="D472:D487" si="21">(B472*C472)</f>
        <v>0</v>
      </c>
    </row>
    <row r="473" spans="1:4" x14ac:dyDescent="0.25">
      <c r="A473" s="4">
        <v>2</v>
      </c>
      <c r="B473">
        <v>0.89800000000000002</v>
      </c>
      <c r="C473">
        <v>0</v>
      </c>
      <c r="D473">
        <f t="shared" si="21"/>
        <v>0</v>
      </c>
    </row>
    <row r="474" spans="1:4" x14ac:dyDescent="0.25">
      <c r="A474" s="4">
        <v>3</v>
      </c>
      <c r="B474">
        <v>0.88500000000000001</v>
      </c>
      <c r="C474">
        <v>0</v>
      </c>
      <c r="D474">
        <f t="shared" si="21"/>
        <v>0</v>
      </c>
    </row>
    <row r="475" spans="1:4" x14ac:dyDescent="0.25">
      <c r="A475" s="4">
        <v>4</v>
      </c>
      <c r="B475">
        <v>0.86</v>
      </c>
      <c r="C475">
        <v>0</v>
      </c>
      <c r="D475">
        <f t="shared" si="21"/>
        <v>0</v>
      </c>
    </row>
    <row r="476" spans="1:4" x14ac:dyDescent="0.25">
      <c r="A476" s="4">
        <v>5</v>
      </c>
      <c r="B476">
        <v>0.80300000000000005</v>
      </c>
      <c r="C476">
        <v>0</v>
      </c>
      <c r="D476">
        <f t="shared" si="21"/>
        <v>0</v>
      </c>
    </row>
    <row r="477" spans="1:4" x14ac:dyDescent="0.25">
      <c r="A477" s="4">
        <v>6</v>
      </c>
      <c r="B477">
        <v>0.78900000000000003</v>
      </c>
      <c r="C477">
        <v>0</v>
      </c>
      <c r="D477">
        <f t="shared" si="21"/>
        <v>0</v>
      </c>
    </row>
    <row r="478" spans="1:4" x14ac:dyDescent="0.25">
      <c r="A478" s="4">
        <v>7</v>
      </c>
      <c r="B478">
        <v>0.76700000000000002</v>
      </c>
      <c r="C478">
        <v>0.3</v>
      </c>
      <c r="D478">
        <f t="shared" si="21"/>
        <v>0.2301</v>
      </c>
    </row>
    <row r="479" spans="1:4" x14ac:dyDescent="0.25">
      <c r="A479" s="4">
        <v>8</v>
      </c>
      <c r="B479">
        <v>0.70199999999999996</v>
      </c>
      <c r="C479">
        <v>0.5</v>
      </c>
      <c r="D479">
        <f t="shared" si="21"/>
        <v>0.35099999999999998</v>
      </c>
    </row>
    <row r="480" spans="1:4" x14ac:dyDescent="0.25">
      <c r="A480" s="4">
        <v>9</v>
      </c>
      <c r="B480">
        <v>0.66600000000000004</v>
      </c>
      <c r="C480">
        <v>0.25</v>
      </c>
      <c r="D480">
        <f t="shared" si="21"/>
        <v>0.16650000000000001</v>
      </c>
    </row>
    <row r="481" spans="1:4" x14ac:dyDescent="0.25">
      <c r="A481" s="4">
        <v>10</v>
      </c>
      <c r="B481">
        <v>0.64700000000000002</v>
      </c>
      <c r="C481">
        <v>0.375</v>
      </c>
      <c r="D481">
        <f t="shared" si="21"/>
        <v>0.24262500000000001</v>
      </c>
    </row>
    <row r="482" spans="1:4" x14ac:dyDescent="0.25">
      <c r="A482" s="4">
        <v>11</v>
      </c>
      <c r="B482">
        <v>0.61199999999999999</v>
      </c>
      <c r="C482">
        <v>0.3</v>
      </c>
      <c r="D482">
        <f t="shared" si="21"/>
        <v>0.18359999999999999</v>
      </c>
    </row>
    <row r="483" spans="1:4" x14ac:dyDescent="0.25">
      <c r="A483" s="4">
        <v>12</v>
      </c>
      <c r="B483">
        <v>0.58599999999999997</v>
      </c>
      <c r="C483">
        <v>0.25</v>
      </c>
      <c r="D483">
        <f t="shared" si="21"/>
        <v>0.14649999999999999</v>
      </c>
    </row>
    <row r="484" spans="1:4" x14ac:dyDescent="0.25">
      <c r="A484" s="4">
        <v>13</v>
      </c>
      <c r="B484">
        <v>0.504</v>
      </c>
      <c r="C484">
        <f>(C483+C485)/2</f>
        <v>0.18055555000000001</v>
      </c>
      <c r="D484">
        <f t="shared" si="21"/>
        <v>9.0999997200000002E-2</v>
      </c>
    </row>
    <row r="485" spans="1:4" x14ac:dyDescent="0.25">
      <c r="A485" s="4">
        <v>14</v>
      </c>
      <c r="B485">
        <v>0.439</v>
      </c>
      <c r="C485">
        <v>0.1111111</v>
      </c>
      <c r="D485">
        <f t="shared" si="21"/>
        <v>4.8777772900000002E-2</v>
      </c>
    </row>
    <row r="486" spans="1:4" x14ac:dyDescent="0.25">
      <c r="A486" s="4">
        <v>15</v>
      </c>
      <c r="B486">
        <v>0.34200000000000003</v>
      </c>
      <c r="C486">
        <v>0.111111</v>
      </c>
      <c r="D486">
        <f t="shared" si="21"/>
        <v>3.7999962000000005E-2</v>
      </c>
    </row>
    <row r="487" spans="1:4" x14ac:dyDescent="0.25">
      <c r="A487" s="4">
        <v>16</v>
      </c>
      <c r="B487">
        <v>0.24399999999999999</v>
      </c>
      <c r="C487">
        <v>0</v>
      </c>
      <c r="D487">
        <f t="shared" si="21"/>
        <v>0</v>
      </c>
    </row>
    <row r="488" spans="1:4" x14ac:dyDescent="0.25">
      <c r="A488" s="4"/>
    </row>
    <row r="489" spans="1:4" x14ac:dyDescent="0.25">
      <c r="A489" s="4"/>
    </row>
    <row r="490" spans="1:4" x14ac:dyDescent="0.25">
      <c r="A490" s="4"/>
    </row>
    <row r="494" spans="1:4" x14ac:dyDescent="0.25">
      <c r="A494" s="18" t="s">
        <v>148</v>
      </c>
    </row>
    <row r="495" spans="1:4" x14ac:dyDescent="0.25">
      <c r="A495" s="4" t="s">
        <v>73</v>
      </c>
      <c r="B495" t="s">
        <v>149</v>
      </c>
      <c r="C495" t="s">
        <v>150</v>
      </c>
      <c r="D495" t="s">
        <v>151</v>
      </c>
    </row>
    <row r="496" spans="1:4" x14ac:dyDescent="0.25">
      <c r="A496" s="4">
        <v>0</v>
      </c>
      <c r="B496">
        <v>1</v>
      </c>
      <c r="C496">
        <v>0</v>
      </c>
      <c r="D496">
        <v>0</v>
      </c>
    </row>
    <row r="497" spans="1:13" x14ac:dyDescent="0.25">
      <c r="A497" s="4">
        <v>1</v>
      </c>
      <c r="B497">
        <v>0.95599999999999996</v>
      </c>
      <c r="C497">
        <v>0</v>
      </c>
      <c r="D497">
        <f t="shared" ref="D497:D511" si="22">B497*C497</f>
        <v>0</v>
      </c>
      <c r="M497" t="s">
        <v>107</v>
      </c>
    </row>
    <row r="498" spans="1:13" x14ac:dyDescent="0.25">
      <c r="A498" s="4">
        <v>2</v>
      </c>
      <c r="B498">
        <v>0.92500000000000004</v>
      </c>
      <c r="C498">
        <v>0</v>
      </c>
      <c r="D498">
        <f t="shared" si="22"/>
        <v>0</v>
      </c>
      <c r="M498">
        <v>0.98799999999999999</v>
      </c>
    </row>
    <row r="499" spans="1:13" x14ac:dyDescent="0.25">
      <c r="A499" s="4">
        <v>3</v>
      </c>
      <c r="B499">
        <v>0.89900000000000002</v>
      </c>
      <c r="C499">
        <v>0</v>
      </c>
      <c r="D499">
        <f t="shared" si="22"/>
        <v>0</v>
      </c>
      <c r="M499">
        <v>0.96699999999999997</v>
      </c>
    </row>
    <row r="500" spans="1:13" x14ac:dyDescent="0.25">
      <c r="A500" s="4">
        <v>4</v>
      </c>
      <c r="B500">
        <v>0.83599999999999997</v>
      </c>
      <c r="C500">
        <v>0</v>
      </c>
      <c r="D500">
        <f t="shared" si="22"/>
        <v>0</v>
      </c>
      <c r="M500">
        <v>0.94699999999999995</v>
      </c>
    </row>
    <row r="501" spans="1:13" x14ac:dyDescent="0.25">
      <c r="A501" s="4">
        <v>5</v>
      </c>
      <c r="B501">
        <v>0.80500000000000005</v>
      </c>
      <c r="C501">
        <v>0</v>
      </c>
      <c r="D501">
        <f t="shared" si="22"/>
        <v>0</v>
      </c>
      <c r="M501">
        <v>0.89600000000000002</v>
      </c>
    </row>
    <row r="502" spans="1:13" x14ac:dyDescent="0.25">
      <c r="A502" s="4">
        <v>6</v>
      </c>
      <c r="B502">
        <v>0.77800000000000002</v>
      </c>
      <c r="C502">
        <v>0</v>
      </c>
      <c r="D502">
        <f t="shared" si="22"/>
        <v>0</v>
      </c>
      <c r="M502">
        <v>0.86899999999999999</v>
      </c>
    </row>
    <row r="503" spans="1:13" x14ac:dyDescent="0.25">
      <c r="A503" s="4">
        <v>7</v>
      </c>
      <c r="B503">
        <v>0.76400000000000001</v>
      </c>
      <c r="C503">
        <v>0.375</v>
      </c>
      <c r="D503">
        <f t="shared" si="22"/>
        <v>0.28649999999999998</v>
      </c>
      <c r="M503">
        <v>0.84599999999999997</v>
      </c>
    </row>
    <row r="504" spans="1:13" x14ac:dyDescent="0.25">
      <c r="A504" s="4">
        <v>8</v>
      </c>
      <c r="B504">
        <v>0.73299999999999998</v>
      </c>
      <c r="C504">
        <v>0.5</v>
      </c>
      <c r="D504">
        <f t="shared" si="22"/>
        <v>0.36649999999999999</v>
      </c>
      <c r="M504">
        <v>0.83299999999999996</v>
      </c>
    </row>
    <row r="505" spans="1:13" x14ac:dyDescent="0.25">
      <c r="A505" s="4">
        <v>9</v>
      </c>
      <c r="B505">
        <v>0.70699999999999996</v>
      </c>
      <c r="C505">
        <v>0.375</v>
      </c>
      <c r="D505">
        <f t="shared" si="22"/>
        <v>0.265125</v>
      </c>
      <c r="M505">
        <v>0.80700000000000005</v>
      </c>
    </row>
    <row r="506" spans="1:13" x14ac:dyDescent="0.25">
      <c r="A506" s="4">
        <v>10</v>
      </c>
      <c r="B506">
        <v>0.66900000000000004</v>
      </c>
      <c r="C506">
        <v>0.25</v>
      </c>
      <c r="D506">
        <f t="shared" si="22"/>
        <v>0.16725000000000001</v>
      </c>
      <c r="M506">
        <v>0.78500000000000003</v>
      </c>
    </row>
    <row r="507" spans="1:13" x14ac:dyDescent="0.25">
      <c r="A507" s="4">
        <v>11</v>
      </c>
      <c r="B507">
        <v>0.64800000000000002</v>
      </c>
      <c r="C507">
        <v>0.375</v>
      </c>
      <c r="D507">
        <f t="shared" si="22"/>
        <v>0.24299999999999999</v>
      </c>
      <c r="M507">
        <v>0.753</v>
      </c>
    </row>
    <row r="508" spans="1:13" x14ac:dyDescent="0.25">
      <c r="A508" s="4">
        <v>12</v>
      </c>
      <c r="B508">
        <v>0.59899999999999998</v>
      </c>
      <c r="C508">
        <v>0.2</v>
      </c>
      <c r="D508">
        <f t="shared" si="22"/>
        <v>0.1198</v>
      </c>
      <c r="M508">
        <v>0.73499999999999999</v>
      </c>
    </row>
    <row r="509" spans="1:13" x14ac:dyDescent="0.25">
      <c r="A509" s="4">
        <v>13</v>
      </c>
      <c r="B509">
        <v>0.497</v>
      </c>
      <c r="C509">
        <v>0</v>
      </c>
      <c r="D509">
        <f t="shared" si="22"/>
        <v>0</v>
      </c>
      <c r="M509">
        <v>0.69399999999999995</v>
      </c>
    </row>
    <row r="510" spans="1:13" x14ac:dyDescent="0.25">
      <c r="A510" s="4">
        <v>14</v>
      </c>
      <c r="B510">
        <v>0.438</v>
      </c>
      <c r="C510">
        <v>0</v>
      </c>
      <c r="D510">
        <f t="shared" si="22"/>
        <v>0</v>
      </c>
      <c r="M510">
        <v>0.60799999999999998</v>
      </c>
    </row>
    <row r="511" spans="1:13" x14ac:dyDescent="0.25">
      <c r="A511" s="4">
        <v>15</v>
      </c>
      <c r="B511">
        <v>0.35899999999999999</v>
      </c>
      <c r="C511">
        <v>0</v>
      </c>
      <c r="D511">
        <f t="shared" si="22"/>
        <v>0</v>
      </c>
      <c r="M511">
        <v>0.55600000000000005</v>
      </c>
    </row>
    <row r="512" spans="1:13" x14ac:dyDescent="0.25">
      <c r="A512" s="4"/>
      <c r="M512">
        <v>0.48799999999999999</v>
      </c>
    </row>
    <row r="513" spans="1:13" x14ac:dyDescent="0.25">
      <c r="A513" s="4"/>
      <c r="M513">
        <v>0.33400000000000002</v>
      </c>
    </row>
    <row r="514" spans="1:13" x14ac:dyDescent="0.25">
      <c r="A514" s="4"/>
      <c r="M514" t="s">
        <v>152</v>
      </c>
    </row>
    <row r="515" spans="1:13" x14ac:dyDescent="0.25">
      <c r="A515" s="4"/>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Fig1.Data.Raw</vt:lpstr>
      <vt:lpstr>Sheet2</vt:lpstr>
      <vt:lpstr>Fig2.Data.Raw</vt:lpstr>
      <vt:lpstr>Sheet5</vt:lpstr>
      <vt:lpstr>Fig4.Raw.Data</vt:lpstr>
      <vt:lpstr>Fig.4</vt:lpstr>
      <vt:lpstr>Fig5.a</vt:lpstr>
      <vt:lpstr>Fig5.b</vt:lpstr>
      <vt:lpstr>Fig5.c.calculations</vt:lpstr>
      <vt:lpstr>Fig5.c</vt:lpstr>
      <vt:lpstr>Fig5.d</vt:lpstr>
      <vt:lpstr>Fig5.e</vt:lpstr>
      <vt:lpstr>Fig6.calculations</vt:lpstr>
      <vt:lpstr>Fig6.Example.Calculations</vt:lpstr>
      <vt:lpstr>Fig7.a</vt:lpstr>
      <vt:lpstr>Fig7.b</vt:lpstr>
      <vt:lpstr>FigS3-S5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2017-08-22T12:15:45Z</dcterms:created>
  <dcterms:modified xsi:type="dcterms:W3CDTF">2017-08-29T21:30:04Z</dcterms:modified>
</cp:coreProperties>
</file>