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c3b paper\Revision\Final submission\Source Data\"/>
    </mc:Choice>
  </mc:AlternateContent>
  <xr:revisionPtr revIDLastSave="27" documentId="8_{82E4548D-007D-499E-BE7B-95689583AE3B}" xr6:coauthVersionLast="41" xr6:coauthVersionMax="41" xr10:uidLastSave="{FC65C562-D602-4479-B28D-A76B5ABDAE22}"/>
  <bookViews>
    <workbookView xWindow="7350" yWindow="2880" windowWidth="28815" windowHeight="15330" firstSheet="3" activeTab="6" xr2:uid="{DF22F124-5480-49F5-B2E0-5CCD8A6CA2CB}"/>
  </bookViews>
  <sheets>
    <sheet name="Extended Data Figure 3c" sheetId="1" r:id="rId1"/>
    <sheet name="Extended Data Figure 3e" sheetId="2" r:id="rId2"/>
    <sheet name="Extended Data Figure 3f" sheetId="3" r:id="rId3"/>
    <sheet name="Extended Data Figure 3g" sheetId="4" r:id="rId4"/>
    <sheet name="Extended Data Figure 3h" sheetId="6" r:id="rId5"/>
    <sheet name="Extended Data Figure 3i" sheetId="7" r:id="rId6"/>
    <sheet name="Extended Data Figure 3j" sheetId="5" r:id="rId7"/>
    <sheet name="Extended Data Figure 3k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8" l="1"/>
  <c r="C7" i="8"/>
  <c r="B7" i="8"/>
  <c r="C6" i="8"/>
  <c r="B6" i="8"/>
  <c r="I3" i="5"/>
  <c r="I2" i="5"/>
  <c r="H3" i="5"/>
  <c r="H2" i="5"/>
  <c r="K2" i="5"/>
  <c r="C3" i="7"/>
  <c r="D3" i="7"/>
  <c r="E3" i="7"/>
  <c r="F3" i="7"/>
  <c r="B3" i="7"/>
  <c r="H3" i="7"/>
  <c r="F2" i="7"/>
  <c r="E2" i="7"/>
  <c r="D2" i="7"/>
  <c r="C2" i="7"/>
  <c r="B2" i="7"/>
  <c r="H2" i="7"/>
  <c r="G3" i="7"/>
  <c r="J2" i="7"/>
  <c r="G2" i="7"/>
  <c r="H3" i="6"/>
  <c r="I3" i="6"/>
  <c r="J3" i="6"/>
  <c r="K3" i="6"/>
  <c r="L3" i="6"/>
  <c r="G3" i="6"/>
  <c r="H2" i="6"/>
  <c r="I2" i="6"/>
  <c r="J2" i="6"/>
  <c r="K2" i="6"/>
  <c r="L2" i="6"/>
  <c r="G2" i="6"/>
  <c r="E95" i="6"/>
  <c r="D95" i="6"/>
  <c r="C95" i="6"/>
  <c r="B95" i="6"/>
  <c r="E94" i="6"/>
  <c r="D94" i="6"/>
  <c r="C94" i="6"/>
  <c r="B94" i="6"/>
  <c r="E93" i="6"/>
  <c r="D93" i="6"/>
  <c r="C93" i="6"/>
  <c r="B93" i="6"/>
  <c r="E92" i="6"/>
  <c r="D92" i="6"/>
  <c r="C92" i="6"/>
  <c r="B92" i="6"/>
  <c r="E91" i="6"/>
  <c r="D91" i="6"/>
  <c r="C91" i="6"/>
  <c r="B91" i="6"/>
  <c r="E90" i="6"/>
  <c r="D90" i="6"/>
  <c r="C90" i="6"/>
  <c r="B90" i="6"/>
  <c r="E89" i="6"/>
  <c r="D89" i="6"/>
  <c r="C89" i="6"/>
  <c r="B89" i="6"/>
  <c r="E88" i="6"/>
  <c r="D88" i="6"/>
  <c r="C88" i="6"/>
  <c r="B88" i="6"/>
  <c r="E87" i="6"/>
  <c r="D87" i="6"/>
  <c r="C87" i="6"/>
  <c r="B87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D82" i="6"/>
  <c r="C82" i="6"/>
  <c r="B82" i="6"/>
  <c r="E81" i="6"/>
  <c r="D81" i="6"/>
  <c r="C81" i="6"/>
  <c r="B81" i="6"/>
  <c r="E80" i="6"/>
  <c r="D80" i="6"/>
  <c r="C80" i="6"/>
  <c r="B80" i="6"/>
  <c r="E79" i="6"/>
  <c r="D79" i="6"/>
  <c r="C79" i="6"/>
  <c r="B79" i="6"/>
  <c r="E78" i="6"/>
  <c r="D78" i="6"/>
  <c r="C78" i="6"/>
  <c r="B78" i="6"/>
  <c r="E77" i="6"/>
  <c r="D77" i="6"/>
  <c r="C77" i="6"/>
  <c r="B77" i="6"/>
  <c r="E76" i="6"/>
  <c r="D76" i="6"/>
  <c r="C76" i="6"/>
  <c r="B76" i="6"/>
  <c r="E75" i="6"/>
  <c r="D75" i="6"/>
  <c r="C75" i="6"/>
  <c r="B75" i="6"/>
  <c r="E74" i="6"/>
  <c r="D74" i="6"/>
  <c r="C74" i="6"/>
  <c r="B74" i="6"/>
  <c r="E73" i="6"/>
  <c r="D73" i="6"/>
  <c r="C73" i="6"/>
  <c r="B73" i="6"/>
  <c r="E72" i="6"/>
  <c r="D72" i="6"/>
  <c r="C72" i="6"/>
  <c r="B72" i="6"/>
  <c r="E71" i="6"/>
  <c r="D71" i="6"/>
  <c r="C71" i="6"/>
  <c r="B71" i="6"/>
  <c r="E70" i="6"/>
  <c r="D70" i="6"/>
  <c r="C70" i="6"/>
  <c r="B70" i="6"/>
  <c r="E69" i="6"/>
  <c r="D69" i="6"/>
  <c r="C69" i="6"/>
  <c r="B69" i="6"/>
  <c r="E68" i="6"/>
  <c r="D68" i="6"/>
  <c r="C68" i="6"/>
  <c r="B68" i="6"/>
  <c r="E67" i="6"/>
  <c r="D67" i="6"/>
  <c r="C67" i="6"/>
  <c r="B67" i="6"/>
  <c r="E66" i="6"/>
  <c r="D66" i="6"/>
  <c r="C66" i="6"/>
  <c r="B66" i="6"/>
  <c r="E65" i="6"/>
  <c r="D65" i="6"/>
  <c r="C65" i="6"/>
  <c r="B65" i="6"/>
  <c r="E64" i="6"/>
  <c r="D64" i="6"/>
  <c r="C64" i="6"/>
  <c r="B64" i="6"/>
  <c r="E63" i="6"/>
  <c r="D63" i="6"/>
  <c r="C63" i="6"/>
  <c r="B63" i="6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E56" i="6"/>
  <c r="D56" i="6"/>
  <c r="C56" i="6"/>
  <c r="B56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E3" i="6"/>
  <c r="D3" i="6"/>
  <c r="C3" i="6"/>
  <c r="B3" i="6"/>
  <c r="A3" i="6"/>
  <c r="E2" i="6"/>
  <c r="D2" i="6"/>
  <c r="C2" i="6"/>
  <c r="B2" i="6"/>
  <c r="M3" i="6"/>
  <c r="N3" i="6"/>
  <c r="P2" i="6"/>
  <c r="M2" i="6"/>
  <c r="N2" i="6"/>
  <c r="M3" i="4"/>
  <c r="K5" i="4"/>
  <c r="K6" i="4"/>
  <c r="J5" i="4"/>
  <c r="J6" i="4"/>
  <c r="M2" i="4"/>
  <c r="K3" i="4"/>
  <c r="K2" i="4"/>
  <c r="J3" i="4"/>
  <c r="J2" i="4"/>
  <c r="Q7" i="3"/>
  <c r="R7" i="3"/>
  <c r="S7" i="3"/>
  <c r="T7" i="3"/>
  <c r="U7" i="3"/>
  <c r="V7" i="3"/>
  <c r="W7" i="3"/>
  <c r="X7" i="3"/>
  <c r="Y7" i="3"/>
  <c r="Z7" i="3"/>
  <c r="AA7" i="3"/>
  <c r="AB7" i="3"/>
  <c r="P7" i="3"/>
  <c r="Q5" i="3"/>
  <c r="R5" i="3"/>
  <c r="S5" i="3"/>
  <c r="T5" i="3"/>
  <c r="U5" i="3"/>
  <c r="V5" i="3"/>
  <c r="W5" i="3"/>
  <c r="X5" i="3"/>
  <c r="Y5" i="3"/>
  <c r="Z5" i="3"/>
  <c r="AA5" i="3"/>
  <c r="AB5" i="3"/>
  <c r="P5" i="3"/>
  <c r="Q4" i="3"/>
  <c r="R4" i="3"/>
  <c r="S4" i="3"/>
  <c r="T4" i="3"/>
  <c r="U4" i="3"/>
  <c r="V4" i="3"/>
  <c r="W4" i="3"/>
  <c r="X4" i="3"/>
  <c r="Y4" i="3"/>
  <c r="Z4" i="3"/>
  <c r="AA4" i="3"/>
  <c r="AB4" i="3"/>
  <c r="P4" i="3"/>
  <c r="Q3" i="3"/>
  <c r="R3" i="3"/>
  <c r="S3" i="3"/>
  <c r="T3" i="3"/>
  <c r="U3" i="3"/>
  <c r="V3" i="3"/>
  <c r="W3" i="3"/>
  <c r="X3" i="3"/>
  <c r="Y3" i="3"/>
  <c r="Z3" i="3"/>
  <c r="AA3" i="3"/>
  <c r="AB3" i="3"/>
  <c r="P3" i="3"/>
  <c r="Q2" i="3"/>
  <c r="R2" i="3"/>
  <c r="S2" i="3"/>
  <c r="T2" i="3"/>
  <c r="U2" i="3"/>
  <c r="V2" i="3"/>
  <c r="W2" i="3"/>
  <c r="X2" i="3"/>
  <c r="Y2" i="3"/>
  <c r="Z2" i="3"/>
  <c r="AA2" i="3"/>
  <c r="AB2" i="3"/>
  <c r="P2" i="3"/>
  <c r="P2" i="2"/>
  <c r="N3" i="2"/>
  <c r="N2" i="2"/>
  <c r="M3" i="2"/>
  <c r="M2" i="2"/>
  <c r="F3" i="2"/>
  <c r="F4" i="2"/>
  <c r="F5" i="2"/>
  <c r="F6" i="2"/>
  <c r="F7" i="2"/>
  <c r="F8" i="2"/>
  <c r="F9" i="2"/>
  <c r="F10" i="2"/>
  <c r="F11" i="2"/>
  <c r="F12" i="2"/>
  <c r="F13" i="2"/>
  <c r="F1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I2" i="1"/>
  <c r="G3" i="1"/>
  <c r="G2" i="1"/>
  <c r="F3" i="1"/>
  <c r="F2" i="1"/>
</calcChain>
</file>

<file path=xl/sharedStrings.xml><?xml version="1.0" encoding="utf-8"?>
<sst xmlns="http://schemas.openxmlformats.org/spreadsheetml/2006/main" count="123" uniqueCount="55">
  <si>
    <t>WT</t>
  </si>
  <si>
    <t>KO</t>
  </si>
  <si>
    <t>Average</t>
  </si>
  <si>
    <t>SEM</t>
  </si>
  <si>
    <t>ttest</t>
  </si>
  <si>
    <t>brain</t>
  </si>
  <si>
    <t>lung</t>
  </si>
  <si>
    <t>BAT</t>
  </si>
  <si>
    <t>iWAT</t>
  </si>
  <si>
    <t>liver</t>
  </si>
  <si>
    <t>stomach</t>
  </si>
  <si>
    <t>colon</t>
  </si>
  <si>
    <t>small intestine</t>
  </si>
  <si>
    <t>spleen</t>
  </si>
  <si>
    <t>testis</t>
  </si>
  <si>
    <t>skeletal muscle</t>
  </si>
  <si>
    <t>heart</t>
  </si>
  <si>
    <t>kidney</t>
  </si>
  <si>
    <t>Rep1</t>
  </si>
  <si>
    <t>Rep2</t>
  </si>
  <si>
    <t>Rep3</t>
  </si>
  <si>
    <t>WT1</t>
  </si>
  <si>
    <t>WT2</t>
  </si>
  <si>
    <t>WT3</t>
  </si>
  <si>
    <t>WT4</t>
  </si>
  <si>
    <t>WT5</t>
  </si>
  <si>
    <t>WT6</t>
  </si>
  <si>
    <t>WT7</t>
  </si>
  <si>
    <t>WT8</t>
  </si>
  <si>
    <t>KO1</t>
  </si>
  <si>
    <t>KO2</t>
  </si>
  <si>
    <t>KO3</t>
  </si>
  <si>
    <t>KO4</t>
  </si>
  <si>
    <t>KO5</t>
  </si>
  <si>
    <t>KO6</t>
  </si>
  <si>
    <t>KO7</t>
  </si>
  <si>
    <t>KO8</t>
  </si>
  <si>
    <t>age, week</t>
  </si>
  <si>
    <t>SEM, WT</t>
  </si>
  <si>
    <t>SEM, KO</t>
  </si>
  <si>
    <t>fat mass, g</t>
  </si>
  <si>
    <t>lean mass, g</t>
  </si>
  <si>
    <t>Time point</t>
  </si>
  <si>
    <t>WT, average</t>
  </si>
  <si>
    <t>KO, average</t>
  </si>
  <si>
    <t>WT, SEM</t>
  </si>
  <si>
    <t>KO, SEM</t>
  </si>
  <si>
    <t>Average, overall</t>
  </si>
  <si>
    <t>food intake, g</t>
  </si>
  <si>
    <t>pre injection, 3 h average VO2</t>
  </si>
  <si>
    <t>post injection, 3 h average VO2</t>
  </si>
  <si>
    <t>ΔVO2</t>
  </si>
  <si>
    <t>Average ΔVO2</t>
  </si>
  <si>
    <t>SEM ΔVO2</t>
  </si>
  <si>
    <t xml:space="preserve">Note: two movement sensors were malfunctioning so data for one WT and one KO were missing.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</si>
</sst>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2BB50-EEF3-45B5-AB02-924019D085D0}">
  <dimension ref="A1:I3"/>
  <sheetViews>
    <sheetView workbookViewId="0">
      <selection activeCell="Q19" sqref="Q19"/>
    </sheetView>
  </sheetViews>
  <sheetFormatPr defaultRowHeight="15" x14ac:dyDescent="0.25"/>
  <cols>
    <col min="9" max="9" width="11" bestFit="1" customWidth="1"/>
  </cols>
  <sheetData>
    <row r="1" spans="1:9" x14ac:dyDescent="0.25">
      <c r="B1">
        <v>1</v>
      </c>
      <c r="C1">
        <v>2</v>
      </c>
      <c r="D1">
        <v>3</v>
      </c>
      <c r="E1">
        <v>4</v>
      </c>
      <c r="F1" t="s">
        <v>2</v>
      </c>
      <c r="G1" t="s">
        <v>3</v>
      </c>
      <c r="I1" t="s">
        <v>4</v>
      </c>
    </row>
    <row r="2" spans="1:9" x14ac:dyDescent="0.25">
      <c r="A2" t="s">
        <v>0</v>
      </c>
      <c r="B2">
        <v>0.98610314723583659</v>
      </c>
      <c r="C2">
        <v>1.0857536052582091</v>
      </c>
      <c r="D2">
        <v>0.95687174277496545</v>
      </c>
      <c r="E2">
        <v>0.97127145446436935</v>
      </c>
      <c r="F2">
        <f>AVERAGE(B2:E2)</f>
        <v>0.99999998743334517</v>
      </c>
      <c r="G2">
        <f>STDEV(B2:E2)/SQRT(3)</f>
        <v>3.3718078288773115E-2</v>
      </c>
      <c r="I2">
        <f>TTEST(B2:E2,B3:E3,2,2)</f>
        <v>4.1466984126244138E-8</v>
      </c>
    </row>
    <row r="3" spans="1:9" x14ac:dyDescent="0.25">
      <c r="A3" t="s">
        <v>1</v>
      </c>
      <c r="B3">
        <v>6.1989413156715968E-4</v>
      </c>
      <c r="C3">
        <v>1.1549799053069858E-3</v>
      </c>
      <c r="D3">
        <v>7.486097541887128E-4</v>
      </c>
      <c r="E3">
        <v>2.5669209116265603E-4</v>
      </c>
      <c r="F3">
        <f>AVERAGE(B3:E3)</f>
        <v>6.9504397055637865E-4</v>
      </c>
      <c r="G3">
        <f>STDEV(B3:E3)/SQRT(3)</f>
        <v>2.1401200010985239E-4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3F7E-3B71-488A-9039-68F14BD089BC}">
  <dimension ref="A1:P14"/>
  <sheetViews>
    <sheetView topLeftCell="A7" workbookViewId="0">
      <selection activeCell="R11" sqref="R11"/>
    </sheetView>
  </sheetViews>
  <sheetFormatPr defaultRowHeight="15" x14ac:dyDescent="0.25"/>
  <sheetData>
    <row r="1" spans="1:16" x14ac:dyDescent="0.25">
      <c r="B1" t="s">
        <v>18</v>
      </c>
      <c r="C1" t="s">
        <v>19</v>
      </c>
      <c r="D1" t="s">
        <v>20</v>
      </c>
      <c r="E1" t="s">
        <v>2</v>
      </c>
      <c r="F1" t="s">
        <v>3</v>
      </c>
      <c r="I1">
        <v>1</v>
      </c>
      <c r="J1">
        <v>2</v>
      </c>
      <c r="K1">
        <v>3</v>
      </c>
      <c r="L1">
        <v>4</v>
      </c>
      <c r="M1" t="s">
        <v>2</v>
      </c>
      <c r="N1" t="s">
        <v>3</v>
      </c>
      <c r="P1" t="s">
        <v>4</v>
      </c>
    </row>
    <row r="2" spans="1:16" x14ac:dyDescent="0.25">
      <c r="A2" t="s">
        <v>5</v>
      </c>
      <c r="B2">
        <v>5137.237296219093</v>
      </c>
      <c r="C2">
        <v>5364.9759932272773</v>
      </c>
      <c r="D2">
        <v>5565.8130000000001</v>
      </c>
      <c r="E2">
        <f>AVERAGE(B2:D2)</f>
        <v>5356.0087631487904</v>
      </c>
      <c r="F2">
        <f>STDEV(B2:D2)/SQRT(2)</f>
        <v>151.62386335812275</v>
      </c>
      <c r="H2" t="s">
        <v>0</v>
      </c>
      <c r="I2">
        <v>0.98444096509802748</v>
      </c>
      <c r="J2">
        <v>0.98093646280785551</v>
      </c>
      <c r="K2">
        <v>1.0343199998371628</v>
      </c>
      <c r="L2">
        <v>1.0003026727295845</v>
      </c>
      <c r="M2">
        <f>AVERAGE(I2:L2)</f>
        <v>1.0000000251181576</v>
      </c>
      <c r="N2">
        <f>STDEV(I2:L2)/SQRT(3)</f>
        <v>1.4076994695675331E-2</v>
      </c>
      <c r="P2">
        <f>TTEST(I2:L2,I3:L3,2,2)</f>
        <v>0.26593202317535913</v>
      </c>
    </row>
    <row r="3" spans="1:16" x14ac:dyDescent="0.25">
      <c r="A3" t="s">
        <v>6</v>
      </c>
      <c r="B3">
        <v>4.1422108712487331</v>
      </c>
      <c r="C3">
        <v>1.4411145343180607</v>
      </c>
      <c r="D3">
        <v>2.2319860340727882</v>
      </c>
      <c r="E3">
        <f t="shared" ref="E3:E14" si="0">AVERAGE(B3:D3)</f>
        <v>2.6051038132131938</v>
      </c>
      <c r="F3">
        <f t="shared" ref="F3:F14" si="1">STDEV(B3:D3)/SQRT(2)</f>
        <v>0.98193508267554908</v>
      </c>
      <c r="H3" t="s">
        <v>1</v>
      </c>
      <c r="I3">
        <v>1.0146714071895557</v>
      </c>
      <c r="J3">
        <v>0.96294085804352525</v>
      </c>
      <c r="K3">
        <v>1.1150470590164725</v>
      </c>
      <c r="L3">
        <v>1.0871760641157493</v>
      </c>
      <c r="M3">
        <f>AVERAGE(I3:L3)</f>
        <v>1.0449588470913258</v>
      </c>
      <c r="N3">
        <f>STDEV(I3:L3)/SQRT(3)</f>
        <v>3.991509100216499E-2</v>
      </c>
    </row>
    <row r="4" spans="1:16" x14ac:dyDescent="0.25">
      <c r="A4" t="s">
        <v>7</v>
      </c>
      <c r="B4">
        <v>2.4964828571451005</v>
      </c>
      <c r="C4">
        <v>12.251716636592317</v>
      </c>
      <c r="D4">
        <v>3.911692598132567</v>
      </c>
      <c r="E4">
        <f t="shared" si="0"/>
        <v>6.2199640306233279</v>
      </c>
      <c r="F4">
        <f t="shared" si="1"/>
        <v>3.7274142698026411</v>
      </c>
    </row>
    <row r="5" spans="1:16" x14ac:dyDescent="0.25">
      <c r="A5" t="s">
        <v>8</v>
      </c>
      <c r="B5">
        <v>3.4785595050646405</v>
      </c>
      <c r="C5">
        <v>4.1153039790619621</v>
      </c>
      <c r="D5">
        <v>2.1732723780040692</v>
      </c>
      <c r="E5">
        <f t="shared" si="0"/>
        <v>3.2557119540435573</v>
      </c>
      <c r="F5">
        <f t="shared" si="1"/>
        <v>0.70004194807309239</v>
      </c>
    </row>
    <row r="6" spans="1:16" x14ac:dyDescent="0.25">
      <c r="A6" t="s">
        <v>9</v>
      </c>
      <c r="B6">
        <v>1</v>
      </c>
      <c r="C6">
        <v>1.4276450000000001</v>
      </c>
      <c r="D6">
        <v>3.2692144128720781</v>
      </c>
      <c r="E6">
        <f t="shared" si="0"/>
        <v>1.8989531376240258</v>
      </c>
      <c r="F6">
        <f t="shared" si="1"/>
        <v>0.8526230214284517</v>
      </c>
    </row>
    <row r="7" spans="1:16" x14ac:dyDescent="0.25">
      <c r="A7" t="s">
        <v>10</v>
      </c>
      <c r="B7">
        <v>2.6469427655681024</v>
      </c>
      <c r="C7">
        <v>3.2904297022120694</v>
      </c>
      <c r="D7">
        <v>2.2993673956515286</v>
      </c>
      <c r="E7">
        <f t="shared" si="0"/>
        <v>2.7455799544772339</v>
      </c>
      <c r="F7">
        <f t="shared" si="1"/>
        <v>0.35556159462756604</v>
      </c>
    </row>
    <row r="8" spans="1:16" x14ac:dyDescent="0.25">
      <c r="A8" t="s">
        <v>11</v>
      </c>
      <c r="B8">
        <v>9.662416220651453</v>
      </c>
      <c r="C8">
        <v>3.2794866449927937</v>
      </c>
      <c r="D8">
        <v>1.6467630693996334</v>
      </c>
      <c r="E8">
        <f t="shared" si="0"/>
        <v>4.8628886450146265</v>
      </c>
      <c r="F8">
        <f t="shared" si="1"/>
        <v>2.9952500129829032</v>
      </c>
    </row>
    <row r="9" spans="1:16" x14ac:dyDescent="0.25">
      <c r="A9" t="s">
        <v>12</v>
      </c>
      <c r="B9">
        <v>1.0235538459441229</v>
      </c>
      <c r="C9">
        <v>1.9636611510763724</v>
      </c>
      <c r="D9">
        <v>3.8551767352049162</v>
      </c>
      <c r="E9">
        <f t="shared" si="0"/>
        <v>2.2807972440751372</v>
      </c>
      <c r="F9">
        <f t="shared" si="1"/>
        <v>1.0197925090081561</v>
      </c>
    </row>
    <row r="10" spans="1:16" x14ac:dyDescent="0.25">
      <c r="A10" t="s">
        <v>13</v>
      </c>
      <c r="B10">
        <v>5.4280762992197307</v>
      </c>
      <c r="C10">
        <v>1</v>
      </c>
      <c r="D10">
        <v>3.0600855785831818</v>
      </c>
      <c r="E10">
        <f t="shared" si="0"/>
        <v>3.1627206259343041</v>
      </c>
      <c r="F10">
        <f t="shared" si="1"/>
        <v>1.5668224839841376</v>
      </c>
    </row>
    <row r="11" spans="1:16" x14ac:dyDescent="0.25">
      <c r="A11" t="s">
        <v>14</v>
      </c>
      <c r="B11">
        <v>1.2578849718360205</v>
      </c>
      <c r="C11">
        <v>1.7368185021134224</v>
      </c>
      <c r="D11">
        <v>2.3994321204167455</v>
      </c>
      <c r="E11">
        <f t="shared" si="0"/>
        <v>1.7980451981220629</v>
      </c>
      <c r="F11">
        <f t="shared" si="1"/>
        <v>0.40533566604500548</v>
      </c>
    </row>
    <row r="12" spans="1:16" x14ac:dyDescent="0.25">
      <c r="A12" t="s">
        <v>15</v>
      </c>
      <c r="B12">
        <v>1.1829335220104251</v>
      </c>
      <c r="C12">
        <v>4.8663800671191222</v>
      </c>
      <c r="D12">
        <v>4.0341423717146254</v>
      </c>
      <c r="E12">
        <f t="shared" si="0"/>
        <v>3.3611519869480575</v>
      </c>
      <c r="F12">
        <f t="shared" si="1"/>
        <v>1.3659486915985333</v>
      </c>
    </row>
    <row r="13" spans="1:16" x14ac:dyDescent="0.25">
      <c r="A13" t="s">
        <v>16</v>
      </c>
      <c r="B13">
        <v>1.4779577211931161</v>
      </c>
      <c r="C13">
        <v>2.5712840613401364</v>
      </c>
      <c r="D13">
        <v>4.8460087172979707</v>
      </c>
      <c r="E13">
        <f t="shared" si="0"/>
        <v>2.9650834999437414</v>
      </c>
      <c r="F13">
        <f t="shared" si="1"/>
        <v>1.2149589245061141</v>
      </c>
    </row>
    <row r="14" spans="1:16" x14ac:dyDescent="0.25">
      <c r="A14" t="s">
        <v>17</v>
      </c>
      <c r="B14">
        <v>5.9118513736525093</v>
      </c>
      <c r="C14">
        <v>2.1450287731693076</v>
      </c>
      <c r="D14">
        <v>3.0293767273157037</v>
      </c>
      <c r="E14">
        <f t="shared" si="0"/>
        <v>3.6954189580458401</v>
      </c>
      <c r="F14">
        <f t="shared" si="1"/>
        <v>1.3928293714082032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B5537-EAA7-41B5-AEC9-667B8464EEDD}">
  <dimension ref="A1:AB17"/>
  <sheetViews>
    <sheetView workbookViewId="0">
      <selection activeCell="P25" sqref="P25"/>
    </sheetView>
  </sheetViews>
  <sheetFormatPr defaultRowHeight="15" x14ac:dyDescent="0.25"/>
  <cols>
    <col min="1" max="1" width="13.7109375" customWidth="1"/>
  </cols>
  <sheetData>
    <row r="1" spans="1:28" x14ac:dyDescent="0.25">
      <c r="A1" t="s">
        <v>37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</row>
    <row r="2" spans="1:28" x14ac:dyDescent="0.25">
      <c r="A2" t="s">
        <v>21</v>
      </c>
      <c r="B2">
        <v>14.8</v>
      </c>
      <c r="C2">
        <v>19.3</v>
      </c>
      <c r="D2">
        <v>21.1</v>
      </c>
      <c r="E2">
        <v>22.7</v>
      </c>
      <c r="F2">
        <v>24.6</v>
      </c>
      <c r="G2">
        <v>24.8</v>
      </c>
      <c r="H2">
        <v>26.3</v>
      </c>
      <c r="I2">
        <v>26.3</v>
      </c>
      <c r="J2">
        <v>27</v>
      </c>
      <c r="K2">
        <v>27.8</v>
      </c>
      <c r="L2">
        <v>29.1</v>
      </c>
      <c r="M2">
        <v>29.3</v>
      </c>
      <c r="N2">
        <v>30.1</v>
      </c>
      <c r="O2" t="s">
        <v>0</v>
      </c>
      <c r="P2">
        <f>AVERAGE(B2:B9)</f>
        <v>14.962499999999999</v>
      </c>
      <c r="Q2">
        <f t="shared" ref="Q2:AB2" si="0">AVERAGE(C2:C9)</f>
        <v>19.625</v>
      </c>
      <c r="R2">
        <f t="shared" si="0"/>
        <v>21.5</v>
      </c>
      <c r="S2">
        <f t="shared" si="0"/>
        <v>23.225000000000001</v>
      </c>
      <c r="T2">
        <f t="shared" si="0"/>
        <v>24.987500000000001</v>
      </c>
      <c r="U2">
        <f t="shared" si="0"/>
        <v>25.799999999999997</v>
      </c>
      <c r="V2">
        <f t="shared" si="0"/>
        <v>26.887500000000003</v>
      </c>
      <c r="W2">
        <f t="shared" si="0"/>
        <v>27.537500000000001</v>
      </c>
      <c r="X2">
        <f t="shared" si="0"/>
        <v>28.337500000000002</v>
      </c>
      <c r="Y2">
        <f t="shared" si="0"/>
        <v>28.850000000000005</v>
      </c>
      <c r="Z2">
        <f t="shared" si="0"/>
        <v>29.537500000000001</v>
      </c>
      <c r="AA2">
        <f t="shared" si="0"/>
        <v>30.212499999999999</v>
      </c>
      <c r="AB2">
        <f t="shared" si="0"/>
        <v>30.762499999999999</v>
      </c>
    </row>
    <row r="3" spans="1:28" x14ac:dyDescent="0.25">
      <c r="A3" t="s">
        <v>22</v>
      </c>
      <c r="B3">
        <v>14.9</v>
      </c>
      <c r="C3">
        <v>19.2</v>
      </c>
      <c r="D3">
        <v>21.2</v>
      </c>
      <c r="E3">
        <v>22.6</v>
      </c>
      <c r="F3">
        <v>23.9</v>
      </c>
      <c r="G3">
        <v>25.1</v>
      </c>
      <c r="H3">
        <v>26.4</v>
      </c>
      <c r="I3">
        <v>26.6</v>
      </c>
      <c r="J3">
        <v>26.9</v>
      </c>
      <c r="K3">
        <v>28.1</v>
      </c>
      <c r="L3">
        <v>29.5</v>
      </c>
      <c r="M3">
        <v>29.5</v>
      </c>
      <c r="N3">
        <v>30.4</v>
      </c>
      <c r="O3" t="s">
        <v>1</v>
      </c>
      <c r="P3">
        <f>AVERAGE(B10:B17)</f>
        <v>15.725000000000001</v>
      </c>
      <c r="Q3">
        <f t="shared" ref="Q3:AB3" si="1">AVERAGE(C10:C17)</f>
        <v>20.412500000000001</v>
      </c>
      <c r="R3">
        <f t="shared" si="1"/>
        <v>22.300000000000004</v>
      </c>
      <c r="S3">
        <f t="shared" si="1"/>
        <v>24.412499999999998</v>
      </c>
      <c r="T3">
        <f t="shared" si="1"/>
        <v>25.737500000000004</v>
      </c>
      <c r="U3">
        <f t="shared" si="1"/>
        <v>26.612500000000004</v>
      </c>
      <c r="V3">
        <f t="shared" si="1"/>
        <v>27.512499999999999</v>
      </c>
      <c r="W3">
        <f t="shared" si="1"/>
        <v>27.999999999999996</v>
      </c>
      <c r="X3">
        <f t="shared" si="1"/>
        <v>28.737499999999997</v>
      </c>
      <c r="Y3">
        <f t="shared" si="1"/>
        <v>29.249999999999996</v>
      </c>
      <c r="Z3">
        <f t="shared" si="1"/>
        <v>29.925000000000001</v>
      </c>
      <c r="AA3">
        <f t="shared" si="1"/>
        <v>30.537500000000005</v>
      </c>
      <c r="AB3">
        <f t="shared" si="1"/>
        <v>31.0625</v>
      </c>
    </row>
    <row r="4" spans="1:28" x14ac:dyDescent="0.25">
      <c r="A4" t="s">
        <v>23</v>
      </c>
      <c r="B4">
        <v>15.5</v>
      </c>
      <c r="C4">
        <v>20</v>
      </c>
      <c r="D4">
        <v>22.6</v>
      </c>
      <c r="E4">
        <v>24.1</v>
      </c>
      <c r="F4">
        <v>25.3</v>
      </c>
      <c r="G4">
        <v>25.6</v>
      </c>
      <c r="H4">
        <v>26.8</v>
      </c>
      <c r="I4">
        <v>27.1</v>
      </c>
      <c r="J4">
        <v>27.6</v>
      </c>
      <c r="K4">
        <v>28.2</v>
      </c>
      <c r="L4">
        <v>28.6</v>
      </c>
      <c r="M4">
        <v>28.9</v>
      </c>
      <c r="N4">
        <v>29.4</v>
      </c>
      <c r="O4" t="s">
        <v>38</v>
      </c>
      <c r="P4">
        <f>STDEV(B2:B10)/SQRT(7)</f>
        <v>0.36192825738268003</v>
      </c>
      <c r="Q4">
        <f t="shared" ref="Q4:AB4" si="2">STDEV(C2:C10)/SQRT(7)</f>
        <v>0.39178063184907869</v>
      </c>
      <c r="R4">
        <f t="shared" si="2"/>
        <v>0.48444043976792422</v>
      </c>
      <c r="S4">
        <f t="shared" si="2"/>
        <v>0.51373978961004318</v>
      </c>
      <c r="T4">
        <f t="shared" si="2"/>
        <v>0.49633577983982413</v>
      </c>
      <c r="U4">
        <f t="shared" si="2"/>
        <v>0.49856938190328998</v>
      </c>
      <c r="V4">
        <f t="shared" si="2"/>
        <v>0.5021382848806264</v>
      </c>
      <c r="W4">
        <f t="shared" si="2"/>
        <v>0.41695228306031151</v>
      </c>
      <c r="X4">
        <f t="shared" si="2"/>
        <v>0.62376862824872947</v>
      </c>
      <c r="Y4">
        <f t="shared" si="2"/>
        <v>0.32895939827626991</v>
      </c>
      <c r="Z4">
        <f t="shared" si="2"/>
        <v>0.5840471822645078</v>
      </c>
      <c r="AA4">
        <f t="shared" si="2"/>
        <v>0.69718823037356858</v>
      </c>
      <c r="AB4">
        <f t="shared" si="2"/>
        <v>0.50849919230164808</v>
      </c>
    </row>
    <row r="5" spans="1:28" x14ac:dyDescent="0.25">
      <c r="A5" t="s">
        <v>24</v>
      </c>
      <c r="B5">
        <v>12.8</v>
      </c>
      <c r="C5">
        <v>17.8</v>
      </c>
      <c r="D5">
        <v>18.899999999999999</v>
      </c>
      <c r="E5">
        <v>20.9</v>
      </c>
      <c r="F5">
        <v>23</v>
      </c>
      <c r="G5">
        <v>24</v>
      </c>
      <c r="H5">
        <v>24.4</v>
      </c>
      <c r="I5">
        <v>26.2</v>
      </c>
      <c r="J5">
        <v>26.6</v>
      </c>
      <c r="K5">
        <v>28.5</v>
      </c>
      <c r="L5">
        <v>30.9</v>
      </c>
      <c r="M5">
        <v>32.9</v>
      </c>
      <c r="N5">
        <v>32.799999999999997</v>
      </c>
      <c r="O5" t="s">
        <v>39</v>
      </c>
      <c r="P5">
        <f>STDEV(B10:B17)/SQRT(7)</f>
        <v>0.19665571282766009</v>
      </c>
      <c r="Q5">
        <f t="shared" ref="Q5:AB5" si="3">STDEV(C10:C17)/SQRT(7)</f>
        <v>0.40879988617754737</v>
      </c>
      <c r="R5">
        <f t="shared" si="3"/>
        <v>0.4720774754816659</v>
      </c>
      <c r="S5">
        <f t="shared" si="3"/>
        <v>0.41817753284889886</v>
      </c>
      <c r="T5">
        <f t="shared" si="3"/>
        <v>0.33560028459524305</v>
      </c>
      <c r="U5">
        <f t="shared" si="3"/>
        <v>0.28387802784625188</v>
      </c>
      <c r="V5">
        <f t="shared" si="3"/>
        <v>0.19528890163560439</v>
      </c>
      <c r="W5">
        <f t="shared" si="3"/>
        <v>0.29346626548820187</v>
      </c>
      <c r="X5">
        <f t="shared" si="3"/>
        <v>0.3591017705785548</v>
      </c>
      <c r="Y5">
        <f t="shared" si="3"/>
        <v>0.27847983842311341</v>
      </c>
      <c r="Z5">
        <f t="shared" si="3"/>
        <v>0.36463568623143466</v>
      </c>
      <c r="AA5">
        <f t="shared" si="3"/>
        <v>0.49153549501245913</v>
      </c>
      <c r="AB5">
        <f t="shared" si="3"/>
        <v>0.45082124608137875</v>
      </c>
    </row>
    <row r="6" spans="1:28" x14ac:dyDescent="0.25">
      <c r="A6" t="s">
        <v>25</v>
      </c>
      <c r="B6">
        <v>15.9</v>
      </c>
      <c r="C6">
        <v>20.100000000000001</v>
      </c>
      <c r="D6">
        <v>22.3</v>
      </c>
      <c r="E6">
        <v>23.8</v>
      </c>
      <c r="F6">
        <v>25.3</v>
      </c>
      <c r="G6">
        <v>26.1</v>
      </c>
      <c r="H6">
        <v>26.9</v>
      </c>
      <c r="I6">
        <v>28.2</v>
      </c>
      <c r="J6">
        <v>28.6</v>
      </c>
      <c r="K6">
        <v>28.6</v>
      </c>
      <c r="L6">
        <v>29.9</v>
      </c>
      <c r="M6">
        <v>30.2</v>
      </c>
      <c r="N6">
        <v>30.7</v>
      </c>
    </row>
    <row r="7" spans="1:28" x14ac:dyDescent="0.25">
      <c r="A7" t="s">
        <v>26</v>
      </c>
      <c r="B7">
        <v>14.6</v>
      </c>
      <c r="C7">
        <v>19.8</v>
      </c>
      <c r="D7">
        <v>22.4</v>
      </c>
      <c r="E7">
        <v>23.7</v>
      </c>
      <c r="F7">
        <v>25.4</v>
      </c>
      <c r="G7">
        <v>26.5</v>
      </c>
      <c r="H7">
        <v>27.8</v>
      </c>
      <c r="I7">
        <v>28.7</v>
      </c>
      <c r="J7">
        <v>29.8</v>
      </c>
      <c r="K7">
        <v>29.4</v>
      </c>
      <c r="L7">
        <v>28.9</v>
      </c>
      <c r="M7">
        <v>32.4</v>
      </c>
      <c r="N7">
        <v>31.2</v>
      </c>
      <c r="O7" t="s">
        <v>4</v>
      </c>
      <c r="P7">
        <f>TTEST(B2:B9,B10:B17,2,2)</f>
        <v>8.1105886457848358E-2</v>
      </c>
      <c r="Q7">
        <f t="shared" ref="Q7:AB7" si="4">TTEST(C2:C9,C10:C17,2,2)</f>
        <v>0.17228035567672861</v>
      </c>
      <c r="R7">
        <f t="shared" si="4"/>
        <v>0.24038025941245944</v>
      </c>
      <c r="S7">
        <f t="shared" si="4"/>
        <v>8.4741515995833488E-2</v>
      </c>
      <c r="T7">
        <f t="shared" si="4"/>
        <v>0.22136525126358583</v>
      </c>
      <c r="U7">
        <f t="shared" si="4"/>
        <v>0.16414243679935367</v>
      </c>
      <c r="V7">
        <f t="shared" si="4"/>
        <v>0.25949544019349702</v>
      </c>
      <c r="W7">
        <f t="shared" si="4"/>
        <v>0.36961733160657106</v>
      </c>
      <c r="X7">
        <f t="shared" si="4"/>
        <v>0.58014331967001698</v>
      </c>
      <c r="Y7">
        <f t="shared" si="4"/>
        <v>0.35232755005978356</v>
      </c>
      <c r="Z7">
        <f t="shared" si="4"/>
        <v>0.5510750516550571</v>
      </c>
      <c r="AA7">
        <f t="shared" si="4"/>
        <v>0.69915900003306553</v>
      </c>
      <c r="AB7">
        <f t="shared" si="4"/>
        <v>0.62667954311334162</v>
      </c>
    </row>
    <row r="8" spans="1:28" x14ac:dyDescent="0.25">
      <c r="A8" t="s">
        <v>27</v>
      </c>
      <c r="B8">
        <v>15.1</v>
      </c>
      <c r="C8">
        <v>19.100000000000001</v>
      </c>
      <c r="D8">
        <v>20.5</v>
      </c>
      <c r="E8">
        <v>22.3</v>
      </c>
      <c r="F8">
        <v>24.6</v>
      </c>
      <c r="G8">
        <v>25.7</v>
      </c>
      <c r="H8">
        <v>27.1</v>
      </c>
      <c r="I8">
        <v>27.8</v>
      </c>
      <c r="J8">
        <v>28.4</v>
      </c>
      <c r="K8">
        <v>29.8</v>
      </c>
      <c r="L8">
        <v>32.200000000000003</v>
      </c>
      <c r="M8">
        <v>31.4</v>
      </c>
      <c r="N8">
        <v>32.1</v>
      </c>
    </row>
    <row r="9" spans="1:28" x14ac:dyDescent="0.25">
      <c r="A9" t="s">
        <v>28</v>
      </c>
      <c r="B9">
        <v>16.100000000000001</v>
      </c>
      <c r="C9">
        <v>21.7</v>
      </c>
      <c r="D9">
        <v>23</v>
      </c>
      <c r="E9">
        <v>25.7</v>
      </c>
      <c r="F9">
        <v>27.8</v>
      </c>
      <c r="G9">
        <v>28.6</v>
      </c>
      <c r="H9">
        <v>29.4</v>
      </c>
      <c r="I9">
        <v>29.4</v>
      </c>
      <c r="J9">
        <v>31.8</v>
      </c>
      <c r="K9">
        <v>30.4</v>
      </c>
      <c r="L9">
        <v>27.2</v>
      </c>
      <c r="M9">
        <v>27.1</v>
      </c>
      <c r="N9">
        <v>29.4</v>
      </c>
    </row>
    <row r="10" spans="1:28" x14ac:dyDescent="0.25">
      <c r="A10" t="s">
        <v>29</v>
      </c>
      <c r="B10">
        <v>15.1</v>
      </c>
      <c r="C10">
        <v>19.600000000000001</v>
      </c>
      <c r="D10">
        <v>21</v>
      </c>
      <c r="E10">
        <v>23.9</v>
      </c>
      <c r="F10">
        <v>25.3</v>
      </c>
      <c r="G10">
        <v>26.7</v>
      </c>
      <c r="H10">
        <v>27.3</v>
      </c>
      <c r="I10">
        <v>27.4</v>
      </c>
      <c r="J10">
        <v>27.9</v>
      </c>
      <c r="K10">
        <v>28.4</v>
      </c>
      <c r="L10">
        <v>31.4</v>
      </c>
      <c r="M10">
        <v>31.3</v>
      </c>
      <c r="N10">
        <v>32.9</v>
      </c>
    </row>
    <row r="11" spans="1:28" x14ac:dyDescent="0.25">
      <c r="A11" t="s">
        <v>30</v>
      </c>
      <c r="B11">
        <v>15.9</v>
      </c>
      <c r="C11">
        <v>19.399999999999999</v>
      </c>
      <c r="D11">
        <v>21.1</v>
      </c>
      <c r="E11">
        <v>23.2</v>
      </c>
      <c r="F11">
        <v>24.6</v>
      </c>
      <c r="G11">
        <v>25.3</v>
      </c>
      <c r="H11">
        <v>27</v>
      </c>
      <c r="I11">
        <v>27.3</v>
      </c>
      <c r="J11">
        <v>27.8</v>
      </c>
      <c r="K11">
        <v>28.4</v>
      </c>
      <c r="L11">
        <v>28.3</v>
      </c>
      <c r="M11">
        <v>30.1</v>
      </c>
      <c r="N11">
        <v>29.6</v>
      </c>
    </row>
    <row r="12" spans="1:28" x14ac:dyDescent="0.25">
      <c r="A12" t="s">
        <v>31</v>
      </c>
      <c r="B12">
        <v>15.7</v>
      </c>
      <c r="C12">
        <v>20.9</v>
      </c>
      <c r="D12">
        <v>21.6</v>
      </c>
      <c r="E12">
        <v>24.6</v>
      </c>
      <c r="F12">
        <v>25.7</v>
      </c>
      <c r="G12">
        <v>26.9</v>
      </c>
      <c r="H12">
        <v>27.3</v>
      </c>
      <c r="I12">
        <v>27.8</v>
      </c>
      <c r="J12">
        <v>28.2</v>
      </c>
      <c r="K12">
        <v>29</v>
      </c>
      <c r="L12">
        <v>29.5</v>
      </c>
      <c r="M12">
        <v>29.4</v>
      </c>
      <c r="N12">
        <v>30.9</v>
      </c>
    </row>
    <row r="13" spans="1:28" x14ac:dyDescent="0.25">
      <c r="A13" t="s">
        <v>32</v>
      </c>
      <c r="B13">
        <v>15.2</v>
      </c>
      <c r="C13">
        <v>19.399999999999999</v>
      </c>
      <c r="D13">
        <v>21.7</v>
      </c>
      <c r="E13">
        <v>23.5</v>
      </c>
      <c r="F13">
        <v>24.8</v>
      </c>
      <c r="G13">
        <v>26.1</v>
      </c>
      <c r="H13">
        <v>26.9</v>
      </c>
      <c r="I13">
        <v>27.9</v>
      </c>
      <c r="J13">
        <v>28.5</v>
      </c>
      <c r="K13">
        <v>29.2</v>
      </c>
      <c r="L13">
        <v>29.2</v>
      </c>
      <c r="M13">
        <v>29.4</v>
      </c>
      <c r="N13">
        <v>29.8</v>
      </c>
    </row>
    <row r="14" spans="1:28" x14ac:dyDescent="0.25">
      <c r="A14" t="s">
        <v>33</v>
      </c>
      <c r="B14">
        <v>15.4</v>
      </c>
      <c r="C14">
        <v>20.100000000000001</v>
      </c>
      <c r="D14">
        <v>22.7</v>
      </c>
      <c r="E14">
        <v>23.9</v>
      </c>
      <c r="F14">
        <v>25.4</v>
      </c>
      <c r="G14">
        <v>26.3</v>
      </c>
      <c r="H14">
        <v>27.3</v>
      </c>
      <c r="I14">
        <v>27.7</v>
      </c>
      <c r="J14">
        <v>28.4</v>
      </c>
      <c r="K14">
        <v>29.2</v>
      </c>
      <c r="L14">
        <v>29.6</v>
      </c>
      <c r="M14">
        <v>31.2</v>
      </c>
      <c r="N14">
        <v>30</v>
      </c>
    </row>
    <row r="15" spans="1:28" x14ac:dyDescent="0.25">
      <c r="A15" t="s">
        <v>34</v>
      </c>
      <c r="B15">
        <v>16.100000000000001</v>
      </c>
      <c r="C15">
        <v>21</v>
      </c>
      <c r="D15">
        <v>23</v>
      </c>
      <c r="E15">
        <v>25.1</v>
      </c>
      <c r="F15">
        <v>26.8</v>
      </c>
      <c r="G15">
        <v>27.9</v>
      </c>
      <c r="H15">
        <v>28.2</v>
      </c>
      <c r="I15">
        <v>29.7</v>
      </c>
      <c r="J15">
        <v>30.7</v>
      </c>
      <c r="K15">
        <v>29.5</v>
      </c>
      <c r="L15">
        <v>30.5</v>
      </c>
      <c r="M15">
        <v>29.8</v>
      </c>
      <c r="N15">
        <v>32</v>
      </c>
    </row>
    <row r="16" spans="1:28" x14ac:dyDescent="0.25">
      <c r="A16" t="s">
        <v>35</v>
      </c>
      <c r="B16">
        <v>15.7</v>
      </c>
      <c r="C16">
        <v>20.3</v>
      </c>
      <c r="D16">
        <v>22.5</v>
      </c>
      <c r="E16">
        <v>24.4</v>
      </c>
      <c r="F16">
        <v>26.3</v>
      </c>
      <c r="G16">
        <v>26.8</v>
      </c>
      <c r="H16">
        <v>27.9</v>
      </c>
      <c r="I16">
        <v>27.7</v>
      </c>
      <c r="J16">
        <v>29.2</v>
      </c>
      <c r="K16">
        <v>29.6</v>
      </c>
      <c r="L16">
        <v>30.5</v>
      </c>
      <c r="M16">
        <v>33.200000000000003</v>
      </c>
      <c r="N16">
        <v>31.9</v>
      </c>
    </row>
    <row r="17" spans="1:14" x14ac:dyDescent="0.25">
      <c r="A17" t="s">
        <v>36</v>
      </c>
      <c r="B17">
        <v>16.7</v>
      </c>
      <c r="C17">
        <v>22.6</v>
      </c>
      <c r="D17">
        <v>24.8</v>
      </c>
      <c r="E17">
        <v>26.7</v>
      </c>
      <c r="F17">
        <v>27</v>
      </c>
      <c r="G17">
        <v>26.9</v>
      </c>
      <c r="H17">
        <v>28.2</v>
      </c>
      <c r="I17">
        <v>28.5</v>
      </c>
      <c r="J17">
        <v>29.2</v>
      </c>
      <c r="K17">
        <v>30.7</v>
      </c>
      <c r="L17">
        <v>30.4</v>
      </c>
      <c r="M17">
        <v>29.9</v>
      </c>
      <c r="N17">
        <v>31.4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C0C9-6CEF-45AA-82AF-831A775555E3}">
  <dimension ref="A1:M6"/>
  <sheetViews>
    <sheetView workbookViewId="0">
      <selection activeCell="R16" sqref="R16"/>
    </sheetView>
  </sheetViews>
  <sheetFormatPr defaultRowHeight="15" x14ac:dyDescent="0.25"/>
  <cols>
    <col min="1" max="1" width="12.28515625" customWidth="1"/>
  </cols>
  <sheetData>
    <row r="1" spans="1:13" x14ac:dyDescent="0.25">
      <c r="A1" t="s">
        <v>40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2</v>
      </c>
      <c r="K1" t="s">
        <v>3</v>
      </c>
      <c r="M1" t="s">
        <v>4</v>
      </c>
    </row>
    <row r="2" spans="1:13" x14ac:dyDescent="0.25">
      <c r="A2" t="s">
        <v>0</v>
      </c>
      <c r="B2">
        <v>3.13</v>
      </c>
      <c r="C2">
        <v>2.86</v>
      </c>
      <c r="D2">
        <v>3.24</v>
      </c>
      <c r="E2">
        <v>2.88</v>
      </c>
      <c r="F2">
        <v>2.82</v>
      </c>
      <c r="G2">
        <v>3.12</v>
      </c>
      <c r="H2">
        <v>3.33</v>
      </c>
      <c r="I2">
        <v>3.23</v>
      </c>
      <c r="J2">
        <f>AVERAGE(B2:I2)</f>
        <v>3.0762500000000004</v>
      </c>
      <c r="K2">
        <f>STDEV(B2:I2)/SQRT(7)</f>
        <v>7.4311465316941674E-2</v>
      </c>
      <c r="M2">
        <f>TTEST(B2:I2,B3:I3,2,2)</f>
        <v>2.7711634820105766E-4</v>
      </c>
    </row>
    <row r="3" spans="1:13" x14ac:dyDescent="0.25">
      <c r="A3" t="s">
        <v>1</v>
      </c>
      <c r="B3">
        <v>3.44</v>
      </c>
      <c r="C3">
        <v>4.51</v>
      </c>
      <c r="D3">
        <v>4.05</v>
      </c>
      <c r="E3">
        <v>4.47</v>
      </c>
      <c r="F3">
        <v>4.3899999999999997</v>
      </c>
      <c r="G3">
        <v>3.86</v>
      </c>
      <c r="H3">
        <v>4.1500000000000004</v>
      </c>
      <c r="I3">
        <v>3.11</v>
      </c>
      <c r="J3">
        <f>AVERAGE(B3:I3)</f>
        <v>3.9974999999999996</v>
      </c>
      <c r="K3">
        <f>STDEV(B3:I3)/SQRT(7)</f>
        <v>0.19077446883475691</v>
      </c>
      <c r="M3">
        <f>TTEST(B5:I5,B6:I6,2,2)</f>
        <v>0.48140022515491587</v>
      </c>
    </row>
    <row r="4" spans="1:13" x14ac:dyDescent="0.25">
      <c r="A4" t="s">
        <v>41</v>
      </c>
    </row>
    <row r="5" spans="1:13" x14ac:dyDescent="0.25">
      <c r="A5" t="s">
        <v>0</v>
      </c>
      <c r="B5">
        <v>27.57</v>
      </c>
      <c r="C5">
        <v>24.45</v>
      </c>
      <c r="D5">
        <v>26.89</v>
      </c>
      <c r="E5">
        <v>24.71</v>
      </c>
      <c r="F5">
        <v>23.96</v>
      </c>
      <c r="G5">
        <v>28.97</v>
      </c>
      <c r="H5">
        <v>27.38</v>
      </c>
      <c r="I5">
        <v>26.46</v>
      </c>
      <c r="J5">
        <f t="shared" ref="J5:J6" si="0">AVERAGE(B5:I5)</f>
        <v>26.298750000000002</v>
      </c>
      <c r="K5">
        <f t="shared" ref="K5:K6" si="1">STDEV(B5:I5)/SQRT(7)</f>
        <v>0.66559912400599708</v>
      </c>
    </row>
    <row r="6" spans="1:13" x14ac:dyDescent="0.25">
      <c r="A6" t="s">
        <v>1</v>
      </c>
      <c r="B6">
        <v>25.06</v>
      </c>
      <c r="C6">
        <v>26.83</v>
      </c>
      <c r="D6">
        <v>25.46</v>
      </c>
      <c r="E6">
        <v>26.23</v>
      </c>
      <c r="F6">
        <v>26.08</v>
      </c>
      <c r="G6">
        <v>27.37</v>
      </c>
      <c r="H6">
        <v>24.49</v>
      </c>
      <c r="I6">
        <v>24.7</v>
      </c>
      <c r="J6">
        <f t="shared" si="0"/>
        <v>25.7775</v>
      </c>
      <c r="K6">
        <f t="shared" si="1"/>
        <v>0.38793934935181595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782D-70E5-43C6-BFA7-7FC53AD66AD7}">
  <dimension ref="A1:AC95"/>
  <sheetViews>
    <sheetView topLeftCell="C1" workbookViewId="0">
      <selection activeCell="N21" sqref="N21"/>
    </sheetView>
  </sheetViews>
  <sheetFormatPr defaultRowHeight="15" x14ac:dyDescent="0.25"/>
  <cols>
    <col min="2" max="2" width="15.140625" customWidth="1"/>
    <col min="3" max="3" width="16.42578125" customWidth="1"/>
    <col min="6" max="6" width="22.28515625" customWidth="1"/>
  </cols>
  <sheetData>
    <row r="1" spans="1:29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 t="s">
        <v>2</v>
      </c>
      <c r="N1" t="s">
        <v>3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</row>
    <row r="2" spans="1:29" x14ac:dyDescent="0.25">
      <c r="A2">
        <v>1</v>
      </c>
      <c r="B2">
        <f>AVERAGE(R2:W2)</f>
        <v>92.156721653706654</v>
      </c>
      <c r="C2">
        <f>AVERAGE(X2:AC2)</f>
        <v>77.53819666666665</v>
      </c>
      <c r="D2">
        <f>STDEV(R2:W2)/SQRT(5)</f>
        <v>9.4137767845479718</v>
      </c>
      <c r="E2">
        <f>STDEV(X2:AC2)/SQRT(5)</f>
        <v>9.3553033325578312</v>
      </c>
      <c r="F2" t="s">
        <v>0</v>
      </c>
      <c r="G2">
        <f>AVERAGE(R2:R95)</f>
        <v>100.94740259179152</v>
      </c>
      <c r="H2">
        <f t="shared" ref="H2:L2" si="0">AVERAGE(S2:S95)</f>
        <v>105.27468392585108</v>
      </c>
      <c r="I2">
        <f t="shared" si="0"/>
        <v>94.50094408222553</v>
      </c>
      <c r="J2">
        <f t="shared" si="0"/>
        <v>90.764171702127626</v>
      </c>
      <c r="K2">
        <f t="shared" si="0"/>
        <v>98.292344744680861</v>
      </c>
      <c r="L2">
        <f t="shared" si="0"/>
        <v>100.53328640425532</v>
      </c>
      <c r="M2">
        <f>AVERAGE(G2:L2)</f>
        <v>98.385472241822001</v>
      </c>
      <c r="N2">
        <f>STDEV(G2:L2)/SQRT(5)</f>
        <v>2.296260299631331</v>
      </c>
      <c r="P2">
        <f>TTEST(G2:L2,G3:L3,2,2)</f>
        <v>1.8207870146139508E-2</v>
      </c>
      <c r="R2">
        <v>102.02414422719998</v>
      </c>
      <c r="S2">
        <v>123.88178431200001</v>
      </c>
      <c r="T2">
        <v>66.688965383039999</v>
      </c>
      <c r="U2">
        <v>78.633827999999994</v>
      </c>
      <c r="V2">
        <v>79.091999999999999</v>
      </c>
      <c r="W2">
        <v>102.61960800000001</v>
      </c>
      <c r="X2">
        <v>72.846540000000005</v>
      </c>
      <c r="Y2">
        <v>60.579792000000005</v>
      </c>
      <c r="Z2">
        <v>73.231080000000006</v>
      </c>
      <c r="AA2">
        <v>119.16067799999999</v>
      </c>
      <c r="AB2">
        <v>71.248319999999993</v>
      </c>
      <c r="AC2">
        <v>68.162769999999995</v>
      </c>
    </row>
    <row r="3" spans="1:29" x14ac:dyDescent="0.25">
      <c r="A3">
        <f>A2+1</f>
        <v>2</v>
      </c>
      <c r="B3">
        <f t="shared" ref="B3:B66" si="1">AVERAGE(R3:W3)</f>
        <v>89.254158448866676</v>
      </c>
      <c r="C3">
        <f t="shared" ref="C3:C66" si="2">AVERAGE(X3:AC3)</f>
        <v>90.492783333333321</v>
      </c>
      <c r="D3">
        <f t="shared" ref="D3:D66" si="3">STDEV(R3:W3)/SQRT(5)</f>
        <v>7.8624662788859281</v>
      </c>
      <c r="E3">
        <f t="shared" ref="E3:E66" si="4">STDEV(X3:AC3)/SQRT(5)</f>
        <v>6.753668625975874</v>
      </c>
      <c r="F3" t="s">
        <v>1</v>
      </c>
      <c r="G3">
        <f>AVERAGE(X2:X95)</f>
        <v>94.779710170212752</v>
      </c>
      <c r="H3">
        <f t="shared" ref="H3:L3" si="5">AVERAGE(Y2:Y95)</f>
        <v>89.539004957446821</v>
      </c>
      <c r="I3">
        <f t="shared" si="5"/>
        <v>91.92900185106383</v>
      </c>
      <c r="J3">
        <f t="shared" si="5"/>
        <v>95.700104914893643</v>
      </c>
      <c r="K3">
        <f t="shared" si="5"/>
        <v>87.574114148936189</v>
      </c>
      <c r="L3">
        <f t="shared" si="5"/>
        <v>88.205144382978702</v>
      </c>
      <c r="M3">
        <f>AVERAGE(G3:L3)</f>
        <v>91.287846737588666</v>
      </c>
      <c r="N3">
        <f>STDEV(G3:L3)/SQRT(5)</f>
        <v>1.5287318071386387</v>
      </c>
      <c r="R3">
        <v>79.232697361999996</v>
      </c>
      <c r="S3">
        <v>79.506528192000005</v>
      </c>
      <c r="T3">
        <v>99.985825139200003</v>
      </c>
      <c r="U3">
        <v>120.64052</v>
      </c>
      <c r="V3">
        <v>78.037439999999989</v>
      </c>
      <c r="W3">
        <v>78.121939999999995</v>
      </c>
      <c r="X3">
        <v>67.822742000000005</v>
      </c>
      <c r="Y3">
        <v>91.195415999999994</v>
      </c>
      <c r="Z3">
        <v>105.115634</v>
      </c>
      <c r="AA3">
        <v>79.479816</v>
      </c>
      <c r="AB3">
        <v>107.49024</v>
      </c>
      <c r="AC3">
        <v>91.852851999999999</v>
      </c>
    </row>
    <row r="4" spans="1:29" x14ac:dyDescent="0.25">
      <c r="A4">
        <f t="shared" ref="A4:A67" si="6">A3+1</f>
        <v>3</v>
      </c>
      <c r="B4">
        <f t="shared" si="1"/>
        <v>100.55104436303333</v>
      </c>
      <c r="C4">
        <f t="shared" si="2"/>
        <v>100.71557166666666</v>
      </c>
      <c r="D4">
        <f t="shared" si="3"/>
        <v>9.6336997978981014</v>
      </c>
      <c r="E4">
        <f t="shared" si="4"/>
        <v>7.930261028278748</v>
      </c>
      <c r="R4">
        <v>81.698245634200006</v>
      </c>
      <c r="S4">
        <v>127.34883002399999</v>
      </c>
      <c r="T4">
        <v>82.362800520000008</v>
      </c>
      <c r="U4">
        <v>80.283579999999986</v>
      </c>
      <c r="V4">
        <v>120.25727999999999</v>
      </c>
      <c r="W4">
        <v>111.35553</v>
      </c>
      <c r="X4">
        <v>110.479096</v>
      </c>
      <c r="Y4">
        <v>103.469002</v>
      </c>
      <c r="Z4">
        <v>75.219039999999993</v>
      </c>
      <c r="AA4">
        <v>127.59115199999999</v>
      </c>
      <c r="AB4">
        <v>94.214120000000008</v>
      </c>
      <c r="AC4">
        <v>93.321020000000004</v>
      </c>
    </row>
    <row r="5" spans="1:29" x14ac:dyDescent="0.25">
      <c r="A5">
        <f t="shared" si="6"/>
        <v>4</v>
      </c>
      <c r="B5">
        <f t="shared" si="1"/>
        <v>120.76946272265333</v>
      </c>
      <c r="C5">
        <f t="shared" si="2"/>
        <v>109.9437993333333</v>
      </c>
      <c r="D5">
        <f t="shared" si="3"/>
        <v>2.7128553412503744</v>
      </c>
      <c r="E5">
        <f t="shared" si="4"/>
        <v>7.7027525566690249</v>
      </c>
      <c r="R5">
        <v>121.56609847199999</v>
      </c>
      <c r="S5">
        <v>132.546339198</v>
      </c>
      <c r="T5">
        <v>118.28491266592002</v>
      </c>
      <c r="U5">
        <v>115.844742</v>
      </c>
      <c r="V5">
        <v>118.85801199999999</v>
      </c>
      <c r="W5">
        <v>117.51667199999999</v>
      </c>
      <c r="X5">
        <v>124.21343999999999</v>
      </c>
      <c r="Y5">
        <v>105.676272</v>
      </c>
      <c r="Z5">
        <v>119.32050000000001</v>
      </c>
      <c r="AA5">
        <v>113.79482399999998</v>
      </c>
      <c r="AB5">
        <v>119.41098</v>
      </c>
      <c r="AC5">
        <v>77.246780000000001</v>
      </c>
    </row>
    <row r="6" spans="1:29" x14ac:dyDescent="0.25">
      <c r="A6">
        <f t="shared" si="6"/>
        <v>5</v>
      </c>
      <c r="B6">
        <f t="shared" si="1"/>
        <v>118.01124002668</v>
      </c>
      <c r="C6">
        <f t="shared" si="2"/>
        <v>107.29683899999999</v>
      </c>
      <c r="D6">
        <f t="shared" si="3"/>
        <v>4.6556314058860435</v>
      </c>
      <c r="E6">
        <f t="shared" si="4"/>
        <v>8.2572871317955663</v>
      </c>
      <c r="R6">
        <v>121.28777804000001</v>
      </c>
      <c r="S6">
        <v>131.25126260999997</v>
      </c>
      <c r="T6">
        <v>104.76609151008</v>
      </c>
      <c r="U6">
        <v>127.72811999999999</v>
      </c>
      <c r="V6">
        <v>110.6118</v>
      </c>
      <c r="W6">
        <v>112.42238799999998</v>
      </c>
      <c r="X6">
        <v>118.88461000000001</v>
      </c>
      <c r="Y6">
        <v>76.727039999999988</v>
      </c>
      <c r="Z6">
        <v>123.48180000000001</v>
      </c>
      <c r="AA6">
        <v>123.35049999999998</v>
      </c>
      <c r="AB6">
        <v>104.42613999999999</v>
      </c>
      <c r="AC6">
        <v>96.910944000000001</v>
      </c>
    </row>
    <row r="7" spans="1:29" x14ac:dyDescent="0.25">
      <c r="A7">
        <f t="shared" si="6"/>
        <v>6</v>
      </c>
      <c r="B7">
        <f t="shared" si="1"/>
        <v>121.53907779017334</v>
      </c>
      <c r="C7">
        <f t="shared" si="2"/>
        <v>109.27606733333333</v>
      </c>
      <c r="D7">
        <f t="shared" si="3"/>
        <v>6.0752190749212316</v>
      </c>
      <c r="E7">
        <f t="shared" si="4"/>
        <v>4.7243266219185696</v>
      </c>
      <c r="R7">
        <v>128.67743945160001</v>
      </c>
      <c r="S7">
        <v>142.271049336</v>
      </c>
      <c r="T7">
        <v>120.27466795344</v>
      </c>
      <c r="U7">
        <v>114.11524799999999</v>
      </c>
      <c r="V7">
        <v>121.97918200000001</v>
      </c>
      <c r="W7">
        <v>101.91687999999999</v>
      </c>
      <c r="X7">
        <v>116.77806399999999</v>
      </c>
      <c r="Y7">
        <v>105.28455599999999</v>
      </c>
      <c r="Z7">
        <v>123.598332</v>
      </c>
      <c r="AA7">
        <v>112.07242799999999</v>
      </c>
      <c r="AB7">
        <v>104.440674</v>
      </c>
      <c r="AC7">
        <v>93.482349999999997</v>
      </c>
    </row>
    <row r="8" spans="1:29" x14ac:dyDescent="0.25">
      <c r="A8">
        <f t="shared" si="6"/>
        <v>7</v>
      </c>
      <c r="B8">
        <f t="shared" si="1"/>
        <v>118.4347833214</v>
      </c>
      <c r="C8">
        <f t="shared" si="2"/>
        <v>106.97578233333331</v>
      </c>
      <c r="D8">
        <f t="shared" si="3"/>
        <v>8.0054568980591032</v>
      </c>
      <c r="E8">
        <f t="shared" si="4"/>
        <v>4.9628446747575214</v>
      </c>
      <c r="R8">
        <v>135.39202145039999</v>
      </c>
      <c r="S8">
        <v>141.41065746599998</v>
      </c>
      <c r="T8">
        <v>110.691593012</v>
      </c>
      <c r="U8">
        <v>123.34566399999999</v>
      </c>
      <c r="V8">
        <v>97.197724000000008</v>
      </c>
      <c r="W8">
        <v>102.57104</v>
      </c>
      <c r="X8">
        <v>117.05972199999999</v>
      </c>
      <c r="Y8">
        <v>101.172344</v>
      </c>
      <c r="Z8">
        <v>109.97625599999999</v>
      </c>
      <c r="AA8">
        <v>120.17538</v>
      </c>
      <c r="AB8">
        <v>90.124111999999997</v>
      </c>
      <c r="AC8">
        <v>103.34688</v>
      </c>
    </row>
    <row r="9" spans="1:29" x14ac:dyDescent="0.25">
      <c r="A9">
        <f t="shared" si="6"/>
        <v>8</v>
      </c>
      <c r="B9">
        <f t="shared" si="1"/>
        <v>118.13111793209998</v>
      </c>
      <c r="C9">
        <f t="shared" si="2"/>
        <v>89.283024999999995</v>
      </c>
      <c r="D9">
        <f t="shared" si="3"/>
        <v>6.5437369647790353</v>
      </c>
      <c r="E9">
        <f t="shared" si="4"/>
        <v>8.9063334734787016</v>
      </c>
      <c r="R9">
        <v>119.15855055259998</v>
      </c>
      <c r="S9">
        <v>139.27825984799998</v>
      </c>
      <c r="T9">
        <v>97.852947192000002</v>
      </c>
      <c r="U9">
        <v>123.21254399999998</v>
      </c>
      <c r="V9">
        <v>123.611176</v>
      </c>
      <c r="W9">
        <v>105.67322999999999</v>
      </c>
      <c r="X9">
        <v>81.906214000000006</v>
      </c>
      <c r="Y9">
        <v>70.294951999999995</v>
      </c>
      <c r="Z9">
        <v>94.762512000000001</v>
      </c>
      <c r="AA9">
        <v>122.59572</v>
      </c>
      <c r="AB9">
        <v>96.319392000000008</v>
      </c>
      <c r="AC9">
        <v>69.819360000000003</v>
      </c>
    </row>
    <row r="10" spans="1:29" x14ac:dyDescent="0.25">
      <c r="A10">
        <f t="shared" si="6"/>
        <v>9</v>
      </c>
      <c r="B10">
        <f t="shared" si="1"/>
        <v>126.97905400110666</v>
      </c>
      <c r="C10">
        <f t="shared" si="2"/>
        <v>122.11844666666666</v>
      </c>
      <c r="D10">
        <f t="shared" si="3"/>
        <v>8.261350175995247</v>
      </c>
      <c r="E10">
        <f t="shared" si="4"/>
        <v>2.3558136260992923</v>
      </c>
      <c r="R10">
        <v>130.8811481276</v>
      </c>
      <c r="S10">
        <v>143.61974054999999</v>
      </c>
      <c r="T10">
        <v>120.23240132904002</v>
      </c>
      <c r="U10">
        <v>129.315888</v>
      </c>
      <c r="V10">
        <v>94.083209999999994</v>
      </c>
      <c r="W10">
        <v>143.74193600000001</v>
      </c>
      <c r="X10">
        <v>123.507384</v>
      </c>
      <c r="Y10">
        <v>118.73877599999999</v>
      </c>
      <c r="Z10">
        <v>127.97545799999999</v>
      </c>
      <c r="AA10">
        <v>127.826764</v>
      </c>
      <c r="AB10">
        <v>119.84801400000001</v>
      </c>
      <c r="AC10">
        <v>114.81428399999999</v>
      </c>
    </row>
    <row r="11" spans="1:29" x14ac:dyDescent="0.25">
      <c r="A11">
        <f t="shared" si="6"/>
        <v>10</v>
      </c>
      <c r="B11">
        <f t="shared" si="1"/>
        <v>116.29897631022665</v>
      </c>
      <c r="C11">
        <f t="shared" si="2"/>
        <v>115.52606433333331</v>
      </c>
      <c r="D11">
        <f t="shared" si="3"/>
        <v>8.4325630024744349</v>
      </c>
      <c r="E11">
        <f t="shared" si="4"/>
        <v>3.6324546089714014</v>
      </c>
      <c r="R11">
        <v>131.0834383248</v>
      </c>
      <c r="S11">
        <v>141.03881570999999</v>
      </c>
      <c r="T11">
        <v>90.531707826560009</v>
      </c>
      <c r="U11">
        <v>119.37439799999999</v>
      </c>
      <c r="V11">
        <v>116.006384</v>
      </c>
      <c r="W11">
        <v>99.759113999999997</v>
      </c>
      <c r="X11">
        <v>123.77175199999999</v>
      </c>
      <c r="Y11">
        <v>113.23852799999999</v>
      </c>
      <c r="Z11">
        <v>126.195706</v>
      </c>
      <c r="AA11">
        <v>115.026912</v>
      </c>
      <c r="AB11">
        <v>109.960448</v>
      </c>
      <c r="AC11">
        <v>104.96303999999999</v>
      </c>
    </row>
    <row r="12" spans="1:29" x14ac:dyDescent="0.25">
      <c r="A12">
        <f t="shared" si="6"/>
        <v>11</v>
      </c>
      <c r="B12">
        <f t="shared" si="1"/>
        <v>119.96308390802666</v>
      </c>
      <c r="C12">
        <f t="shared" si="2"/>
        <v>109.17339766666667</v>
      </c>
      <c r="D12">
        <f t="shared" si="3"/>
        <v>11.964999708336705</v>
      </c>
      <c r="E12">
        <f t="shared" si="4"/>
        <v>8.204820282617586</v>
      </c>
      <c r="R12">
        <v>129.05393386080002</v>
      </c>
      <c r="S12">
        <v>150.42889836000001</v>
      </c>
      <c r="T12">
        <v>78.322111227359997</v>
      </c>
      <c r="U12">
        <v>127.57082</v>
      </c>
      <c r="V12">
        <v>97.693439999999995</v>
      </c>
      <c r="W12">
        <v>136.70930000000001</v>
      </c>
      <c r="X12">
        <v>82.954013999999987</v>
      </c>
      <c r="Y12">
        <v>130.05954</v>
      </c>
      <c r="Z12">
        <v>99.902711999999994</v>
      </c>
      <c r="AA12">
        <v>126.28270199999999</v>
      </c>
      <c r="AB12">
        <v>117.34083399999999</v>
      </c>
      <c r="AC12">
        <v>98.500583999999989</v>
      </c>
    </row>
    <row r="13" spans="1:29" x14ac:dyDescent="0.25">
      <c r="A13">
        <f t="shared" si="6"/>
        <v>12</v>
      </c>
      <c r="B13">
        <f t="shared" si="1"/>
        <v>129.85294650466668</v>
      </c>
      <c r="C13">
        <f t="shared" si="2"/>
        <v>108.54054900000001</v>
      </c>
      <c r="D13">
        <f t="shared" si="3"/>
        <v>5.0110445657805229</v>
      </c>
      <c r="E13">
        <f t="shared" si="4"/>
        <v>12.285560081259321</v>
      </c>
      <c r="R13">
        <v>134.25263448479998</v>
      </c>
      <c r="S13">
        <v>147.51755896799997</v>
      </c>
      <c r="T13">
        <v>117.3456035752</v>
      </c>
      <c r="U13">
        <v>124.26232</v>
      </c>
      <c r="V13">
        <v>120.77000000000001</v>
      </c>
      <c r="W13">
        <v>134.96956200000002</v>
      </c>
      <c r="X13">
        <v>129.67154199999999</v>
      </c>
      <c r="Y13">
        <v>127.33978399999999</v>
      </c>
      <c r="Z13">
        <v>125.26113599999999</v>
      </c>
      <c r="AA13">
        <v>89.099711999999997</v>
      </c>
      <c r="AB13">
        <v>118.42792</v>
      </c>
      <c r="AC13">
        <v>61.443199999999997</v>
      </c>
    </row>
    <row r="14" spans="1:29" x14ac:dyDescent="0.25">
      <c r="A14">
        <f t="shared" si="6"/>
        <v>13</v>
      </c>
      <c r="B14">
        <f t="shared" si="1"/>
        <v>116.69758833824</v>
      </c>
      <c r="C14">
        <f t="shared" si="2"/>
        <v>116.327016</v>
      </c>
      <c r="D14">
        <f t="shared" si="3"/>
        <v>3.522111285534602</v>
      </c>
      <c r="E14">
        <f t="shared" si="4"/>
        <v>7.0029610950216155</v>
      </c>
      <c r="R14">
        <v>114.34459745280002</v>
      </c>
      <c r="S14">
        <v>117.73591315199999</v>
      </c>
      <c r="T14">
        <v>114.52919942464</v>
      </c>
      <c r="U14">
        <v>127.27769599999999</v>
      </c>
      <c r="V14">
        <v>122.140512</v>
      </c>
      <c r="W14">
        <v>104.157612</v>
      </c>
      <c r="X14">
        <v>113.715264</v>
      </c>
      <c r="Y14">
        <v>126.20984999999999</v>
      </c>
      <c r="Z14">
        <v>130.53058199999998</v>
      </c>
      <c r="AA14">
        <v>131.09366399999999</v>
      </c>
      <c r="AB14">
        <v>93.461159999999992</v>
      </c>
      <c r="AC14">
        <v>102.95157599999999</v>
      </c>
    </row>
    <row r="15" spans="1:29" x14ac:dyDescent="0.25">
      <c r="A15">
        <f t="shared" si="6"/>
        <v>14</v>
      </c>
      <c r="B15">
        <f t="shared" si="1"/>
        <v>110.50342768902665</v>
      </c>
      <c r="C15">
        <f t="shared" si="2"/>
        <v>106.91956599999999</v>
      </c>
      <c r="D15">
        <f t="shared" si="3"/>
        <v>8.9756325945244253</v>
      </c>
      <c r="E15">
        <f t="shared" si="4"/>
        <v>8.2233095383769665</v>
      </c>
      <c r="R15">
        <v>91.7134895664</v>
      </c>
      <c r="S15">
        <v>141.12683598000001</v>
      </c>
      <c r="T15">
        <v>91.249986587759992</v>
      </c>
      <c r="U15">
        <v>125.86740399999999</v>
      </c>
      <c r="V15">
        <v>113.04657</v>
      </c>
      <c r="W15">
        <v>100.01627999999999</v>
      </c>
      <c r="X15">
        <v>108.93454</v>
      </c>
      <c r="Y15">
        <v>118.79633999999999</v>
      </c>
      <c r="Z15">
        <v>126.515272</v>
      </c>
      <c r="AA15">
        <v>113.900384</v>
      </c>
      <c r="AB15">
        <v>74.563372000000001</v>
      </c>
      <c r="AC15">
        <v>98.807487999999992</v>
      </c>
    </row>
    <row r="16" spans="1:29" x14ac:dyDescent="0.25">
      <c r="A16">
        <f t="shared" si="6"/>
        <v>15</v>
      </c>
      <c r="B16">
        <f t="shared" si="1"/>
        <v>114.01767962372666</v>
      </c>
      <c r="C16">
        <f t="shared" si="2"/>
        <v>92.525077666666661</v>
      </c>
      <c r="D16">
        <f t="shared" si="3"/>
        <v>11.504076329282894</v>
      </c>
      <c r="E16">
        <f t="shared" si="4"/>
        <v>6.6474542215677968</v>
      </c>
      <c r="R16">
        <v>144.8737586348</v>
      </c>
      <c r="S16">
        <v>115.33777456499999</v>
      </c>
      <c r="T16">
        <v>113.86973854256001</v>
      </c>
      <c r="U16">
        <v>78.709072000000006</v>
      </c>
      <c r="V16">
        <v>92.177514000000002</v>
      </c>
      <c r="W16">
        <v>139.13821999999999</v>
      </c>
      <c r="X16">
        <v>99.554935999999998</v>
      </c>
      <c r="Y16">
        <v>108.65212799999999</v>
      </c>
      <c r="Z16">
        <v>108.36048600000001</v>
      </c>
      <c r="AA16">
        <v>83.878703999999999</v>
      </c>
      <c r="AB16">
        <v>79.503553999999994</v>
      </c>
      <c r="AC16">
        <v>75.20065799999999</v>
      </c>
    </row>
    <row r="17" spans="1:29" x14ac:dyDescent="0.25">
      <c r="A17">
        <f t="shared" si="6"/>
        <v>16</v>
      </c>
      <c r="B17">
        <f t="shared" si="1"/>
        <v>106.31555307281998</v>
      </c>
      <c r="C17">
        <f t="shared" si="2"/>
        <v>102.932479</v>
      </c>
      <c r="D17">
        <f t="shared" si="3"/>
        <v>12.32510936640753</v>
      </c>
      <c r="E17">
        <f t="shared" si="4"/>
        <v>12.159183260151174</v>
      </c>
      <c r="R17">
        <v>132.81153902899999</v>
      </c>
      <c r="S17">
        <v>131.93792102400002</v>
      </c>
      <c r="T17">
        <v>71.275668383919992</v>
      </c>
      <c r="U17">
        <v>81.886739999999989</v>
      </c>
      <c r="V17">
        <v>92.850263999999996</v>
      </c>
      <c r="W17">
        <v>127.13118599999999</v>
      </c>
      <c r="X17">
        <v>101.213944</v>
      </c>
      <c r="Y17">
        <v>107.497728</v>
      </c>
      <c r="Z17">
        <v>86.630544</v>
      </c>
      <c r="AA17">
        <v>137.58617599999999</v>
      </c>
      <c r="AB17">
        <v>123.80568199999999</v>
      </c>
      <c r="AC17">
        <v>60.860799999999998</v>
      </c>
    </row>
    <row r="18" spans="1:29" x14ac:dyDescent="0.25">
      <c r="A18">
        <f t="shared" si="6"/>
        <v>17</v>
      </c>
      <c r="B18">
        <f t="shared" si="1"/>
        <v>107.70037229744001</v>
      </c>
      <c r="C18">
        <f t="shared" si="2"/>
        <v>99.817236999999992</v>
      </c>
      <c r="D18">
        <f t="shared" si="3"/>
        <v>7.5164746314664184</v>
      </c>
      <c r="E18">
        <f t="shared" si="4"/>
        <v>11.167892080851733</v>
      </c>
      <c r="R18">
        <v>133.34392843200001</v>
      </c>
      <c r="S18">
        <v>108.479942298</v>
      </c>
      <c r="T18">
        <v>81.017351054640002</v>
      </c>
      <c r="U18">
        <v>107.023644</v>
      </c>
      <c r="V18">
        <v>112.71592800000001</v>
      </c>
      <c r="W18">
        <v>103.62143999999999</v>
      </c>
      <c r="X18">
        <v>109.47128400000001</v>
      </c>
      <c r="Y18">
        <v>79.344719999999995</v>
      </c>
      <c r="Z18">
        <v>124.90958999999999</v>
      </c>
      <c r="AA18">
        <v>114.48216000000001</v>
      </c>
      <c r="AB18">
        <v>111.254468</v>
      </c>
      <c r="AC18">
        <v>59.441200000000009</v>
      </c>
    </row>
    <row r="19" spans="1:29" x14ac:dyDescent="0.25">
      <c r="A19">
        <f t="shared" si="6"/>
        <v>18</v>
      </c>
      <c r="B19">
        <f t="shared" si="1"/>
        <v>90.123399044379994</v>
      </c>
      <c r="C19">
        <f t="shared" si="2"/>
        <v>92.160778666666658</v>
      </c>
      <c r="D19">
        <f t="shared" si="3"/>
        <v>3.7284298057838958</v>
      </c>
      <c r="E19">
        <f t="shared" si="4"/>
        <v>5.8589110401890601</v>
      </c>
      <c r="R19">
        <v>94.918643913599993</v>
      </c>
      <c r="S19">
        <v>99.983629004999997</v>
      </c>
      <c r="T19">
        <v>76.700291347679993</v>
      </c>
      <c r="U19">
        <v>93.788759999999996</v>
      </c>
      <c r="V19">
        <v>84.380400000000009</v>
      </c>
      <c r="W19">
        <v>90.968669999999989</v>
      </c>
      <c r="X19">
        <v>87.774543999999992</v>
      </c>
      <c r="Y19">
        <v>84.199179999999998</v>
      </c>
      <c r="Z19">
        <v>116.56644999999999</v>
      </c>
      <c r="AA19">
        <v>78.783249999999995</v>
      </c>
      <c r="AB19">
        <v>93.019368</v>
      </c>
      <c r="AC19">
        <v>92.621880000000004</v>
      </c>
    </row>
    <row r="20" spans="1:29" x14ac:dyDescent="0.25">
      <c r="A20">
        <f t="shared" si="6"/>
        <v>19</v>
      </c>
      <c r="B20">
        <f t="shared" si="1"/>
        <v>96.312707524193328</v>
      </c>
      <c r="C20">
        <f t="shared" si="2"/>
        <v>93.439692666666659</v>
      </c>
      <c r="D20">
        <f t="shared" si="3"/>
        <v>11.314361572364877</v>
      </c>
      <c r="E20">
        <f t="shared" si="4"/>
        <v>11.610671948694023</v>
      </c>
      <c r="R20">
        <v>88.579413584999998</v>
      </c>
      <c r="S20">
        <v>129.80612525399999</v>
      </c>
      <c r="T20">
        <v>70.470546306160003</v>
      </c>
      <c r="U20">
        <v>79.426074</v>
      </c>
      <c r="V20">
        <v>83.328310000000002</v>
      </c>
      <c r="W20">
        <v>126.26577599999999</v>
      </c>
      <c r="X20">
        <v>79.878395999999995</v>
      </c>
      <c r="Y20">
        <v>121.26496199999998</v>
      </c>
      <c r="Z20">
        <v>87.843574000000004</v>
      </c>
      <c r="AA20">
        <v>129.23944799999998</v>
      </c>
      <c r="AB20">
        <v>78.636064000000005</v>
      </c>
      <c r="AC20">
        <v>63.775711999999992</v>
      </c>
    </row>
    <row r="21" spans="1:29" x14ac:dyDescent="0.25">
      <c r="A21">
        <f t="shared" si="6"/>
        <v>20</v>
      </c>
      <c r="B21">
        <f t="shared" si="1"/>
        <v>103.3931381158</v>
      </c>
      <c r="C21">
        <f t="shared" si="2"/>
        <v>90.417301000000009</v>
      </c>
      <c r="D21">
        <f t="shared" si="3"/>
        <v>10.187688879001454</v>
      </c>
      <c r="E21">
        <f t="shared" si="4"/>
        <v>7.7891467962347782</v>
      </c>
      <c r="R21">
        <v>83.562611615600005</v>
      </c>
      <c r="S21">
        <v>134.25914845200001</v>
      </c>
      <c r="T21">
        <v>110.03335062719999</v>
      </c>
      <c r="U21">
        <v>76.048361999999997</v>
      </c>
      <c r="V21">
        <v>122.548816</v>
      </c>
      <c r="W21">
        <v>93.906539999999993</v>
      </c>
      <c r="X21">
        <v>108.400656</v>
      </c>
      <c r="Y21">
        <v>99.985599999999991</v>
      </c>
      <c r="Z21">
        <v>82.195464000000001</v>
      </c>
      <c r="AA21">
        <v>108.43851199999999</v>
      </c>
      <c r="AB21">
        <v>74.181509999999989</v>
      </c>
      <c r="AC21">
        <v>69.302064000000001</v>
      </c>
    </row>
    <row r="22" spans="1:29" x14ac:dyDescent="0.25">
      <c r="A22">
        <f t="shared" si="6"/>
        <v>21</v>
      </c>
      <c r="B22">
        <f t="shared" si="1"/>
        <v>107.45803151096</v>
      </c>
      <c r="C22">
        <f t="shared" si="2"/>
        <v>95.74790333333334</v>
      </c>
      <c r="D22">
        <f t="shared" si="3"/>
        <v>11.719342553288525</v>
      </c>
      <c r="E22">
        <f t="shared" si="4"/>
        <v>10.880396857489348</v>
      </c>
      <c r="R22">
        <v>127.5194639316</v>
      </c>
      <c r="S22">
        <v>134.66093214599999</v>
      </c>
      <c r="T22">
        <v>78.513262988159994</v>
      </c>
      <c r="U22">
        <v>75.477167999999992</v>
      </c>
      <c r="V22">
        <v>127.27376999999998</v>
      </c>
      <c r="W22">
        <v>101.30359199999999</v>
      </c>
      <c r="X22">
        <v>114.8771</v>
      </c>
      <c r="Y22">
        <v>78.150800000000004</v>
      </c>
      <c r="Z22">
        <v>121.56507999999999</v>
      </c>
      <c r="AA22">
        <v>86.295299999999997</v>
      </c>
      <c r="AB22">
        <v>112.952658</v>
      </c>
      <c r="AC22">
        <v>60.646481999999999</v>
      </c>
    </row>
    <row r="23" spans="1:29" x14ac:dyDescent="0.25">
      <c r="A23">
        <f t="shared" si="6"/>
        <v>22</v>
      </c>
      <c r="B23">
        <f t="shared" si="1"/>
        <v>108.34336306291334</v>
      </c>
      <c r="C23">
        <f t="shared" si="2"/>
        <v>88.763583999999994</v>
      </c>
      <c r="D23">
        <f t="shared" si="3"/>
        <v>8.7106259388792484</v>
      </c>
      <c r="E23">
        <f t="shared" si="4"/>
        <v>3.8698636126933454</v>
      </c>
      <c r="R23">
        <v>123.50598680419998</v>
      </c>
      <c r="S23">
        <v>97.628171471999991</v>
      </c>
      <c r="T23">
        <v>74.066814101280002</v>
      </c>
      <c r="U23">
        <v>112.93932</v>
      </c>
      <c r="V23">
        <v>116.612886</v>
      </c>
      <c r="W23">
        <v>125.307</v>
      </c>
      <c r="X23">
        <v>91.082706000000002</v>
      </c>
      <c r="Y23">
        <v>77.281750000000002</v>
      </c>
      <c r="Z23">
        <v>89.912055999999993</v>
      </c>
      <c r="AA23">
        <v>79.610569999999996</v>
      </c>
      <c r="AB23">
        <v>98.885279999999995</v>
      </c>
      <c r="AC23">
        <v>95.809141999999994</v>
      </c>
    </row>
    <row r="24" spans="1:29" x14ac:dyDescent="0.25">
      <c r="A24">
        <f t="shared" si="6"/>
        <v>23</v>
      </c>
      <c r="B24">
        <f t="shared" si="1"/>
        <v>93.189768563666647</v>
      </c>
      <c r="C24">
        <f t="shared" si="2"/>
        <v>102.70398233333333</v>
      </c>
      <c r="D24">
        <f t="shared" si="3"/>
        <v>3.2213678557703291</v>
      </c>
      <c r="E24">
        <f t="shared" si="4"/>
        <v>11.205725056892966</v>
      </c>
      <c r="R24">
        <v>91.634412027600007</v>
      </c>
      <c r="S24">
        <v>94.663969764000001</v>
      </c>
      <c r="T24">
        <v>91.048147590399992</v>
      </c>
      <c r="U24">
        <v>106.56905999999999</v>
      </c>
      <c r="V24">
        <v>85.488780000000006</v>
      </c>
      <c r="W24">
        <v>89.734241999999995</v>
      </c>
      <c r="X24">
        <v>110.64081599999999</v>
      </c>
      <c r="Y24">
        <v>124.90379200000001</v>
      </c>
      <c r="Z24">
        <v>122.173818</v>
      </c>
      <c r="AA24">
        <v>107.920176</v>
      </c>
      <c r="AB24">
        <v>93.654781999999997</v>
      </c>
      <c r="AC24">
        <v>56.930509999999991</v>
      </c>
    </row>
    <row r="25" spans="1:29" x14ac:dyDescent="0.25">
      <c r="A25">
        <f t="shared" si="6"/>
        <v>24</v>
      </c>
      <c r="B25">
        <f t="shared" si="1"/>
        <v>114.2873679974</v>
      </c>
      <c r="C25">
        <f t="shared" si="2"/>
        <v>89.067017000000007</v>
      </c>
      <c r="D25">
        <f t="shared" si="3"/>
        <v>10.758784540346372</v>
      </c>
      <c r="E25">
        <f t="shared" si="4"/>
        <v>10.645407256017377</v>
      </c>
      <c r="R25">
        <v>123.01458364</v>
      </c>
      <c r="S25">
        <v>139.64343112199998</v>
      </c>
      <c r="T25">
        <v>95.394121222400003</v>
      </c>
      <c r="U25">
        <v>110.63176799999998</v>
      </c>
      <c r="V25">
        <v>79.042599999999993</v>
      </c>
      <c r="W25">
        <v>137.997704</v>
      </c>
      <c r="X25">
        <v>108.65254399999999</v>
      </c>
      <c r="Y25">
        <v>74.999495999999994</v>
      </c>
      <c r="Z25">
        <v>123.188832</v>
      </c>
      <c r="AA25">
        <v>89.4816</v>
      </c>
      <c r="AB25">
        <v>80.976765999999998</v>
      </c>
      <c r="AC25">
        <v>57.102864000000004</v>
      </c>
    </row>
    <row r="26" spans="1:29" x14ac:dyDescent="0.25">
      <c r="A26">
        <f t="shared" si="6"/>
        <v>25</v>
      </c>
      <c r="B26">
        <f t="shared" si="1"/>
        <v>109.19361708709999</v>
      </c>
      <c r="C26">
        <f t="shared" si="2"/>
        <v>96.952470333333324</v>
      </c>
      <c r="D26">
        <f t="shared" si="3"/>
        <v>10.055386405345361</v>
      </c>
      <c r="E26">
        <f t="shared" si="4"/>
        <v>7.9846374229676149</v>
      </c>
      <c r="R26">
        <v>122.83253262019998</v>
      </c>
      <c r="S26">
        <v>126.46411346400001</v>
      </c>
      <c r="T26">
        <v>70.658626438399992</v>
      </c>
      <c r="U26">
        <v>92.779309999999995</v>
      </c>
      <c r="V26">
        <v>121.48447999999999</v>
      </c>
      <c r="W26">
        <v>120.94264000000001</v>
      </c>
      <c r="X26">
        <v>102.953214</v>
      </c>
      <c r="Y26">
        <v>113.0688</v>
      </c>
      <c r="Z26">
        <v>78.194687999999999</v>
      </c>
      <c r="AA26">
        <v>75.154247999999995</v>
      </c>
      <c r="AB26">
        <v>118.44185599999999</v>
      </c>
      <c r="AC26">
        <v>93.902015999999989</v>
      </c>
    </row>
    <row r="27" spans="1:29" x14ac:dyDescent="0.25">
      <c r="A27">
        <f t="shared" si="6"/>
        <v>26</v>
      </c>
      <c r="B27">
        <f t="shared" si="1"/>
        <v>88.067570732266645</v>
      </c>
      <c r="C27">
        <f t="shared" si="2"/>
        <v>86.82817</v>
      </c>
      <c r="D27">
        <f t="shared" si="3"/>
        <v>8.1382270182359697</v>
      </c>
      <c r="E27">
        <f t="shared" si="4"/>
        <v>9.0699593302531625</v>
      </c>
      <c r="R27">
        <v>118.91387743560001</v>
      </c>
      <c r="S27">
        <v>91.267841808</v>
      </c>
      <c r="T27">
        <v>70.745825150000002</v>
      </c>
      <c r="U27">
        <v>68.887259999999998</v>
      </c>
      <c r="V27">
        <v>85.897499999999994</v>
      </c>
      <c r="W27">
        <v>92.693119999999993</v>
      </c>
      <c r="X27">
        <v>109.94586199999999</v>
      </c>
      <c r="Y27">
        <v>73.490923999999993</v>
      </c>
      <c r="Z27">
        <v>79.954679999999996</v>
      </c>
      <c r="AA27">
        <v>104.07643999999999</v>
      </c>
      <c r="AB27">
        <v>96.705882000000003</v>
      </c>
      <c r="AC27">
        <v>56.795231999999999</v>
      </c>
    </row>
    <row r="28" spans="1:29" x14ac:dyDescent="0.25">
      <c r="A28">
        <f t="shared" si="6"/>
        <v>27</v>
      </c>
      <c r="B28">
        <f t="shared" si="1"/>
        <v>89.326611739040004</v>
      </c>
      <c r="C28">
        <f t="shared" si="2"/>
        <v>82.20277866666666</v>
      </c>
      <c r="D28">
        <f t="shared" si="3"/>
        <v>7.9664643862617446</v>
      </c>
      <c r="E28">
        <f t="shared" si="4"/>
        <v>6.4691318729497667</v>
      </c>
      <c r="R28">
        <v>86.535307455999998</v>
      </c>
      <c r="S28">
        <v>119.26129690800001</v>
      </c>
      <c r="T28">
        <v>71.112872070239987</v>
      </c>
      <c r="U28">
        <v>100.83658</v>
      </c>
      <c r="V28">
        <v>76.912653999999989</v>
      </c>
      <c r="W28">
        <v>81.300960000000003</v>
      </c>
      <c r="X28">
        <v>99.104147999999995</v>
      </c>
      <c r="Y28">
        <v>68.337984000000006</v>
      </c>
      <c r="Z28">
        <v>88.019906000000006</v>
      </c>
      <c r="AA28">
        <v>90.720707999999988</v>
      </c>
      <c r="AB28">
        <v>85.988369999999989</v>
      </c>
      <c r="AC28">
        <v>61.045555999999998</v>
      </c>
    </row>
    <row r="29" spans="1:29" x14ac:dyDescent="0.25">
      <c r="A29">
        <f t="shared" si="6"/>
        <v>28</v>
      </c>
      <c r="B29">
        <f t="shared" si="1"/>
        <v>79.909529687953338</v>
      </c>
      <c r="C29">
        <f t="shared" si="2"/>
        <v>80.52601700000001</v>
      </c>
      <c r="D29">
        <f t="shared" si="3"/>
        <v>9.1433015298058375</v>
      </c>
      <c r="E29">
        <f t="shared" si="4"/>
        <v>4.899755380389224</v>
      </c>
      <c r="R29">
        <v>75.353352399000002</v>
      </c>
      <c r="S29">
        <v>118.62770142600002</v>
      </c>
      <c r="T29">
        <v>57.877402302719993</v>
      </c>
      <c r="U29">
        <v>71.451145999999994</v>
      </c>
      <c r="V29">
        <v>76.278695999999997</v>
      </c>
      <c r="W29">
        <v>79.86887999999999</v>
      </c>
      <c r="X29">
        <v>76.993487999999999</v>
      </c>
      <c r="Y29">
        <v>102.7312</v>
      </c>
      <c r="Z29">
        <v>76.365899999999996</v>
      </c>
      <c r="AA29">
        <v>77.842127999999988</v>
      </c>
      <c r="AB29">
        <v>74.905687999999998</v>
      </c>
      <c r="AC29">
        <v>74.317697999999993</v>
      </c>
    </row>
    <row r="30" spans="1:29" x14ac:dyDescent="0.25">
      <c r="A30">
        <f t="shared" si="6"/>
        <v>29</v>
      </c>
      <c r="B30">
        <f t="shared" si="1"/>
        <v>73.652120165433331</v>
      </c>
      <c r="C30">
        <f t="shared" si="2"/>
        <v>78.101360999999997</v>
      </c>
      <c r="D30">
        <f t="shared" si="3"/>
        <v>4.253798922844358</v>
      </c>
      <c r="E30">
        <f t="shared" si="4"/>
        <v>9.5410639187438004</v>
      </c>
      <c r="R30">
        <v>73.453434537599989</v>
      </c>
      <c r="S30">
        <v>89.444116983000001</v>
      </c>
      <c r="T30">
        <v>61.310721471999997</v>
      </c>
      <c r="U30">
        <v>70.095999999999989</v>
      </c>
      <c r="V30">
        <v>69.448704000000006</v>
      </c>
      <c r="W30">
        <v>78.159743999999989</v>
      </c>
      <c r="X30">
        <v>69.475536000000005</v>
      </c>
      <c r="Y30">
        <v>70.954182000000003</v>
      </c>
      <c r="Z30">
        <v>87.037002000000001</v>
      </c>
      <c r="AA30">
        <v>74.793211999999997</v>
      </c>
      <c r="AB30">
        <v>114.86051199999999</v>
      </c>
      <c r="AC30">
        <v>51.487721999999998</v>
      </c>
    </row>
    <row r="31" spans="1:29" x14ac:dyDescent="0.25">
      <c r="A31">
        <f t="shared" si="6"/>
        <v>30</v>
      </c>
      <c r="B31">
        <f t="shared" si="1"/>
        <v>90.690870701599991</v>
      </c>
      <c r="C31">
        <f t="shared" si="2"/>
        <v>75.667284333333328</v>
      </c>
      <c r="D31">
        <f t="shared" si="3"/>
        <v>9.8620679401037279</v>
      </c>
      <c r="E31">
        <f t="shared" si="4"/>
        <v>6.1707109522458028</v>
      </c>
      <c r="R31">
        <v>128.48967473679997</v>
      </c>
      <c r="S31">
        <v>87.180692040000011</v>
      </c>
      <c r="T31">
        <v>77.558113432799999</v>
      </c>
      <c r="U31">
        <v>69.697445999999999</v>
      </c>
      <c r="V31">
        <v>104.343408</v>
      </c>
      <c r="W31">
        <v>76.875889999999998</v>
      </c>
      <c r="X31">
        <v>73.788857999999991</v>
      </c>
      <c r="Y31">
        <v>65.086553999999992</v>
      </c>
      <c r="Z31">
        <v>74.132213999999991</v>
      </c>
      <c r="AA31">
        <v>97.13651999999999</v>
      </c>
      <c r="AB31">
        <v>85.068255999999991</v>
      </c>
      <c r="AC31">
        <v>58.791303999999997</v>
      </c>
    </row>
    <row r="32" spans="1:29" x14ac:dyDescent="0.25">
      <c r="A32">
        <f t="shared" si="6"/>
        <v>31</v>
      </c>
      <c r="B32">
        <f t="shared" si="1"/>
        <v>79.423292709713337</v>
      </c>
      <c r="C32">
        <f t="shared" si="2"/>
        <v>75.213575666666657</v>
      </c>
      <c r="D32">
        <f t="shared" si="3"/>
        <v>7.6256918129025939</v>
      </c>
      <c r="E32">
        <f t="shared" si="4"/>
        <v>4.68058366522438</v>
      </c>
      <c r="R32">
        <v>68.637043594600001</v>
      </c>
      <c r="S32">
        <v>86.898826559999989</v>
      </c>
      <c r="T32">
        <v>72.152504103680002</v>
      </c>
      <c r="U32">
        <v>109.76958199999999</v>
      </c>
      <c r="V32">
        <v>62.041980000000002</v>
      </c>
      <c r="W32">
        <v>77.039820000000006</v>
      </c>
      <c r="X32">
        <v>70.624268000000001</v>
      </c>
      <c r="Y32">
        <v>70.305871999999994</v>
      </c>
      <c r="Z32">
        <v>68.071535999999995</v>
      </c>
      <c r="AA32">
        <v>73.870913999999999</v>
      </c>
      <c r="AB32">
        <v>72.203040000000001</v>
      </c>
      <c r="AC32">
        <v>96.205824000000007</v>
      </c>
    </row>
    <row r="33" spans="1:29" x14ac:dyDescent="0.25">
      <c r="A33">
        <f t="shared" si="6"/>
        <v>32</v>
      </c>
      <c r="B33">
        <f t="shared" si="1"/>
        <v>73.763659564573331</v>
      </c>
      <c r="C33">
        <f t="shared" si="2"/>
        <v>66.331524999999999</v>
      </c>
      <c r="D33">
        <f t="shared" si="3"/>
        <v>1.9120873723999827</v>
      </c>
      <c r="E33">
        <f t="shared" si="4"/>
        <v>2.0012356271753116</v>
      </c>
      <c r="R33">
        <v>78.183916901999993</v>
      </c>
      <c r="S33">
        <v>76.714555320000017</v>
      </c>
      <c r="T33">
        <v>68.690347165440002</v>
      </c>
      <c r="U33">
        <v>68.304625999999985</v>
      </c>
      <c r="V33">
        <v>76.488671999999994</v>
      </c>
      <c r="W33">
        <v>74.199839999999995</v>
      </c>
      <c r="X33">
        <v>62.380031999999993</v>
      </c>
      <c r="Y33">
        <v>59.472815999999995</v>
      </c>
      <c r="Z33">
        <v>69.96678</v>
      </c>
      <c r="AA33">
        <v>68.161755999999997</v>
      </c>
      <c r="AB33">
        <v>70.823167999999995</v>
      </c>
      <c r="AC33">
        <v>67.184597999999994</v>
      </c>
    </row>
    <row r="34" spans="1:29" x14ac:dyDescent="0.25">
      <c r="A34">
        <f t="shared" si="6"/>
        <v>33</v>
      </c>
      <c r="B34">
        <f t="shared" si="1"/>
        <v>79.215365179339997</v>
      </c>
      <c r="C34">
        <f t="shared" si="2"/>
        <v>82.560603666666665</v>
      </c>
      <c r="D34">
        <f t="shared" si="3"/>
        <v>7.2371435752773801</v>
      </c>
      <c r="E34">
        <f t="shared" si="4"/>
        <v>5.8017129061352168</v>
      </c>
      <c r="R34">
        <v>72.256453526399994</v>
      </c>
      <c r="S34">
        <v>99.50917216500001</v>
      </c>
      <c r="T34">
        <v>99.894539384639984</v>
      </c>
      <c r="U34">
        <v>66.912300000000002</v>
      </c>
      <c r="V34">
        <v>64.208741999999987</v>
      </c>
      <c r="W34">
        <v>72.510984000000008</v>
      </c>
      <c r="X34">
        <v>73.642607999999996</v>
      </c>
      <c r="Y34">
        <v>97.904352000000003</v>
      </c>
      <c r="Z34">
        <v>71.47932999999999</v>
      </c>
      <c r="AA34">
        <v>99.699755999999994</v>
      </c>
      <c r="AB34">
        <v>72.314424000000002</v>
      </c>
      <c r="AC34">
        <v>80.323151999999993</v>
      </c>
    </row>
    <row r="35" spans="1:29" x14ac:dyDescent="0.25">
      <c r="A35">
        <f t="shared" si="6"/>
        <v>34</v>
      </c>
      <c r="B35">
        <f t="shared" si="1"/>
        <v>77.406526114493332</v>
      </c>
      <c r="C35">
        <f t="shared" si="2"/>
        <v>72.457909333333333</v>
      </c>
      <c r="D35">
        <f t="shared" si="3"/>
        <v>5.9224372269302563</v>
      </c>
      <c r="E35">
        <f t="shared" si="4"/>
        <v>4.0231666175092284</v>
      </c>
      <c r="R35">
        <v>72.570275050000006</v>
      </c>
      <c r="S35">
        <v>82.685639789999996</v>
      </c>
      <c r="T35">
        <v>59.980807846960005</v>
      </c>
      <c r="U35">
        <v>67.608917999999989</v>
      </c>
      <c r="V35">
        <v>84.992543999999995</v>
      </c>
      <c r="W35">
        <v>96.600971999999999</v>
      </c>
      <c r="X35">
        <v>67.657043999999999</v>
      </c>
      <c r="Y35">
        <v>73.155264000000003</v>
      </c>
      <c r="Z35">
        <v>70.34214200000001</v>
      </c>
      <c r="AA35">
        <v>81.574584000000002</v>
      </c>
      <c r="AB35">
        <v>83.036771999999999</v>
      </c>
      <c r="AC35">
        <v>58.981650000000002</v>
      </c>
    </row>
    <row r="36" spans="1:29" x14ac:dyDescent="0.25">
      <c r="A36">
        <f t="shared" si="6"/>
        <v>35</v>
      </c>
      <c r="B36">
        <f t="shared" si="1"/>
        <v>82.904684965613342</v>
      </c>
      <c r="C36">
        <f t="shared" si="2"/>
        <v>72.886558333333326</v>
      </c>
      <c r="D36">
        <f t="shared" si="3"/>
        <v>7.3640538145565868</v>
      </c>
      <c r="E36">
        <f t="shared" si="4"/>
        <v>5.7464827550589055</v>
      </c>
      <c r="R36">
        <v>107.78314248</v>
      </c>
      <c r="S36">
        <v>76.795804799999999</v>
      </c>
      <c r="T36">
        <v>61.912684513679999</v>
      </c>
      <c r="U36">
        <v>76.311455999999993</v>
      </c>
      <c r="V36">
        <v>96.706220000000002</v>
      </c>
      <c r="W36">
        <v>77.918801999999999</v>
      </c>
      <c r="X36">
        <v>94.814043999999996</v>
      </c>
      <c r="Y36">
        <v>71.843174000000005</v>
      </c>
      <c r="Z36">
        <v>70.409741999999994</v>
      </c>
      <c r="AA36">
        <v>77.551629999999989</v>
      </c>
      <c r="AB36">
        <v>66.329536000000004</v>
      </c>
      <c r="AC36">
        <v>56.371223999999998</v>
      </c>
    </row>
    <row r="37" spans="1:29" x14ac:dyDescent="0.25">
      <c r="A37">
        <f t="shared" si="6"/>
        <v>36</v>
      </c>
      <c r="B37">
        <f t="shared" si="1"/>
        <v>73.678360527199985</v>
      </c>
      <c r="C37">
        <f t="shared" si="2"/>
        <v>73.972404999999995</v>
      </c>
      <c r="D37">
        <f t="shared" si="3"/>
        <v>3.2509993072562615</v>
      </c>
      <c r="E37">
        <f t="shared" si="4"/>
        <v>6.9646901520503839</v>
      </c>
      <c r="R37">
        <v>81.191605949999996</v>
      </c>
      <c r="S37">
        <v>76.035119082000008</v>
      </c>
      <c r="T37">
        <v>62.471340131199987</v>
      </c>
      <c r="U37">
        <v>68.045406</v>
      </c>
      <c r="V37">
        <v>80.373019999999997</v>
      </c>
      <c r="W37">
        <v>73.953671999999997</v>
      </c>
      <c r="X37">
        <v>75.944959999999995</v>
      </c>
      <c r="Y37">
        <v>61.766796000000006</v>
      </c>
      <c r="Z37">
        <v>60.992567999999999</v>
      </c>
      <c r="AA37">
        <v>101.351016</v>
      </c>
      <c r="AB37">
        <v>63.732837999999994</v>
      </c>
      <c r="AC37">
        <v>80.04625200000001</v>
      </c>
    </row>
    <row r="38" spans="1:29" x14ac:dyDescent="0.25">
      <c r="A38">
        <f t="shared" si="6"/>
        <v>37</v>
      </c>
      <c r="B38">
        <f t="shared" si="1"/>
        <v>84.025006210513325</v>
      </c>
      <c r="C38">
        <f t="shared" si="2"/>
        <v>79.683777333333325</v>
      </c>
      <c r="D38">
        <f t="shared" si="3"/>
        <v>6.3278175278989464</v>
      </c>
      <c r="E38">
        <f t="shared" si="4"/>
        <v>7.6595869154179317</v>
      </c>
      <c r="R38">
        <v>82.311109256999998</v>
      </c>
      <c r="S38">
        <v>85.355738442000003</v>
      </c>
      <c r="T38">
        <v>65.819237564079998</v>
      </c>
      <c r="U38">
        <v>71.218419999999995</v>
      </c>
      <c r="V38">
        <v>101.725962</v>
      </c>
      <c r="W38">
        <v>97.719570000000004</v>
      </c>
      <c r="X38">
        <v>75.463855999999993</v>
      </c>
      <c r="Y38">
        <v>103.29329399999999</v>
      </c>
      <c r="Z38">
        <v>92.732639999999989</v>
      </c>
      <c r="AA38">
        <v>83.776055999999997</v>
      </c>
      <c r="AB38">
        <v>65.733953999999997</v>
      </c>
      <c r="AC38">
        <v>57.102864000000004</v>
      </c>
    </row>
    <row r="39" spans="1:29" x14ac:dyDescent="0.25">
      <c r="A39">
        <f t="shared" si="6"/>
        <v>38</v>
      </c>
      <c r="B39">
        <f t="shared" si="1"/>
        <v>88.28780119241334</v>
      </c>
      <c r="C39">
        <f t="shared" si="2"/>
        <v>80.685929999999999</v>
      </c>
      <c r="D39">
        <f t="shared" si="3"/>
        <v>7.4809160073831915</v>
      </c>
      <c r="E39">
        <f t="shared" si="4"/>
        <v>6.2047741088516988</v>
      </c>
      <c r="R39">
        <v>103.98747140599998</v>
      </c>
      <c r="S39">
        <v>109.79001493200002</v>
      </c>
      <c r="T39">
        <v>89.369616816480004</v>
      </c>
      <c r="U39">
        <v>65.398476000000002</v>
      </c>
      <c r="V39">
        <v>75.758799999999994</v>
      </c>
      <c r="W39">
        <v>85.422427999999996</v>
      </c>
      <c r="X39">
        <v>73.397921999999994</v>
      </c>
      <c r="Y39">
        <v>79.528175999999988</v>
      </c>
      <c r="Z39">
        <v>77.455559999999991</v>
      </c>
      <c r="AA39">
        <v>73.709895999999986</v>
      </c>
      <c r="AB39">
        <v>108.38282</v>
      </c>
      <c r="AC39">
        <v>71.641205999999997</v>
      </c>
    </row>
    <row r="40" spans="1:29" x14ac:dyDescent="0.25">
      <c r="A40">
        <f t="shared" si="6"/>
        <v>39</v>
      </c>
      <c r="B40">
        <f t="shared" si="1"/>
        <v>76.362881742593331</v>
      </c>
      <c r="C40">
        <f t="shared" si="2"/>
        <v>74.593107333333336</v>
      </c>
      <c r="D40">
        <f t="shared" si="3"/>
        <v>3.0404048938273847</v>
      </c>
      <c r="E40">
        <f t="shared" si="4"/>
        <v>4.4361259038013134</v>
      </c>
      <c r="R40">
        <v>74.984577826600002</v>
      </c>
      <c r="S40">
        <v>85.005412751999998</v>
      </c>
      <c r="T40">
        <v>64.293145876959997</v>
      </c>
      <c r="U40">
        <v>78.824069999999992</v>
      </c>
      <c r="V40">
        <v>77.424151999999992</v>
      </c>
      <c r="W40">
        <v>77.645932000000002</v>
      </c>
      <c r="X40">
        <v>91.246064000000004</v>
      </c>
      <c r="Y40">
        <v>70.808920000000001</v>
      </c>
      <c r="Z40">
        <v>70.719480000000004</v>
      </c>
      <c r="AA40">
        <v>71.801158000000001</v>
      </c>
      <c r="AB40">
        <v>80.388126</v>
      </c>
      <c r="AC40">
        <v>62.594895999999999</v>
      </c>
    </row>
    <row r="41" spans="1:29" x14ac:dyDescent="0.25">
      <c r="A41">
        <f t="shared" si="6"/>
        <v>40</v>
      </c>
      <c r="B41">
        <f t="shared" si="1"/>
        <v>79.3794814436</v>
      </c>
      <c r="C41">
        <f t="shared" si="2"/>
        <v>107.61253533333333</v>
      </c>
      <c r="D41">
        <f t="shared" si="3"/>
        <v>9.3520422404937182</v>
      </c>
      <c r="E41">
        <f t="shared" si="4"/>
        <v>1.9229856971746131</v>
      </c>
      <c r="R41">
        <v>49.998945110400001</v>
      </c>
      <c r="S41">
        <v>76.374511200000001</v>
      </c>
      <c r="T41">
        <v>63.632720351199993</v>
      </c>
      <c r="U41">
        <v>87.400559999999999</v>
      </c>
      <c r="V41">
        <v>109.372874</v>
      </c>
      <c r="W41">
        <v>89.497277999999994</v>
      </c>
      <c r="X41">
        <v>107.25842400000001</v>
      </c>
      <c r="Y41">
        <v>106.84042199999999</v>
      </c>
      <c r="Z41">
        <v>112.75916599999999</v>
      </c>
      <c r="AA41">
        <v>104.231712</v>
      </c>
      <c r="AB41">
        <v>112.46975999999999</v>
      </c>
      <c r="AC41">
        <v>102.11572799999999</v>
      </c>
    </row>
    <row r="42" spans="1:29" x14ac:dyDescent="0.25">
      <c r="A42">
        <f t="shared" si="6"/>
        <v>41</v>
      </c>
      <c r="B42">
        <f t="shared" si="1"/>
        <v>97.370379421639996</v>
      </c>
      <c r="C42">
        <f t="shared" si="2"/>
        <v>88.975700666666668</v>
      </c>
      <c r="D42">
        <f t="shared" si="3"/>
        <v>6.8633908778161148</v>
      </c>
      <c r="E42">
        <f t="shared" si="4"/>
        <v>3.9130138014643872</v>
      </c>
      <c r="R42">
        <v>103.13153450079999</v>
      </c>
      <c r="S42">
        <v>95.129248422000003</v>
      </c>
      <c r="T42">
        <v>123.25770160703999</v>
      </c>
      <c r="U42">
        <v>82.161143999999993</v>
      </c>
      <c r="V42">
        <v>81.989647999999988</v>
      </c>
      <c r="W42">
        <v>98.552999999999997</v>
      </c>
      <c r="X42">
        <v>89.548367999999996</v>
      </c>
      <c r="Y42">
        <v>83.471231999999986</v>
      </c>
      <c r="Z42">
        <v>94.718363999999994</v>
      </c>
      <c r="AA42">
        <v>81.040959999999998</v>
      </c>
      <c r="AB42">
        <v>81.793997999999988</v>
      </c>
      <c r="AC42">
        <v>103.28128199999999</v>
      </c>
    </row>
    <row r="43" spans="1:29" x14ac:dyDescent="0.25">
      <c r="A43">
        <f t="shared" si="6"/>
        <v>42</v>
      </c>
      <c r="B43">
        <f t="shared" si="1"/>
        <v>87.397354013493327</v>
      </c>
      <c r="C43">
        <f t="shared" si="2"/>
        <v>86.210813000000016</v>
      </c>
      <c r="D43">
        <f t="shared" si="3"/>
        <v>1.9176697403611209</v>
      </c>
      <c r="E43">
        <f t="shared" si="4"/>
        <v>3.0214403004667143</v>
      </c>
      <c r="R43">
        <v>88.797905281799984</v>
      </c>
      <c r="S43">
        <v>86.770206626999993</v>
      </c>
      <c r="T43">
        <v>90.302224172159995</v>
      </c>
      <c r="U43">
        <v>81.132583999999994</v>
      </c>
      <c r="V43">
        <v>84.300215999999992</v>
      </c>
      <c r="W43">
        <v>93.080987999999991</v>
      </c>
      <c r="X43">
        <v>87.496110000000002</v>
      </c>
      <c r="Y43">
        <v>81.817735999999996</v>
      </c>
      <c r="Z43">
        <v>86.796371999999991</v>
      </c>
      <c r="AA43">
        <v>80.741855999999999</v>
      </c>
      <c r="AB43">
        <v>81.688931999999994</v>
      </c>
      <c r="AC43">
        <v>98.723871999999986</v>
      </c>
    </row>
    <row r="44" spans="1:29" x14ac:dyDescent="0.25">
      <c r="A44">
        <f t="shared" si="6"/>
        <v>43</v>
      </c>
      <c r="B44">
        <f t="shared" si="1"/>
        <v>97.857280058719994</v>
      </c>
      <c r="C44">
        <f t="shared" si="2"/>
        <v>90.19836366666668</v>
      </c>
      <c r="D44">
        <f t="shared" si="3"/>
        <v>6.6833142671334516</v>
      </c>
      <c r="E44">
        <f t="shared" si="4"/>
        <v>5.7515221080330914</v>
      </c>
      <c r="R44">
        <v>102.51912797360001</v>
      </c>
      <c r="S44">
        <v>92.853109439999997</v>
      </c>
      <c r="T44">
        <v>124.29438893871998</v>
      </c>
      <c r="U44">
        <v>79.38879</v>
      </c>
      <c r="V44">
        <v>94.679207999999988</v>
      </c>
      <c r="W44">
        <v>93.409055999999993</v>
      </c>
      <c r="X44">
        <v>86.904921999999999</v>
      </c>
      <c r="Y44">
        <v>78.679900000000004</v>
      </c>
      <c r="Z44">
        <v>102.33118999999999</v>
      </c>
      <c r="AA44">
        <v>80.068871999999999</v>
      </c>
      <c r="AB44">
        <v>83.342999999999989</v>
      </c>
      <c r="AC44">
        <v>109.862298</v>
      </c>
    </row>
    <row r="45" spans="1:29" x14ac:dyDescent="0.25">
      <c r="A45">
        <f t="shared" si="6"/>
        <v>44</v>
      </c>
      <c r="B45">
        <f t="shared" si="1"/>
        <v>88.968236318433313</v>
      </c>
      <c r="C45">
        <f t="shared" si="2"/>
        <v>93.646635333333322</v>
      </c>
      <c r="D45">
        <f t="shared" si="3"/>
        <v>2.6251261029859099</v>
      </c>
      <c r="E45">
        <f t="shared" si="4"/>
        <v>6.8493800268831437</v>
      </c>
      <c r="R45">
        <v>92.466630749999993</v>
      </c>
      <c r="S45">
        <v>88.710564578999993</v>
      </c>
      <c r="T45">
        <v>88.018912581599992</v>
      </c>
      <c r="U45">
        <v>77.986765999999989</v>
      </c>
      <c r="V45">
        <v>92.711423999999994</v>
      </c>
      <c r="W45">
        <v>93.915119999999987</v>
      </c>
      <c r="X45">
        <v>116.606568</v>
      </c>
      <c r="Y45">
        <v>79.937129999999996</v>
      </c>
      <c r="Z45">
        <v>88.542349999999999</v>
      </c>
      <c r="AA45">
        <v>85.713263999999995</v>
      </c>
      <c r="AB45">
        <v>82.09447999999999</v>
      </c>
      <c r="AC45">
        <v>108.98601999999998</v>
      </c>
    </row>
    <row r="46" spans="1:29" x14ac:dyDescent="0.25">
      <c r="A46">
        <f t="shared" si="6"/>
        <v>45</v>
      </c>
      <c r="B46">
        <f t="shared" si="1"/>
        <v>94.33254114058667</v>
      </c>
      <c r="C46">
        <f t="shared" si="2"/>
        <v>92.460779666666667</v>
      </c>
      <c r="D46">
        <f t="shared" si="3"/>
        <v>5.7064091420359828</v>
      </c>
      <c r="E46">
        <f t="shared" si="4"/>
        <v>4.9165901930785072</v>
      </c>
      <c r="R46">
        <v>90.921799987199989</v>
      </c>
      <c r="S46">
        <v>87.67300370400001</v>
      </c>
      <c r="T46">
        <v>115.11783515232</v>
      </c>
      <c r="U46">
        <v>77.542607999999987</v>
      </c>
      <c r="V46">
        <v>93.784443999999993</v>
      </c>
      <c r="W46">
        <v>100.955556</v>
      </c>
      <c r="X46">
        <v>86.91046</v>
      </c>
      <c r="Y46">
        <v>104.01937</v>
      </c>
      <c r="Z46">
        <v>83.913466</v>
      </c>
      <c r="AA46">
        <v>91.167023999999998</v>
      </c>
      <c r="AB46">
        <v>107.75325599999999</v>
      </c>
      <c r="AC46">
        <v>81.001102000000003</v>
      </c>
    </row>
    <row r="47" spans="1:29" x14ac:dyDescent="0.25">
      <c r="A47">
        <f t="shared" si="6"/>
        <v>46</v>
      </c>
      <c r="B47">
        <f t="shared" si="1"/>
        <v>95.376081228999979</v>
      </c>
      <c r="C47">
        <f t="shared" si="2"/>
        <v>88.664952999999983</v>
      </c>
      <c r="D47">
        <f t="shared" si="3"/>
        <v>4.8040379163058908</v>
      </c>
      <c r="E47">
        <f t="shared" si="4"/>
        <v>5.6475369431093343</v>
      </c>
      <c r="R47">
        <v>102.83355895799998</v>
      </c>
      <c r="S47">
        <v>98.170637135999996</v>
      </c>
      <c r="T47">
        <v>109.10627728</v>
      </c>
      <c r="U47">
        <v>78.670175999999998</v>
      </c>
      <c r="V47">
        <v>88.617983999999993</v>
      </c>
      <c r="W47">
        <v>94.857854000000003</v>
      </c>
      <c r="X47">
        <v>83.470815999999999</v>
      </c>
      <c r="Y47">
        <v>74.744747999999987</v>
      </c>
      <c r="Z47">
        <v>108.12258599999998</v>
      </c>
      <c r="AA47">
        <v>82.853679999999997</v>
      </c>
      <c r="AB47">
        <v>82.759039999999999</v>
      </c>
      <c r="AC47">
        <v>100.038848</v>
      </c>
    </row>
    <row r="48" spans="1:29" x14ac:dyDescent="0.25">
      <c r="A48">
        <f t="shared" si="6"/>
        <v>47</v>
      </c>
      <c r="B48">
        <f t="shared" si="1"/>
        <v>99.108315728239987</v>
      </c>
      <c r="C48">
        <f t="shared" si="2"/>
        <v>82.258227999999988</v>
      </c>
      <c r="D48">
        <f t="shared" si="3"/>
        <v>5.2251816722249238</v>
      </c>
      <c r="E48">
        <f t="shared" si="4"/>
        <v>2.6889590361096074</v>
      </c>
      <c r="R48">
        <v>94.941295539999999</v>
      </c>
      <c r="S48">
        <v>88.822884462000005</v>
      </c>
      <c r="T48">
        <v>101.34417036744</v>
      </c>
      <c r="U48">
        <v>94.619563999999997</v>
      </c>
      <c r="V48">
        <v>121.50959599999999</v>
      </c>
      <c r="W48">
        <v>93.412384000000003</v>
      </c>
      <c r="X48">
        <v>90.865475999999987</v>
      </c>
      <c r="Y48">
        <v>75.755549999999999</v>
      </c>
      <c r="Z48">
        <v>88.422905999999998</v>
      </c>
      <c r="AA48">
        <v>78.270191999999994</v>
      </c>
      <c r="AB48">
        <v>80.930304000000007</v>
      </c>
      <c r="AC48">
        <v>79.304940000000002</v>
      </c>
    </row>
    <row r="49" spans="1:29" x14ac:dyDescent="0.25">
      <c r="A49">
        <f t="shared" si="6"/>
        <v>48</v>
      </c>
      <c r="B49">
        <f t="shared" si="1"/>
        <v>98.985359873746674</v>
      </c>
      <c r="C49">
        <f t="shared" si="2"/>
        <v>92.135705999999985</v>
      </c>
      <c r="D49">
        <f t="shared" si="3"/>
        <v>8.5585448213733706</v>
      </c>
      <c r="E49">
        <f t="shared" si="4"/>
        <v>5.3507997833990482</v>
      </c>
      <c r="R49">
        <v>114.8832592232</v>
      </c>
      <c r="S49">
        <v>85.366120320000007</v>
      </c>
      <c r="T49">
        <v>129.75404369928</v>
      </c>
      <c r="U49">
        <v>81.793399999999991</v>
      </c>
      <c r="V49">
        <v>87.520835999999989</v>
      </c>
      <c r="W49">
        <v>94.594499999999996</v>
      </c>
      <c r="X49">
        <v>79.579499999999996</v>
      </c>
      <c r="Y49">
        <v>91.434069999999991</v>
      </c>
      <c r="Z49">
        <v>85.898852000000005</v>
      </c>
      <c r="AA49">
        <v>82.735171999999991</v>
      </c>
      <c r="AB49">
        <v>104.04459</v>
      </c>
      <c r="AC49">
        <v>109.122052</v>
      </c>
    </row>
    <row r="50" spans="1:29" x14ac:dyDescent="0.25">
      <c r="A50">
        <f t="shared" si="6"/>
        <v>49</v>
      </c>
      <c r="B50">
        <f t="shared" si="1"/>
        <v>93.658850525933346</v>
      </c>
      <c r="C50">
        <f t="shared" si="2"/>
        <v>87.756976666666674</v>
      </c>
      <c r="D50">
        <f t="shared" si="3"/>
        <v>5.2584809471135934</v>
      </c>
      <c r="E50">
        <f t="shared" si="4"/>
        <v>3.1498159373450942</v>
      </c>
      <c r="R50">
        <v>88.677866898400012</v>
      </c>
      <c r="S50">
        <v>108.80609376000001</v>
      </c>
      <c r="T50">
        <v>93.250454497199996</v>
      </c>
      <c r="U50">
        <v>76.190399999999997</v>
      </c>
      <c r="V50">
        <v>104.65561600000001</v>
      </c>
      <c r="W50">
        <v>90.372671999999994</v>
      </c>
      <c r="X50">
        <v>89.141363999999996</v>
      </c>
      <c r="Y50">
        <v>81.729284000000007</v>
      </c>
      <c r="Z50">
        <v>82.063800000000001</v>
      </c>
      <c r="AA50">
        <v>100.43513999999999</v>
      </c>
      <c r="AB50">
        <v>83.950412</v>
      </c>
      <c r="AC50">
        <v>89.221859999999992</v>
      </c>
    </row>
    <row r="51" spans="1:29" x14ac:dyDescent="0.25">
      <c r="A51">
        <f t="shared" si="6"/>
        <v>50</v>
      </c>
      <c r="B51">
        <f t="shared" si="1"/>
        <v>95.586417507359997</v>
      </c>
      <c r="C51">
        <f t="shared" si="2"/>
        <v>87.183802333333333</v>
      </c>
      <c r="D51">
        <f t="shared" si="3"/>
        <v>7.8310676551812533</v>
      </c>
      <c r="E51">
        <f t="shared" si="4"/>
        <v>4.7531704969060504</v>
      </c>
      <c r="R51">
        <v>85.543308427200003</v>
      </c>
      <c r="S51">
        <v>86.591633310000006</v>
      </c>
      <c r="T51">
        <v>114.99722930695999</v>
      </c>
      <c r="U51">
        <v>76.466831999999997</v>
      </c>
      <c r="V51">
        <v>119.67901400000001</v>
      </c>
      <c r="W51">
        <v>90.240487999999999</v>
      </c>
      <c r="X51">
        <v>98.128159999999994</v>
      </c>
      <c r="Y51">
        <v>78.16637399999999</v>
      </c>
      <c r="Z51">
        <v>103.18131200000001</v>
      </c>
      <c r="AA51">
        <v>80.58959999999999</v>
      </c>
      <c r="AB51">
        <v>81.261960000000002</v>
      </c>
      <c r="AC51">
        <v>81.775407999999985</v>
      </c>
    </row>
    <row r="52" spans="1:29" x14ac:dyDescent="0.25">
      <c r="A52">
        <f t="shared" si="6"/>
        <v>51</v>
      </c>
      <c r="B52">
        <f t="shared" si="1"/>
        <v>112.66189846236</v>
      </c>
      <c r="C52">
        <f t="shared" si="2"/>
        <v>107.92956199999999</v>
      </c>
      <c r="D52">
        <f t="shared" si="3"/>
        <v>8.5656495821092395</v>
      </c>
      <c r="E52">
        <f t="shared" si="4"/>
        <v>3.7699224409368206</v>
      </c>
      <c r="R52">
        <v>93.468051027000001</v>
      </c>
      <c r="S52">
        <v>88.991075900999988</v>
      </c>
      <c r="T52">
        <v>136.35190184615999</v>
      </c>
      <c r="U52">
        <v>110.61499799999999</v>
      </c>
      <c r="V52">
        <v>130.85436000000001</v>
      </c>
      <c r="W52">
        <v>115.69100399999999</v>
      </c>
      <c r="X52">
        <v>115.226826</v>
      </c>
      <c r="Y52">
        <v>112.38372600000001</v>
      </c>
      <c r="Z52">
        <v>91.817232000000004</v>
      </c>
      <c r="AA52">
        <v>111.74279999999999</v>
      </c>
      <c r="AB52">
        <v>106.21337999999999</v>
      </c>
      <c r="AC52">
        <v>110.19340799999999</v>
      </c>
    </row>
    <row r="53" spans="1:29" x14ac:dyDescent="0.25">
      <c r="A53">
        <f t="shared" si="6"/>
        <v>52</v>
      </c>
      <c r="B53">
        <f t="shared" si="1"/>
        <v>121.12705131124001</v>
      </c>
      <c r="C53">
        <f t="shared" si="2"/>
        <v>108.65946866666667</v>
      </c>
      <c r="D53">
        <f t="shared" si="3"/>
        <v>6.7706262036786562</v>
      </c>
      <c r="E53">
        <f t="shared" si="4"/>
        <v>5.4263535695423233</v>
      </c>
      <c r="R53">
        <v>125.73917814639999</v>
      </c>
      <c r="S53">
        <v>126.93987430800001</v>
      </c>
      <c r="T53">
        <v>135.73397141304</v>
      </c>
      <c r="U53">
        <v>94.109183999999999</v>
      </c>
      <c r="V53">
        <v>130.65452400000001</v>
      </c>
      <c r="W53">
        <v>113.585576</v>
      </c>
      <c r="X53">
        <v>120.62380200000001</v>
      </c>
      <c r="Y53">
        <v>89.409632000000002</v>
      </c>
      <c r="Z53">
        <v>112.80713599999999</v>
      </c>
      <c r="AA53">
        <v>109.46832000000001</v>
      </c>
      <c r="AB53">
        <v>99.777522000000005</v>
      </c>
      <c r="AC53">
        <v>119.8704</v>
      </c>
    </row>
    <row r="54" spans="1:29" x14ac:dyDescent="0.25">
      <c r="A54">
        <f t="shared" si="6"/>
        <v>53</v>
      </c>
      <c r="B54">
        <f t="shared" si="1"/>
        <v>119.30070083394666</v>
      </c>
      <c r="C54">
        <f t="shared" si="2"/>
        <v>118.85549866666666</v>
      </c>
      <c r="D54">
        <f t="shared" si="3"/>
        <v>4.3674339118258665</v>
      </c>
      <c r="E54">
        <f t="shared" si="4"/>
        <v>7.3457076806497348</v>
      </c>
      <c r="R54">
        <v>119.06893442079999</v>
      </c>
      <c r="S54">
        <v>136.603847952</v>
      </c>
      <c r="T54">
        <v>118.30994263088002</v>
      </c>
      <c r="U54">
        <v>121.25619999999999</v>
      </c>
      <c r="V54">
        <v>108.05184</v>
      </c>
      <c r="W54">
        <v>112.51344</v>
      </c>
      <c r="X54">
        <v>116.78258799999999</v>
      </c>
      <c r="Y54">
        <v>87.532457999999991</v>
      </c>
      <c r="Z54">
        <v>121.62384000000002</v>
      </c>
      <c r="AA54">
        <v>129.64351399999998</v>
      </c>
      <c r="AB54">
        <v>124.15436800000001</v>
      </c>
      <c r="AC54">
        <v>133.39622399999999</v>
      </c>
    </row>
    <row r="55" spans="1:29" x14ac:dyDescent="0.25">
      <c r="A55">
        <f t="shared" si="6"/>
        <v>54</v>
      </c>
      <c r="B55">
        <f t="shared" si="1"/>
        <v>126.57422256353333</v>
      </c>
      <c r="C55">
        <f t="shared" si="2"/>
        <v>118.81427566666666</v>
      </c>
      <c r="D55">
        <f t="shared" si="3"/>
        <v>6.3707855709026067</v>
      </c>
      <c r="E55">
        <f t="shared" si="4"/>
        <v>5.889895074783646</v>
      </c>
      <c r="R55">
        <v>132.66671590639999</v>
      </c>
      <c r="S55">
        <v>101.46134138400001</v>
      </c>
      <c r="T55">
        <v>131.39855809080001</v>
      </c>
      <c r="U55">
        <v>125.24241600000001</v>
      </c>
      <c r="V55">
        <v>144.370408</v>
      </c>
      <c r="W55">
        <v>124.305896</v>
      </c>
      <c r="X55">
        <v>110.45299199999999</v>
      </c>
      <c r="Y55">
        <v>111.29081600000001</v>
      </c>
      <c r="Z55">
        <v>102.57811199999999</v>
      </c>
      <c r="AA55">
        <v>138.11701799999997</v>
      </c>
      <c r="AB55">
        <v>121.876976</v>
      </c>
      <c r="AC55">
        <v>128.56974</v>
      </c>
    </row>
    <row r="56" spans="1:29" x14ac:dyDescent="0.25">
      <c r="A56">
        <f t="shared" si="6"/>
        <v>55</v>
      </c>
      <c r="B56">
        <f t="shared" si="1"/>
        <v>116.70688057287998</v>
      </c>
      <c r="C56">
        <f t="shared" si="2"/>
        <v>122.46523466666666</v>
      </c>
      <c r="D56">
        <f t="shared" si="3"/>
        <v>6.9098070404617991</v>
      </c>
      <c r="E56">
        <f t="shared" si="4"/>
        <v>3.8138335118766218</v>
      </c>
      <c r="R56">
        <v>117.28555054319999</v>
      </c>
      <c r="S56">
        <v>138.93801511200002</v>
      </c>
      <c r="T56">
        <v>112.25984978208</v>
      </c>
      <c r="U56">
        <v>94.673123999999987</v>
      </c>
      <c r="V56">
        <v>108.87083999999999</v>
      </c>
      <c r="W56">
        <v>128.21390400000001</v>
      </c>
      <c r="X56">
        <v>127.19251999999999</v>
      </c>
      <c r="Y56">
        <v>108.647864</v>
      </c>
      <c r="Z56">
        <v>126.72316799999999</v>
      </c>
      <c r="AA56">
        <v>130.02163200000001</v>
      </c>
      <c r="AB56">
        <v>115.127064</v>
      </c>
      <c r="AC56">
        <v>127.07915999999999</v>
      </c>
    </row>
    <row r="57" spans="1:29" x14ac:dyDescent="0.25">
      <c r="A57">
        <f t="shared" si="6"/>
        <v>56</v>
      </c>
      <c r="B57">
        <f t="shared" si="1"/>
        <v>126.66261701114668</v>
      </c>
      <c r="C57">
        <f t="shared" si="2"/>
        <v>109.19068333333333</v>
      </c>
      <c r="D57">
        <f t="shared" si="3"/>
        <v>4.3831546275160305</v>
      </c>
      <c r="E57">
        <f t="shared" si="4"/>
        <v>5.7917475265305232</v>
      </c>
      <c r="R57">
        <v>133.1200531648</v>
      </c>
      <c r="S57">
        <v>108.56420101799999</v>
      </c>
      <c r="T57">
        <v>127.68335988408001</v>
      </c>
      <c r="U57">
        <v>123.77976</v>
      </c>
      <c r="V57">
        <v>131.11956000000001</v>
      </c>
      <c r="W57">
        <v>135.70876800000002</v>
      </c>
      <c r="X57">
        <v>108.96714399999999</v>
      </c>
      <c r="Y57">
        <v>116.09925599999998</v>
      </c>
      <c r="Z57">
        <v>105.59749199999999</v>
      </c>
      <c r="AA57">
        <v>130.88607999999999</v>
      </c>
      <c r="AB57">
        <v>96.684639999999987</v>
      </c>
      <c r="AC57">
        <v>96.909487999999996</v>
      </c>
    </row>
    <row r="58" spans="1:29" x14ac:dyDescent="0.25">
      <c r="A58">
        <f t="shared" si="6"/>
        <v>57</v>
      </c>
      <c r="B58">
        <f t="shared" si="1"/>
        <v>130.69502804592</v>
      </c>
      <c r="C58">
        <f t="shared" si="2"/>
        <v>115.43955799999999</v>
      </c>
      <c r="D58">
        <f t="shared" si="3"/>
        <v>8.4098217910186683</v>
      </c>
      <c r="E58">
        <f t="shared" si="4"/>
        <v>6.6159885915188594</v>
      </c>
      <c r="R58">
        <v>139.41182173359999</v>
      </c>
      <c r="S58">
        <v>139.38167739600001</v>
      </c>
      <c r="T58">
        <v>149.83891514591997</v>
      </c>
      <c r="U58">
        <v>123.22959999999999</v>
      </c>
      <c r="V58">
        <v>96.512442000000007</v>
      </c>
      <c r="W58">
        <v>135.79571200000001</v>
      </c>
      <c r="X58">
        <v>135.247398</v>
      </c>
      <c r="Y58">
        <v>117.27806999999999</v>
      </c>
      <c r="Z58">
        <v>124.536984</v>
      </c>
      <c r="AA58">
        <v>108.661592</v>
      </c>
      <c r="AB58">
        <v>115.34504799999999</v>
      </c>
      <c r="AC58">
        <v>91.568255999999991</v>
      </c>
    </row>
    <row r="59" spans="1:29" x14ac:dyDescent="0.25">
      <c r="A59">
        <f t="shared" si="6"/>
        <v>58</v>
      </c>
      <c r="B59">
        <f t="shared" si="1"/>
        <v>121.84224326299999</v>
      </c>
      <c r="C59">
        <f t="shared" si="2"/>
        <v>115.54586333333332</v>
      </c>
      <c r="D59">
        <f t="shared" si="3"/>
        <v>4.1391669479296258</v>
      </c>
      <c r="E59">
        <f t="shared" si="4"/>
        <v>6.379846903979038</v>
      </c>
      <c r="R59">
        <v>114.83257239999999</v>
      </c>
      <c r="S59">
        <v>109.56066068999999</v>
      </c>
      <c r="T59">
        <v>118.88725648800001</v>
      </c>
      <c r="U59">
        <v>131.18924000000001</v>
      </c>
      <c r="V59">
        <v>133.244202</v>
      </c>
      <c r="W59">
        <v>123.33952799999997</v>
      </c>
      <c r="X59">
        <v>121.09115199999999</v>
      </c>
      <c r="Y59">
        <v>93.495167999999993</v>
      </c>
      <c r="Z59">
        <v>129.224524</v>
      </c>
      <c r="AA59">
        <v>130.06994</v>
      </c>
      <c r="AB59">
        <v>113.82693399999999</v>
      </c>
      <c r="AC59">
        <v>105.56746200000001</v>
      </c>
    </row>
    <row r="60" spans="1:29" x14ac:dyDescent="0.25">
      <c r="A60">
        <f t="shared" si="6"/>
        <v>59</v>
      </c>
      <c r="B60">
        <f t="shared" si="1"/>
        <v>120.66363740461333</v>
      </c>
      <c r="C60">
        <f t="shared" si="2"/>
        <v>110.707714</v>
      </c>
      <c r="D60">
        <f t="shared" si="3"/>
        <v>6.6092526559951361</v>
      </c>
      <c r="E60">
        <f t="shared" si="4"/>
        <v>6.9366537696641064</v>
      </c>
      <c r="R60">
        <v>134.17076358399999</v>
      </c>
      <c r="S60">
        <v>106.84682775</v>
      </c>
      <c r="T60">
        <v>109.11041509367999</v>
      </c>
      <c r="U60">
        <v>127.18971199999997</v>
      </c>
      <c r="V60">
        <v>139.58630399999998</v>
      </c>
      <c r="W60">
        <v>107.07780199999999</v>
      </c>
      <c r="X60">
        <v>101.941632</v>
      </c>
      <c r="Y60">
        <v>121.50176999999999</v>
      </c>
      <c r="Z60">
        <v>105.17145599999999</v>
      </c>
      <c r="AA60">
        <v>122.69088000000001</v>
      </c>
      <c r="AB60">
        <v>86.477586000000002</v>
      </c>
      <c r="AC60">
        <v>126.46296</v>
      </c>
    </row>
    <row r="61" spans="1:29" x14ac:dyDescent="0.25">
      <c r="A61">
        <f t="shared" si="6"/>
        <v>60</v>
      </c>
      <c r="B61">
        <f t="shared" si="1"/>
        <v>119.83822429115332</v>
      </c>
      <c r="C61">
        <f t="shared" si="2"/>
        <v>103.71333266666666</v>
      </c>
      <c r="D61">
        <f t="shared" si="3"/>
        <v>7.6835181740994996</v>
      </c>
      <c r="E61">
        <f t="shared" si="4"/>
        <v>7.2738868678440172</v>
      </c>
      <c r="R61">
        <v>133.08224120099999</v>
      </c>
      <c r="S61">
        <v>139.3579044</v>
      </c>
      <c r="T61">
        <v>93.673806145919997</v>
      </c>
      <c r="U61">
        <v>119.98479999999999</v>
      </c>
      <c r="V61">
        <v>106.16632</v>
      </c>
      <c r="W61">
        <v>126.76427399999999</v>
      </c>
      <c r="X61">
        <v>95.668039999999991</v>
      </c>
      <c r="Y61">
        <v>88.862669999999994</v>
      </c>
      <c r="Z61">
        <v>92.325298000000004</v>
      </c>
      <c r="AA61">
        <v>97.041541999999993</v>
      </c>
      <c r="AB61">
        <v>127.69684199999999</v>
      </c>
      <c r="AC61">
        <v>120.685604</v>
      </c>
    </row>
    <row r="62" spans="1:29" x14ac:dyDescent="0.25">
      <c r="A62">
        <f t="shared" si="6"/>
        <v>61</v>
      </c>
      <c r="B62">
        <f t="shared" si="1"/>
        <v>109.71974925704001</v>
      </c>
      <c r="C62">
        <f t="shared" si="2"/>
        <v>112.22055</v>
      </c>
      <c r="D62">
        <f t="shared" si="3"/>
        <v>9.9013153451532592</v>
      </c>
      <c r="E62">
        <f t="shared" si="4"/>
        <v>6.0829992255209344</v>
      </c>
      <c r="R62">
        <v>98.549608206400009</v>
      </c>
      <c r="S62">
        <v>125.04415341600001</v>
      </c>
      <c r="T62">
        <v>124.22818391983999</v>
      </c>
      <c r="U62">
        <v>80.777241999999987</v>
      </c>
      <c r="V62">
        <v>92.607787999999999</v>
      </c>
      <c r="W62">
        <v>137.11151999999998</v>
      </c>
      <c r="X62">
        <v>124.16913599999999</v>
      </c>
      <c r="Y62">
        <v>119.86371799999998</v>
      </c>
      <c r="Z62">
        <v>124.40188799999999</v>
      </c>
      <c r="AA62">
        <v>90.019149999999996</v>
      </c>
      <c r="AB62">
        <v>111.723612</v>
      </c>
      <c r="AC62">
        <v>103.14579599999999</v>
      </c>
    </row>
    <row r="63" spans="1:29" x14ac:dyDescent="0.25">
      <c r="A63">
        <f t="shared" si="6"/>
        <v>62</v>
      </c>
      <c r="B63">
        <f t="shared" si="1"/>
        <v>118.10589966144668</v>
      </c>
      <c r="C63">
        <f t="shared" si="2"/>
        <v>103.39071166666668</v>
      </c>
      <c r="D63">
        <f t="shared" si="3"/>
        <v>6.1754691338742589</v>
      </c>
      <c r="E63">
        <f t="shared" si="4"/>
        <v>10.793808087157769</v>
      </c>
      <c r="R63">
        <v>91.302001949599997</v>
      </c>
      <c r="S63">
        <v>118.63469790900001</v>
      </c>
      <c r="T63">
        <v>131.35725611008002</v>
      </c>
      <c r="U63">
        <v>122.19337</v>
      </c>
      <c r="V63">
        <v>123.680284</v>
      </c>
      <c r="W63">
        <v>121.467788</v>
      </c>
      <c r="X63">
        <v>139.96054799999999</v>
      </c>
      <c r="Y63">
        <v>85.208759999999984</v>
      </c>
      <c r="Z63">
        <v>85.518549999999991</v>
      </c>
      <c r="AA63">
        <v>123.989216</v>
      </c>
      <c r="AB63">
        <v>104.62561199999999</v>
      </c>
      <c r="AC63">
        <v>81.041584</v>
      </c>
    </row>
    <row r="64" spans="1:29" x14ac:dyDescent="0.25">
      <c r="A64">
        <f t="shared" si="6"/>
        <v>63</v>
      </c>
      <c r="B64">
        <f t="shared" si="1"/>
        <v>120.05607415359998</v>
      </c>
      <c r="C64">
        <f t="shared" si="2"/>
        <v>93.738021000000003</v>
      </c>
      <c r="D64">
        <f t="shared" si="3"/>
        <v>8.7922546482461694</v>
      </c>
      <c r="E64">
        <f t="shared" si="4"/>
        <v>9.0011611903839697</v>
      </c>
      <c r="R64">
        <v>128.338731612</v>
      </c>
      <c r="S64">
        <v>140.38014322800001</v>
      </c>
      <c r="T64">
        <v>94.206594081600002</v>
      </c>
      <c r="U64">
        <v>96.331820000000008</v>
      </c>
      <c r="V64">
        <v>130.33984599999999</v>
      </c>
      <c r="W64">
        <v>130.73930999999999</v>
      </c>
      <c r="X64">
        <v>104.22484799999999</v>
      </c>
      <c r="Y64">
        <v>87.862319999999997</v>
      </c>
      <c r="Z64">
        <v>78.125839999999997</v>
      </c>
      <c r="AA64">
        <v>129.84399999999999</v>
      </c>
      <c r="AB64">
        <v>84.228144</v>
      </c>
      <c r="AC64">
        <v>78.142973999999995</v>
      </c>
    </row>
    <row r="65" spans="1:29" x14ac:dyDescent="0.25">
      <c r="A65">
        <f t="shared" si="6"/>
        <v>64</v>
      </c>
      <c r="B65">
        <f t="shared" si="1"/>
        <v>100.89961625128666</v>
      </c>
      <c r="C65">
        <f t="shared" si="2"/>
        <v>93.245121666666648</v>
      </c>
      <c r="D65">
        <f t="shared" si="3"/>
        <v>8.22703112094411</v>
      </c>
      <c r="E65">
        <f t="shared" si="4"/>
        <v>8.3635559352090443</v>
      </c>
      <c r="R65">
        <v>125.8677743752</v>
      </c>
      <c r="S65">
        <v>96.958791110999996</v>
      </c>
      <c r="T65">
        <v>118.54092402151998</v>
      </c>
      <c r="U65">
        <v>78.954511999999994</v>
      </c>
      <c r="V65">
        <v>84.775105999999994</v>
      </c>
      <c r="W65">
        <v>100.30058999999999</v>
      </c>
      <c r="X65">
        <v>87.08596</v>
      </c>
      <c r="Y65">
        <v>114.47571199999999</v>
      </c>
      <c r="Z65">
        <v>87.030943999999991</v>
      </c>
      <c r="AA65">
        <v>118.33582800000001</v>
      </c>
      <c r="AB65">
        <v>73.472749999999991</v>
      </c>
      <c r="AC65">
        <v>79.069535999999999</v>
      </c>
    </row>
    <row r="66" spans="1:29" x14ac:dyDescent="0.25">
      <c r="A66">
        <f t="shared" si="6"/>
        <v>65</v>
      </c>
      <c r="B66">
        <f t="shared" si="1"/>
        <v>102.38533902653334</v>
      </c>
      <c r="C66">
        <f t="shared" si="2"/>
        <v>89.811583333333331</v>
      </c>
      <c r="D66">
        <f t="shared" si="3"/>
        <v>7.7217406061130527</v>
      </c>
      <c r="E66">
        <f t="shared" si="4"/>
        <v>6.4808436926174302</v>
      </c>
      <c r="R66">
        <v>114.133724016</v>
      </c>
      <c r="S66">
        <v>96.50452125599999</v>
      </c>
      <c r="T66">
        <v>131.54109688719998</v>
      </c>
      <c r="U66">
        <v>94.809909999999988</v>
      </c>
      <c r="V66">
        <v>84.545292000000003</v>
      </c>
      <c r="W66">
        <v>92.77749</v>
      </c>
      <c r="X66">
        <v>86.392799999999994</v>
      </c>
      <c r="Y66">
        <v>85.717917999999997</v>
      </c>
      <c r="Z66">
        <v>99.636966000000001</v>
      </c>
      <c r="AA66">
        <v>83.016751999999983</v>
      </c>
      <c r="AB66">
        <v>71.20984</v>
      </c>
      <c r="AC66">
        <v>112.895224</v>
      </c>
    </row>
    <row r="67" spans="1:29" x14ac:dyDescent="0.25">
      <c r="A67">
        <f t="shared" si="6"/>
        <v>66</v>
      </c>
      <c r="B67">
        <f t="shared" ref="B67:B95" si="7">AVERAGE(R67:W67)</f>
        <v>101.30221959060667</v>
      </c>
      <c r="C67">
        <f t="shared" ref="C67:C95" si="8">AVERAGE(X67:AC67)</f>
        <v>90.111813999999995</v>
      </c>
      <c r="D67">
        <f t="shared" ref="D67:D95" si="9">STDEV(R67:W67)/SQRT(5)</f>
        <v>6.2519485851896102</v>
      </c>
      <c r="E67">
        <f t="shared" ref="E67:E95" si="10">STDEV(X67:AC67)/SQRT(5)</f>
        <v>7.8355840381067843</v>
      </c>
      <c r="R67">
        <v>87.696609616199993</v>
      </c>
      <c r="S67">
        <v>123.36830766000001</v>
      </c>
      <c r="T67">
        <v>92.046782267439994</v>
      </c>
      <c r="U67">
        <v>100.34044799999999</v>
      </c>
      <c r="V67">
        <v>112.59729</v>
      </c>
      <c r="W67">
        <v>91.763879999999986</v>
      </c>
      <c r="X67">
        <v>83.484439999999992</v>
      </c>
      <c r="Y67">
        <v>79.045745999999994</v>
      </c>
      <c r="Z67">
        <v>72.565584000000001</v>
      </c>
      <c r="AA67">
        <v>81.274128000000005</v>
      </c>
      <c r="AB67">
        <v>109.789576</v>
      </c>
      <c r="AC67">
        <v>114.51140999999998</v>
      </c>
    </row>
    <row r="68" spans="1:29" x14ac:dyDescent="0.25">
      <c r="A68">
        <f t="shared" ref="A68:A95" si="11">A67+1</f>
        <v>67</v>
      </c>
      <c r="B68">
        <f t="shared" si="7"/>
        <v>94.354522059806683</v>
      </c>
      <c r="C68">
        <f t="shared" si="8"/>
        <v>98.011710333333326</v>
      </c>
      <c r="D68">
        <f t="shared" si="9"/>
        <v>4.8465659066613362</v>
      </c>
      <c r="E68">
        <f t="shared" si="10"/>
        <v>7.018015651361619</v>
      </c>
      <c r="R68">
        <v>89.726977482999999</v>
      </c>
      <c r="S68">
        <v>101.2308336</v>
      </c>
      <c r="T68">
        <v>97.404743275840005</v>
      </c>
      <c r="U68">
        <v>74.588878000000008</v>
      </c>
      <c r="V68">
        <v>104.224666</v>
      </c>
      <c r="W68">
        <v>98.951033999999993</v>
      </c>
      <c r="X68">
        <v>107.588364</v>
      </c>
      <c r="Y68">
        <v>104.632814</v>
      </c>
      <c r="Z68">
        <v>76.181923999999995</v>
      </c>
      <c r="AA68">
        <v>91.123031999999995</v>
      </c>
      <c r="AB68">
        <v>88.565619999999996</v>
      </c>
      <c r="AC68">
        <v>119.97850800000001</v>
      </c>
    </row>
    <row r="69" spans="1:29" x14ac:dyDescent="0.25">
      <c r="A69">
        <f t="shared" si="11"/>
        <v>68</v>
      </c>
      <c r="B69">
        <f t="shared" si="7"/>
        <v>98.717996826626646</v>
      </c>
      <c r="C69">
        <f t="shared" si="8"/>
        <v>93.84381066666667</v>
      </c>
      <c r="D69">
        <f t="shared" si="9"/>
        <v>8.0252617203983583</v>
      </c>
      <c r="E69">
        <f t="shared" si="10"/>
        <v>9.2868761965208666</v>
      </c>
      <c r="R69">
        <v>87.558947658000008</v>
      </c>
      <c r="S69">
        <v>112.69011982799999</v>
      </c>
      <c r="T69">
        <v>114.27387347375999</v>
      </c>
      <c r="U69">
        <v>75.139583999999985</v>
      </c>
      <c r="V69">
        <v>85.848879999999994</v>
      </c>
      <c r="W69">
        <v>116.796576</v>
      </c>
      <c r="X69">
        <v>94.28237</v>
      </c>
      <c r="Y69">
        <v>123.769932</v>
      </c>
      <c r="Z69">
        <v>110.96903999999999</v>
      </c>
      <c r="AA69">
        <v>80.590249999999997</v>
      </c>
      <c r="AB69">
        <v>66.591719999999995</v>
      </c>
      <c r="AC69">
        <v>86.859551999999994</v>
      </c>
    </row>
    <row r="70" spans="1:29" x14ac:dyDescent="0.25">
      <c r="A70">
        <f t="shared" si="11"/>
        <v>69</v>
      </c>
      <c r="B70">
        <f t="shared" si="7"/>
        <v>116.51746100123999</v>
      </c>
      <c r="C70">
        <f t="shared" si="8"/>
        <v>83.806350333333327</v>
      </c>
      <c r="D70">
        <f t="shared" si="9"/>
        <v>8.7261629173765733</v>
      </c>
      <c r="E70">
        <f t="shared" si="10"/>
        <v>7.6643535615672045</v>
      </c>
      <c r="R70">
        <v>89.24829681300001</v>
      </c>
      <c r="S70">
        <v>124.001978373</v>
      </c>
      <c r="T70">
        <v>100.22150282144</v>
      </c>
      <c r="U70">
        <v>113.91411199999999</v>
      </c>
      <c r="V70">
        <v>142.319424</v>
      </c>
      <c r="W70">
        <v>129.399452</v>
      </c>
      <c r="X70">
        <v>81.335799999999992</v>
      </c>
      <c r="Y70">
        <v>80.194972000000007</v>
      </c>
      <c r="Z70">
        <v>80.539029999999997</v>
      </c>
      <c r="AA70">
        <v>116.56267999999999</v>
      </c>
      <c r="AB70">
        <v>65.327340000000007</v>
      </c>
      <c r="AC70">
        <v>78.87827999999999</v>
      </c>
    </row>
    <row r="71" spans="1:29" x14ac:dyDescent="0.25">
      <c r="A71">
        <f t="shared" si="11"/>
        <v>70</v>
      </c>
      <c r="B71">
        <f t="shared" si="7"/>
        <v>111.68574415180001</v>
      </c>
      <c r="C71">
        <f t="shared" si="8"/>
        <v>91.972317666666683</v>
      </c>
      <c r="D71">
        <f t="shared" si="9"/>
        <v>5.7699490164856293</v>
      </c>
      <c r="E71">
        <f t="shared" si="10"/>
        <v>7.8309842775922238</v>
      </c>
      <c r="R71">
        <v>120.32670914680001</v>
      </c>
      <c r="S71">
        <v>91.64961405599999</v>
      </c>
      <c r="T71">
        <v>124.808391708</v>
      </c>
      <c r="U71">
        <v>112.06002599999999</v>
      </c>
      <c r="V71">
        <v>120.16487599999999</v>
      </c>
      <c r="W71">
        <v>101.104848</v>
      </c>
      <c r="X71">
        <v>85.694699999999997</v>
      </c>
      <c r="Y71">
        <v>107.14704</v>
      </c>
      <c r="Z71">
        <v>76.370111999999992</v>
      </c>
      <c r="AA71">
        <v>79.035684000000003</v>
      </c>
      <c r="AB71">
        <v>83.63082</v>
      </c>
      <c r="AC71">
        <v>119.95555</v>
      </c>
    </row>
    <row r="72" spans="1:29" x14ac:dyDescent="0.25">
      <c r="A72">
        <f t="shared" si="11"/>
        <v>71</v>
      </c>
      <c r="B72">
        <f t="shared" si="7"/>
        <v>106.9709438772</v>
      </c>
      <c r="C72">
        <f t="shared" si="8"/>
        <v>96.625585333333333</v>
      </c>
      <c r="D72">
        <f t="shared" si="9"/>
        <v>9.677587360047772</v>
      </c>
      <c r="E72">
        <f t="shared" si="10"/>
        <v>7.4663874308267921</v>
      </c>
      <c r="R72">
        <v>109.51972484699999</v>
      </c>
      <c r="S72">
        <v>126.544184325</v>
      </c>
      <c r="T72">
        <v>122.0888580912</v>
      </c>
      <c r="U72">
        <v>72.261696000000001</v>
      </c>
      <c r="V72">
        <v>121.75706399999999</v>
      </c>
      <c r="W72">
        <v>89.654135999999994</v>
      </c>
      <c r="X72">
        <v>112.60251599999998</v>
      </c>
      <c r="Y72">
        <v>113.8904</v>
      </c>
      <c r="Z72">
        <v>75.625367999999995</v>
      </c>
      <c r="AA72">
        <v>83.105567999999991</v>
      </c>
      <c r="AB72">
        <v>86.879260000000002</v>
      </c>
      <c r="AC72">
        <v>107.6504</v>
      </c>
    </row>
    <row r="73" spans="1:29" x14ac:dyDescent="0.25">
      <c r="A73">
        <f t="shared" si="11"/>
        <v>72</v>
      </c>
      <c r="B73">
        <f t="shared" si="7"/>
        <v>103.51579187646666</v>
      </c>
      <c r="C73">
        <f t="shared" si="8"/>
        <v>98.43175766666667</v>
      </c>
      <c r="D73">
        <f t="shared" si="9"/>
        <v>10.096882476114443</v>
      </c>
      <c r="E73">
        <f t="shared" si="10"/>
        <v>9.0450936322466333</v>
      </c>
      <c r="R73">
        <v>124.20567319679999</v>
      </c>
      <c r="S73">
        <v>114.92287559999998</v>
      </c>
      <c r="T73">
        <v>82.40278246199999</v>
      </c>
      <c r="U73">
        <v>69.771519999999995</v>
      </c>
      <c r="V73">
        <v>106.3218</v>
      </c>
      <c r="W73">
        <v>123.47009999999999</v>
      </c>
      <c r="X73">
        <v>120.168048</v>
      </c>
      <c r="Y73">
        <v>105.603004</v>
      </c>
      <c r="Z73">
        <v>106.56570599999999</v>
      </c>
      <c r="AA73">
        <v>110.87076</v>
      </c>
      <c r="AB73">
        <v>67.510872000000006</v>
      </c>
      <c r="AC73">
        <v>79.87215599999999</v>
      </c>
    </row>
    <row r="74" spans="1:29" x14ac:dyDescent="0.25">
      <c r="A74">
        <f t="shared" si="11"/>
        <v>73</v>
      </c>
      <c r="B74">
        <f t="shared" si="7"/>
        <v>98.195822101779996</v>
      </c>
      <c r="C74">
        <f t="shared" si="8"/>
        <v>79.577008333333325</v>
      </c>
      <c r="D74">
        <f t="shared" si="9"/>
        <v>6.9543544496517784</v>
      </c>
      <c r="E74">
        <f t="shared" si="10"/>
        <v>9.251149957792542</v>
      </c>
      <c r="R74">
        <v>95.644740274200004</v>
      </c>
      <c r="S74">
        <v>89.392433285999999</v>
      </c>
      <c r="T74">
        <v>87.720203050480009</v>
      </c>
      <c r="U74">
        <v>116.15338799999999</v>
      </c>
      <c r="V74">
        <v>81.620499999999993</v>
      </c>
      <c r="W74">
        <v>118.64366799999999</v>
      </c>
      <c r="X74">
        <v>120.042936</v>
      </c>
      <c r="Y74">
        <v>69.762186</v>
      </c>
      <c r="Z74">
        <v>74.201009999999997</v>
      </c>
      <c r="AA74">
        <v>68.775667999999996</v>
      </c>
      <c r="AB74">
        <v>63.523745999999996</v>
      </c>
      <c r="AC74">
        <v>81.156503999999998</v>
      </c>
    </row>
    <row r="75" spans="1:29" x14ac:dyDescent="0.25">
      <c r="A75">
        <f t="shared" si="11"/>
        <v>74</v>
      </c>
      <c r="B75">
        <f t="shared" si="7"/>
        <v>97.246110508559994</v>
      </c>
      <c r="C75">
        <f t="shared" si="8"/>
        <v>94.258679666666652</v>
      </c>
      <c r="D75">
        <f t="shared" si="9"/>
        <v>9.07406428776833</v>
      </c>
      <c r="E75">
        <f t="shared" si="10"/>
        <v>10.886956065912033</v>
      </c>
      <c r="R75">
        <v>108.8273773782</v>
      </c>
      <c r="S75">
        <v>127.86263267699998</v>
      </c>
      <c r="T75">
        <v>106.19092099616</v>
      </c>
      <c r="U75">
        <v>83.255328000000006</v>
      </c>
      <c r="V75">
        <v>75.423009999999991</v>
      </c>
      <c r="W75">
        <v>81.917393999999987</v>
      </c>
      <c r="X75">
        <v>84.602829999999997</v>
      </c>
      <c r="Y75">
        <v>118.086072</v>
      </c>
      <c r="Z75">
        <v>108.85263999999999</v>
      </c>
      <c r="AA75">
        <v>73.876919999999998</v>
      </c>
      <c r="AB75">
        <v>61.443200000000004</v>
      </c>
      <c r="AC75">
        <v>118.69041600000001</v>
      </c>
    </row>
    <row r="76" spans="1:29" x14ac:dyDescent="0.25">
      <c r="A76">
        <f t="shared" si="11"/>
        <v>75</v>
      </c>
      <c r="B76">
        <f t="shared" si="7"/>
        <v>87.544484606539996</v>
      </c>
      <c r="C76">
        <f t="shared" si="8"/>
        <v>90.848736333333349</v>
      </c>
      <c r="D76">
        <f t="shared" si="9"/>
        <v>7.1225428219563467</v>
      </c>
      <c r="E76">
        <f t="shared" si="10"/>
        <v>8.6953402409864839</v>
      </c>
      <c r="R76">
        <v>87.497214357800004</v>
      </c>
      <c r="S76">
        <v>83.557717541999992</v>
      </c>
      <c r="T76">
        <v>78.470691739439999</v>
      </c>
      <c r="U76">
        <v>71.777472000000003</v>
      </c>
      <c r="V76">
        <v>117.86520199999998</v>
      </c>
      <c r="W76">
        <v>86.098609999999994</v>
      </c>
      <c r="X76">
        <v>80.363218000000003</v>
      </c>
      <c r="Y76">
        <v>73.005296000000001</v>
      </c>
      <c r="Z76">
        <v>78.94543800000001</v>
      </c>
      <c r="AA76">
        <v>107.22311599999999</v>
      </c>
      <c r="AB76">
        <v>83.188378</v>
      </c>
      <c r="AC76">
        <v>122.36697199999999</v>
      </c>
    </row>
    <row r="77" spans="1:29" x14ac:dyDescent="0.25">
      <c r="A77">
        <f t="shared" si="11"/>
        <v>76</v>
      </c>
      <c r="B77">
        <f t="shared" si="7"/>
        <v>77.775302160833334</v>
      </c>
      <c r="C77">
        <f t="shared" si="8"/>
        <v>69.569842333333341</v>
      </c>
      <c r="D77">
        <f t="shared" si="9"/>
        <v>4.3823403071341618</v>
      </c>
      <c r="E77">
        <f t="shared" si="10"/>
        <v>2.3412872147030503</v>
      </c>
      <c r="R77">
        <v>73.543482370799993</v>
      </c>
      <c r="S77">
        <v>82.670618667000014</v>
      </c>
      <c r="T77">
        <v>74.144797927200003</v>
      </c>
      <c r="U77">
        <v>62.83784</v>
      </c>
      <c r="V77">
        <v>91.291355999999993</v>
      </c>
      <c r="W77">
        <v>82.163718000000003</v>
      </c>
      <c r="X77">
        <v>71.239896000000002</v>
      </c>
      <c r="Y77">
        <v>64.306944000000001</v>
      </c>
      <c r="Z77">
        <v>65.210340000000002</v>
      </c>
      <c r="AA77">
        <v>70.162976</v>
      </c>
      <c r="AB77">
        <v>67.766868000000002</v>
      </c>
      <c r="AC77">
        <v>78.732029999999995</v>
      </c>
    </row>
    <row r="78" spans="1:29" x14ac:dyDescent="0.25">
      <c r="A78">
        <f t="shared" si="11"/>
        <v>77</v>
      </c>
      <c r="B78">
        <f t="shared" si="7"/>
        <v>86.134247900566663</v>
      </c>
      <c r="C78">
        <f t="shared" si="8"/>
        <v>78.874089666666649</v>
      </c>
      <c r="D78">
        <f t="shared" si="9"/>
        <v>7.5841516014778749</v>
      </c>
      <c r="E78">
        <f t="shared" si="10"/>
        <v>8.7624453479019451</v>
      </c>
      <c r="R78">
        <v>94.801602045799996</v>
      </c>
      <c r="S78">
        <v>75.732640308000001</v>
      </c>
      <c r="T78">
        <v>65.046431049599988</v>
      </c>
      <c r="U78">
        <v>100.96070399999999</v>
      </c>
      <c r="V78">
        <v>73.426027999999988</v>
      </c>
      <c r="W78">
        <v>106.838082</v>
      </c>
      <c r="X78">
        <v>110.966076</v>
      </c>
      <c r="Y78">
        <v>68.208218000000002</v>
      </c>
      <c r="Z78">
        <v>95.36305999999999</v>
      </c>
      <c r="AA78">
        <v>66.724319999999992</v>
      </c>
      <c r="AB78">
        <v>62.496720000000003</v>
      </c>
      <c r="AC78">
        <v>69.486143999999996</v>
      </c>
    </row>
    <row r="79" spans="1:29" x14ac:dyDescent="0.25">
      <c r="A79">
        <f t="shared" si="11"/>
        <v>78</v>
      </c>
      <c r="B79">
        <f t="shared" si="7"/>
        <v>81.881160273553334</v>
      </c>
      <c r="C79">
        <f t="shared" si="8"/>
        <v>70.13894333333333</v>
      </c>
      <c r="D79">
        <f t="shared" si="9"/>
        <v>5.1030233518778063</v>
      </c>
      <c r="E79">
        <f t="shared" si="10"/>
        <v>4.9016318789610587</v>
      </c>
      <c r="R79">
        <v>70.375124219399993</v>
      </c>
      <c r="S79">
        <v>87.829885415999996</v>
      </c>
      <c r="T79">
        <v>96.396386005919993</v>
      </c>
      <c r="U79">
        <v>66.984371999999993</v>
      </c>
      <c r="V79">
        <v>80.788343999999995</v>
      </c>
      <c r="W79">
        <v>88.912850000000006</v>
      </c>
      <c r="X79">
        <v>76.154207999999997</v>
      </c>
      <c r="Y79">
        <v>63.994320000000002</v>
      </c>
      <c r="Z79">
        <v>61.616879999999995</v>
      </c>
      <c r="AA79">
        <v>71.085455999999994</v>
      </c>
      <c r="AB79">
        <v>59.439665999999995</v>
      </c>
      <c r="AC79">
        <v>88.543129999999991</v>
      </c>
    </row>
    <row r="80" spans="1:29" x14ac:dyDescent="0.25">
      <c r="A80">
        <f t="shared" si="11"/>
        <v>79</v>
      </c>
      <c r="B80">
        <f t="shared" si="7"/>
        <v>79.928135728740017</v>
      </c>
      <c r="C80">
        <f t="shared" si="8"/>
        <v>81.371441666666655</v>
      </c>
      <c r="D80">
        <f t="shared" si="9"/>
        <v>7.4174610030071575</v>
      </c>
      <c r="E80">
        <f t="shared" si="10"/>
        <v>4.6782661781933923</v>
      </c>
      <c r="R80">
        <v>71.527716169000001</v>
      </c>
      <c r="S80">
        <v>77.652184349999999</v>
      </c>
      <c r="T80">
        <v>67.822167853440007</v>
      </c>
      <c r="U80">
        <v>65.990443999999997</v>
      </c>
      <c r="V80">
        <v>110.21977200000001</v>
      </c>
      <c r="W80">
        <v>86.356529999999992</v>
      </c>
      <c r="X80">
        <v>79.343081999999995</v>
      </c>
      <c r="Y80">
        <v>93.264989999999997</v>
      </c>
      <c r="Z80">
        <v>67.960853999999998</v>
      </c>
      <c r="AA80">
        <v>89.987039999999993</v>
      </c>
      <c r="AB80">
        <v>87.041759999999996</v>
      </c>
      <c r="AC80">
        <v>70.630924000000007</v>
      </c>
    </row>
    <row r="81" spans="1:29" x14ac:dyDescent="0.25">
      <c r="A81">
        <f t="shared" si="11"/>
        <v>80</v>
      </c>
      <c r="B81">
        <f t="shared" si="7"/>
        <v>73.126007403366671</v>
      </c>
      <c r="C81">
        <f t="shared" si="8"/>
        <v>74.114997666666667</v>
      </c>
      <c r="D81">
        <f t="shared" si="9"/>
        <v>3.6307975704850257</v>
      </c>
      <c r="E81">
        <f t="shared" si="10"/>
        <v>7.7923015196359051</v>
      </c>
      <c r="R81">
        <v>66.161972497400001</v>
      </c>
      <c r="S81">
        <v>79.17942380400001</v>
      </c>
      <c r="T81">
        <v>73.7369821188</v>
      </c>
      <c r="U81">
        <v>62.076508000000004</v>
      </c>
      <c r="V81">
        <v>73.435907999999998</v>
      </c>
      <c r="W81">
        <v>84.16525</v>
      </c>
      <c r="X81">
        <v>86.414952</v>
      </c>
      <c r="Y81">
        <v>68.206007999999997</v>
      </c>
      <c r="Z81">
        <v>64.630020000000002</v>
      </c>
      <c r="AA81">
        <v>70.447103999999996</v>
      </c>
      <c r="AB81">
        <v>52.944839999999992</v>
      </c>
      <c r="AC81">
        <v>102.047062</v>
      </c>
    </row>
    <row r="82" spans="1:29" x14ac:dyDescent="0.25">
      <c r="A82">
        <f t="shared" si="11"/>
        <v>81</v>
      </c>
      <c r="B82">
        <f t="shared" si="7"/>
        <v>79.016034329700005</v>
      </c>
      <c r="C82">
        <f t="shared" si="8"/>
        <v>72.316802999999993</v>
      </c>
      <c r="D82">
        <f t="shared" si="9"/>
        <v>5.4612234120610506</v>
      </c>
      <c r="E82">
        <f t="shared" si="10"/>
        <v>4.9846772867357263</v>
      </c>
      <c r="R82">
        <v>72.444167452800002</v>
      </c>
      <c r="S82">
        <v>75.158552546999999</v>
      </c>
      <c r="T82">
        <v>72.441947978399995</v>
      </c>
      <c r="U82">
        <v>102.01058400000001</v>
      </c>
      <c r="V82">
        <v>69.033354000000003</v>
      </c>
      <c r="W82">
        <v>83.007599999999996</v>
      </c>
      <c r="X82">
        <v>76.681331999999998</v>
      </c>
      <c r="Y82">
        <v>66.591719999999995</v>
      </c>
      <c r="Z82">
        <v>89.193857999999992</v>
      </c>
      <c r="AA82">
        <v>69.114760000000004</v>
      </c>
      <c r="AB82">
        <v>56.198688000000004</v>
      </c>
      <c r="AC82">
        <v>76.120460000000008</v>
      </c>
    </row>
    <row r="83" spans="1:29" x14ac:dyDescent="0.25">
      <c r="A83">
        <f t="shared" si="11"/>
        <v>82</v>
      </c>
      <c r="B83">
        <f t="shared" si="7"/>
        <v>75.518682936146675</v>
      </c>
      <c r="C83">
        <f t="shared" si="8"/>
        <v>71.741210666666674</v>
      </c>
      <c r="D83">
        <f t="shared" si="9"/>
        <v>6.9243502657714462</v>
      </c>
      <c r="E83">
        <f t="shared" si="10"/>
        <v>3.8363144019864586</v>
      </c>
      <c r="R83">
        <v>95.570766969600001</v>
      </c>
      <c r="S83">
        <v>77.185200456000004</v>
      </c>
      <c r="T83">
        <v>61.618468191280009</v>
      </c>
      <c r="U83">
        <v>53.969760000000001</v>
      </c>
      <c r="V83">
        <v>86.964695999999989</v>
      </c>
      <c r="W83">
        <v>77.803205999999989</v>
      </c>
      <c r="X83">
        <v>71.181941999999992</v>
      </c>
      <c r="Y83">
        <v>58.984379999999987</v>
      </c>
      <c r="Z83">
        <v>67.283788000000001</v>
      </c>
      <c r="AA83">
        <v>76.241619999999998</v>
      </c>
      <c r="AB83">
        <v>84.569419999999994</v>
      </c>
      <c r="AC83">
        <v>72.186114000000003</v>
      </c>
    </row>
    <row r="84" spans="1:29" x14ac:dyDescent="0.25">
      <c r="A84">
        <f t="shared" si="11"/>
        <v>83</v>
      </c>
      <c r="B84">
        <f t="shared" si="7"/>
        <v>82.259398432466654</v>
      </c>
      <c r="C84">
        <f t="shared" si="8"/>
        <v>76.401961999999983</v>
      </c>
      <c r="D84">
        <f t="shared" si="9"/>
        <v>7.3583158226658618</v>
      </c>
      <c r="E84">
        <f t="shared" si="10"/>
        <v>5.1552730227586929</v>
      </c>
      <c r="R84">
        <v>104.64441935999999</v>
      </c>
      <c r="S84">
        <v>96.422820389999984</v>
      </c>
      <c r="T84">
        <v>69.319294844799984</v>
      </c>
      <c r="U84">
        <v>60.672716000000001</v>
      </c>
      <c r="V84">
        <v>84.116838000000001</v>
      </c>
      <c r="W84">
        <v>78.380302</v>
      </c>
      <c r="X84">
        <v>77.027339999999995</v>
      </c>
      <c r="Y84">
        <v>73.152664000000001</v>
      </c>
      <c r="Z84">
        <v>64.95684</v>
      </c>
      <c r="AA84">
        <v>98.531887999999995</v>
      </c>
      <c r="AB84">
        <v>72.731099999999998</v>
      </c>
      <c r="AC84">
        <v>72.011939999999996</v>
      </c>
    </row>
    <row r="85" spans="1:29" x14ac:dyDescent="0.25">
      <c r="A85">
        <f t="shared" si="11"/>
        <v>84</v>
      </c>
      <c r="B85">
        <f t="shared" si="7"/>
        <v>77.310879261633332</v>
      </c>
      <c r="C85">
        <f t="shared" si="8"/>
        <v>81.023084999999995</v>
      </c>
      <c r="D85">
        <f t="shared" si="9"/>
        <v>1.9001444183787748</v>
      </c>
      <c r="E85">
        <f t="shared" si="10"/>
        <v>6.6059455852174471</v>
      </c>
      <c r="R85">
        <v>82.45364690160001</v>
      </c>
      <c r="S85">
        <v>74.585141864999983</v>
      </c>
      <c r="T85">
        <v>71.615146803199991</v>
      </c>
      <c r="U85">
        <v>82.057248000000001</v>
      </c>
      <c r="V85">
        <v>76.164972000000006</v>
      </c>
      <c r="W85">
        <v>76.98912</v>
      </c>
      <c r="X85">
        <v>83.920199999999994</v>
      </c>
      <c r="Y85">
        <v>93.86766999999999</v>
      </c>
      <c r="Z85">
        <v>66.830399999999997</v>
      </c>
      <c r="AA85">
        <v>76.03895</v>
      </c>
      <c r="AB85">
        <v>64.228319999999997</v>
      </c>
      <c r="AC85">
        <v>101.25296999999999</v>
      </c>
    </row>
    <row r="86" spans="1:29" x14ac:dyDescent="0.25">
      <c r="A86">
        <f t="shared" si="11"/>
        <v>85</v>
      </c>
      <c r="B86">
        <f t="shared" si="7"/>
        <v>79.820137979746661</v>
      </c>
      <c r="C86">
        <f t="shared" si="8"/>
        <v>72.298572666666658</v>
      </c>
      <c r="D86">
        <f t="shared" si="9"/>
        <v>6.1067137087779155</v>
      </c>
      <c r="E86">
        <f t="shared" si="10"/>
        <v>3.1616220267355506</v>
      </c>
      <c r="R86">
        <v>79.308067347600002</v>
      </c>
      <c r="S86">
        <v>77.285157378000008</v>
      </c>
      <c r="T86">
        <v>105.89205915288001</v>
      </c>
      <c r="U86">
        <v>65.705016000000001</v>
      </c>
      <c r="V86">
        <v>73.502883999999995</v>
      </c>
      <c r="W86">
        <v>77.227643999999998</v>
      </c>
      <c r="X86">
        <v>69.252924000000007</v>
      </c>
      <c r="Y86">
        <v>68.334266</v>
      </c>
      <c r="Z86">
        <v>85.627619999999993</v>
      </c>
      <c r="AA86">
        <v>72.881405999999998</v>
      </c>
      <c r="AB86">
        <v>65.450319999999991</v>
      </c>
      <c r="AC86">
        <v>72.244900000000001</v>
      </c>
    </row>
    <row r="87" spans="1:29" x14ac:dyDescent="0.25">
      <c r="A87">
        <f t="shared" si="11"/>
        <v>86</v>
      </c>
      <c r="B87">
        <f t="shared" si="7"/>
        <v>83.859406922459996</v>
      </c>
      <c r="C87">
        <f t="shared" si="8"/>
        <v>69.93730033333334</v>
      </c>
      <c r="D87">
        <f t="shared" si="9"/>
        <v>6.6341118625768276</v>
      </c>
      <c r="E87">
        <f t="shared" si="10"/>
        <v>2.2038176179758207</v>
      </c>
      <c r="R87">
        <v>99.034408878600004</v>
      </c>
      <c r="S87">
        <v>73.561874880000005</v>
      </c>
      <c r="T87">
        <v>86.942471776159991</v>
      </c>
      <c r="U87">
        <v>63.793080000000003</v>
      </c>
      <c r="V87">
        <v>101.71332599999998</v>
      </c>
      <c r="W87">
        <v>78.111279999999994</v>
      </c>
      <c r="X87">
        <v>71.446439999999996</v>
      </c>
      <c r="Y87">
        <v>69.780307999999991</v>
      </c>
      <c r="Z87">
        <v>74.120357999999996</v>
      </c>
      <c r="AA87">
        <v>65.503619999999984</v>
      </c>
      <c r="AB87">
        <v>63.008608000000002</v>
      </c>
      <c r="AC87">
        <v>75.764468000000008</v>
      </c>
    </row>
    <row r="88" spans="1:29" x14ac:dyDescent="0.25">
      <c r="A88">
        <f t="shared" si="11"/>
        <v>87</v>
      </c>
      <c r="B88">
        <f t="shared" si="7"/>
        <v>74.84642684792</v>
      </c>
      <c r="C88">
        <f t="shared" si="8"/>
        <v>79.231060999999997</v>
      </c>
      <c r="D88">
        <f t="shared" si="9"/>
        <v>4.4877952479501033</v>
      </c>
      <c r="E88">
        <f t="shared" si="10"/>
        <v>6.4013065132599429</v>
      </c>
      <c r="R88">
        <v>68.376219766399998</v>
      </c>
      <c r="S88">
        <v>71.995766075999995</v>
      </c>
      <c r="T88">
        <v>80.022067245119999</v>
      </c>
      <c r="U88">
        <v>61.582170000000005</v>
      </c>
      <c r="V88">
        <v>76.506845999999996</v>
      </c>
      <c r="W88">
        <v>90.595492000000007</v>
      </c>
      <c r="X88">
        <v>69.361812</v>
      </c>
      <c r="Y88">
        <v>67.871231999999992</v>
      </c>
      <c r="Z88">
        <v>73.281779999999998</v>
      </c>
      <c r="AA88">
        <v>104.66913599999999</v>
      </c>
      <c r="AB88">
        <v>87.649925999999994</v>
      </c>
      <c r="AC88">
        <v>72.552480000000003</v>
      </c>
    </row>
    <row r="89" spans="1:29" x14ac:dyDescent="0.25">
      <c r="A89">
        <f t="shared" si="11"/>
        <v>88</v>
      </c>
      <c r="B89">
        <f t="shared" si="7"/>
        <v>89.374378810166675</v>
      </c>
      <c r="C89">
        <f t="shared" si="8"/>
        <v>85.849170333333333</v>
      </c>
      <c r="D89">
        <f t="shared" si="9"/>
        <v>6.0602102006075169</v>
      </c>
      <c r="E89">
        <f t="shared" si="10"/>
        <v>7.0872356755476531</v>
      </c>
      <c r="R89">
        <v>94.709319523000005</v>
      </c>
      <c r="S89">
        <v>82.311691565999993</v>
      </c>
      <c r="T89">
        <v>103.16483377199999</v>
      </c>
      <c r="U89">
        <v>105.364896</v>
      </c>
      <c r="V89">
        <v>75.819744</v>
      </c>
      <c r="W89">
        <v>74.875788</v>
      </c>
      <c r="X89">
        <v>99.133944</v>
      </c>
      <c r="Y89">
        <v>88.995295999999982</v>
      </c>
      <c r="Z89">
        <v>74.415379999999999</v>
      </c>
      <c r="AA89">
        <v>86.616685999999987</v>
      </c>
      <c r="AB89">
        <v>61.502896</v>
      </c>
      <c r="AC89">
        <v>104.43082</v>
      </c>
    </row>
    <row r="90" spans="1:29" x14ac:dyDescent="0.25">
      <c r="A90">
        <f t="shared" si="11"/>
        <v>89</v>
      </c>
      <c r="B90">
        <f t="shared" si="7"/>
        <v>81.982904583666667</v>
      </c>
      <c r="C90">
        <f t="shared" si="8"/>
        <v>74.234177333333321</v>
      </c>
      <c r="D90">
        <f t="shared" si="9"/>
        <v>6.0838630083210381</v>
      </c>
      <c r="E90">
        <f t="shared" si="10"/>
        <v>3.8880867590039538</v>
      </c>
      <c r="R90">
        <v>78.626537807999995</v>
      </c>
      <c r="S90">
        <v>76.77549243</v>
      </c>
      <c r="T90">
        <v>89.925099263999982</v>
      </c>
      <c r="U90">
        <v>67.81631999999999</v>
      </c>
      <c r="V90">
        <v>73.348314000000002</v>
      </c>
      <c r="W90">
        <v>105.405664</v>
      </c>
      <c r="X90">
        <v>76.684061999999997</v>
      </c>
      <c r="Y90">
        <v>80.559803999999986</v>
      </c>
      <c r="Z90">
        <v>70.932757999999993</v>
      </c>
      <c r="AA90">
        <v>75.401039999999995</v>
      </c>
      <c r="AB90">
        <v>58.71528</v>
      </c>
      <c r="AC90">
        <v>83.11211999999999</v>
      </c>
    </row>
    <row r="91" spans="1:29" x14ac:dyDescent="0.25">
      <c r="A91">
        <f t="shared" si="11"/>
        <v>90</v>
      </c>
      <c r="B91">
        <f t="shared" si="7"/>
        <v>79.949938888733342</v>
      </c>
      <c r="C91">
        <f t="shared" si="8"/>
        <v>71.156739333333334</v>
      </c>
      <c r="D91">
        <f t="shared" si="9"/>
        <v>5.7381375059074777</v>
      </c>
      <c r="E91">
        <f t="shared" si="10"/>
        <v>2.2683138717073636</v>
      </c>
      <c r="R91">
        <v>75.932289370600003</v>
      </c>
      <c r="S91">
        <v>73.837345724999992</v>
      </c>
      <c r="T91">
        <v>78.513872236799997</v>
      </c>
      <c r="U91">
        <v>62.808018000000004</v>
      </c>
      <c r="V91">
        <v>99.856587999999988</v>
      </c>
      <c r="W91">
        <v>88.751519999999999</v>
      </c>
      <c r="X91">
        <v>67.986360000000005</v>
      </c>
      <c r="Y91">
        <v>63.627147999999998</v>
      </c>
      <c r="Z91">
        <v>69.933006000000006</v>
      </c>
      <c r="AA91">
        <v>72.272511999999992</v>
      </c>
      <c r="AB91">
        <v>77.167739999999995</v>
      </c>
      <c r="AC91">
        <v>75.953670000000002</v>
      </c>
    </row>
    <row r="92" spans="1:29" x14ac:dyDescent="0.25">
      <c r="A92">
        <f t="shared" si="11"/>
        <v>91</v>
      </c>
      <c r="B92">
        <f t="shared" si="7"/>
        <v>79.028528126166648</v>
      </c>
      <c r="C92">
        <f t="shared" si="8"/>
        <v>80.575980333333334</v>
      </c>
      <c r="D92">
        <f t="shared" si="9"/>
        <v>6.8719498986845204</v>
      </c>
      <c r="E92">
        <f t="shared" si="10"/>
        <v>6.8711657162657156</v>
      </c>
      <c r="R92">
        <v>77.868520938000003</v>
      </c>
      <c r="S92">
        <v>106.90061791499998</v>
      </c>
      <c r="T92">
        <v>74.668497903999992</v>
      </c>
      <c r="U92">
        <v>59.714147999999994</v>
      </c>
      <c r="V92">
        <v>75.817871999999994</v>
      </c>
      <c r="W92">
        <v>79.201511999999994</v>
      </c>
      <c r="X92">
        <v>71.008600000000001</v>
      </c>
      <c r="Y92">
        <v>58.784205999999998</v>
      </c>
      <c r="Z92">
        <v>82.821439999999996</v>
      </c>
      <c r="AA92">
        <v>101.00818</v>
      </c>
      <c r="AB92">
        <v>76.150151999999991</v>
      </c>
      <c r="AC92">
        <v>93.683303999999993</v>
      </c>
    </row>
    <row r="93" spans="1:29" x14ac:dyDescent="0.25">
      <c r="A93">
        <f t="shared" si="11"/>
        <v>92</v>
      </c>
      <c r="B93">
        <f t="shared" si="7"/>
        <v>80.209946235900006</v>
      </c>
      <c r="C93">
        <f t="shared" si="8"/>
        <v>89.663989999999998</v>
      </c>
      <c r="D93">
        <f t="shared" si="9"/>
        <v>5.2236616936310973</v>
      </c>
      <c r="E93">
        <f t="shared" si="10"/>
        <v>9.4282160750643929</v>
      </c>
      <c r="R93">
        <v>73.415876515799994</v>
      </c>
      <c r="S93">
        <v>87.106113042000004</v>
      </c>
      <c r="T93">
        <v>98.56272185760001</v>
      </c>
      <c r="U93">
        <v>64.655370000000005</v>
      </c>
      <c r="V93">
        <v>77.105339999999998</v>
      </c>
      <c r="W93">
        <v>80.414255999999995</v>
      </c>
      <c r="X93">
        <v>99.905519999999996</v>
      </c>
      <c r="Y93">
        <v>91.550055999999998</v>
      </c>
      <c r="Z93">
        <v>70.096208000000004</v>
      </c>
      <c r="AA93">
        <v>97.332299999999989</v>
      </c>
      <c r="AB93">
        <v>60.635327999999987</v>
      </c>
      <c r="AC93">
        <v>118.464528</v>
      </c>
    </row>
    <row r="94" spans="1:29" x14ac:dyDescent="0.25">
      <c r="A94">
        <f t="shared" si="11"/>
        <v>93</v>
      </c>
      <c r="B94">
        <f t="shared" si="7"/>
        <v>97.323235017666661</v>
      </c>
      <c r="C94">
        <f t="shared" si="8"/>
        <v>70.44955666666668</v>
      </c>
      <c r="D94">
        <f t="shared" si="9"/>
        <v>6.0437193381049097</v>
      </c>
      <c r="E94">
        <f t="shared" si="10"/>
        <v>3.9332738789109647</v>
      </c>
      <c r="R94">
        <v>110.40283354619999</v>
      </c>
      <c r="S94">
        <v>85.338961929000007</v>
      </c>
      <c r="T94">
        <v>108.11383663080001</v>
      </c>
      <c r="U94">
        <v>100.30485399999999</v>
      </c>
      <c r="V94">
        <v>103.35452399999998</v>
      </c>
      <c r="W94">
        <v>76.424400000000006</v>
      </c>
      <c r="X94">
        <v>75.580231999999995</v>
      </c>
      <c r="Y94">
        <v>62.452416000000007</v>
      </c>
      <c r="Z94">
        <v>67.13397599999999</v>
      </c>
      <c r="AA94">
        <v>74.635860000000008</v>
      </c>
      <c r="AB94">
        <v>59.915336000000003</v>
      </c>
      <c r="AC94">
        <v>82.979520000000008</v>
      </c>
    </row>
    <row r="95" spans="1:29" x14ac:dyDescent="0.25">
      <c r="A95">
        <f t="shared" si="11"/>
        <v>94</v>
      </c>
      <c r="B95">
        <f t="shared" si="7"/>
        <v>91.387100777700013</v>
      </c>
      <c r="C95">
        <f t="shared" si="8"/>
        <v>77.423597333333333</v>
      </c>
      <c r="D95">
        <f t="shared" si="9"/>
        <v>7.2474665628374799</v>
      </c>
      <c r="E95">
        <f t="shared" si="10"/>
        <v>1.841810196663068</v>
      </c>
      <c r="R95">
        <v>72.239312441400003</v>
      </c>
      <c r="S95">
        <v>113.23479226800001</v>
      </c>
      <c r="T95">
        <v>83.95903195679999</v>
      </c>
      <c r="U95">
        <v>89.463191999999992</v>
      </c>
      <c r="V95">
        <v>80.781479999999988</v>
      </c>
      <c r="W95">
        <v>108.644796</v>
      </c>
      <c r="X95">
        <v>73.377303999999995</v>
      </c>
      <c r="Y95">
        <v>75.961027999999999</v>
      </c>
      <c r="Z95">
        <v>84.925879999999992</v>
      </c>
      <c r="AA95">
        <v>74.934911999999997</v>
      </c>
      <c r="AB95">
        <v>76.312080000000009</v>
      </c>
      <c r="AC95">
        <v>79.030379999999994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F8F1-832E-45E5-BA8B-F926B7B4DA4E}">
  <dimension ref="A1:U95"/>
  <sheetViews>
    <sheetView workbookViewId="0">
      <selection activeCell="A15" sqref="A15"/>
    </sheetView>
  </sheetViews>
  <sheetFormatPr defaultRowHeight="15" x14ac:dyDescent="0.25"/>
  <cols>
    <col min="1" max="1" width="22.28515625" customWidth="1"/>
    <col min="11" max="11" width="9.140625" customWidth="1"/>
  </cols>
  <sheetData>
    <row r="1" spans="1:21" x14ac:dyDescent="0.25">
      <c r="A1" t="s">
        <v>47</v>
      </c>
      <c r="B1">
        <v>1</v>
      </c>
      <c r="C1">
        <v>2</v>
      </c>
      <c r="D1">
        <v>3</v>
      </c>
      <c r="E1">
        <v>4</v>
      </c>
      <c r="F1">
        <v>5</v>
      </c>
      <c r="G1" t="s">
        <v>2</v>
      </c>
      <c r="H1" t="s">
        <v>3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</row>
    <row r="2" spans="1:21" x14ac:dyDescent="0.25">
      <c r="A2" t="s">
        <v>0</v>
      </c>
      <c r="B2">
        <f>AVERAGE(L2:L95)</f>
        <v>1244.1702127659576</v>
      </c>
      <c r="C2">
        <f>AVERAGE(M2:M95)</f>
        <v>829.54255319148933</v>
      </c>
      <c r="D2">
        <f>AVERAGE(N2:N95)</f>
        <v>1051</v>
      </c>
      <c r="E2">
        <f>AVERAGE(O2:O95)</f>
        <v>716.05319148936167</v>
      </c>
      <c r="F2">
        <f>AVERAGE(P2:P95)</f>
        <v>696.531914893617</v>
      </c>
      <c r="G2">
        <f>AVERAGE(B2:F2)</f>
        <v>907.45957446808518</v>
      </c>
      <c r="H2">
        <f>STDEV(B2:F2)/SQRT(4)</f>
        <v>117.57334171912152</v>
      </c>
      <c r="J2">
        <f>TTEST(B2:F2,B3:F3,2,2)</f>
        <v>0.15219575195444912</v>
      </c>
      <c r="L2">
        <v>40</v>
      </c>
      <c r="M2">
        <v>39</v>
      </c>
      <c r="N2">
        <v>260</v>
      </c>
      <c r="O2">
        <v>1417</v>
      </c>
      <c r="P2">
        <v>37</v>
      </c>
      <c r="Q2">
        <v>4</v>
      </c>
      <c r="R2">
        <v>939</v>
      </c>
      <c r="S2">
        <v>1704</v>
      </c>
      <c r="T2">
        <v>1427</v>
      </c>
      <c r="U2">
        <v>360</v>
      </c>
    </row>
    <row r="3" spans="1:21" x14ac:dyDescent="0.25">
      <c r="A3" t="s">
        <v>1</v>
      </c>
      <c r="B3">
        <f>AVERAGE(Q2:Q95)</f>
        <v>1516.3510638297873</v>
      </c>
      <c r="C3">
        <f t="shared" ref="C3:F3" si="0">AVERAGE(R2:R95)</f>
        <v>774.5</v>
      </c>
      <c r="D3">
        <f t="shared" si="0"/>
        <v>1494.5744680851064</v>
      </c>
      <c r="E3">
        <f t="shared" si="0"/>
        <v>1157.9468085106382</v>
      </c>
      <c r="F3">
        <f t="shared" si="0"/>
        <v>998.92553191489367</v>
      </c>
      <c r="G3">
        <f>AVERAGE(B3:F3)</f>
        <v>1188.4595744680851</v>
      </c>
      <c r="H3">
        <f>STDEV(B3:F3)/SQRT(4)</f>
        <v>159.96793982637629</v>
      </c>
      <c r="L3">
        <v>65</v>
      </c>
      <c r="M3">
        <v>51</v>
      </c>
      <c r="N3">
        <v>1462</v>
      </c>
      <c r="O3">
        <v>41</v>
      </c>
      <c r="P3">
        <v>83</v>
      </c>
      <c r="Q3">
        <v>1297</v>
      </c>
      <c r="R3">
        <v>521</v>
      </c>
      <c r="S3">
        <v>291</v>
      </c>
      <c r="T3">
        <v>413</v>
      </c>
      <c r="U3">
        <v>1017</v>
      </c>
    </row>
    <row r="4" spans="1:21" x14ac:dyDescent="0.25">
      <c r="L4">
        <v>1421</v>
      </c>
      <c r="M4">
        <v>28</v>
      </c>
      <c r="N4">
        <v>113</v>
      </c>
      <c r="O4">
        <v>32</v>
      </c>
      <c r="P4">
        <v>1208</v>
      </c>
      <c r="Q4">
        <v>28</v>
      </c>
      <c r="R4">
        <v>581</v>
      </c>
      <c r="S4">
        <v>54</v>
      </c>
      <c r="T4">
        <v>31</v>
      </c>
      <c r="U4">
        <v>47</v>
      </c>
    </row>
    <row r="5" spans="1:21" x14ac:dyDescent="0.25">
      <c r="A5" t="s">
        <v>54</v>
      </c>
      <c r="L5">
        <v>864</v>
      </c>
      <c r="M5">
        <v>753</v>
      </c>
      <c r="N5">
        <v>85</v>
      </c>
      <c r="O5">
        <v>464</v>
      </c>
      <c r="P5">
        <v>100</v>
      </c>
      <c r="Q5">
        <v>173</v>
      </c>
      <c r="R5">
        <v>29</v>
      </c>
      <c r="S5">
        <v>56</v>
      </c>
      <c r="T5">
        <v>48</v>
      </c>
      <c r="U5">
        <v>17</v>
      </c>
    </row>
    <row r="6" spans="1:21" x14ac:dyDescent="0.25">
      <c r="L6">
        <v>62</v>
      </c>
      <c r="M6">
        <v>1692</v>
      </c>
      <c r="N6">
        <v>207</v>
      </c>
      <c r="O6">
        <v>14</v>
      </c>
      <c r="P6">
        <v>266</v>
      </c>
      <c r="Q6">
        <v>361</v>
      </c>
      <c r="R6">
        <v>37</v>
      </c>
      <c r="S6">
        <v>47</v>
      </c>
      <c r="T6">
        <v>404</v>
      </c>
      <c r="U6">
        <v>36</v>
      </c>
    </row>
    <row r="7" spans="1:21" x14ac:dyDescent="0.25">
      <c r="L7">
        <v>110</v>
      </c>
      <c r="M7">
        <v>93</v>
      </c>
      <c r="N7">
        <v>1154</v>
      </c>
      <c r="O7">
        <v>106</v>
      </c>
      <c r="P7">
        <v>66</v>
      </c>
      <c r="Q7">
        <v>1066</v>
      </c>
      <c r="R7">
        <v>92</v>
      </c>
      <c r="S7">
        <v>2458</v>
      </c>
      <c r="T7">
        <v>2071</v>
      </c>
      <c r="U7">
        <v>470</v>
      </c>
    </row>
    <row r="8" spans="1:21" x14ac:dyDescent="0.25">
      <c r="L8">
        <v>271</v>
      </c>
      <c r="M8">
        <v>70</v>
      </c>
      <c r="N8">
        <v>54</v>
      </c>
      <c r="O8">
        <v>229</v>
      </c>
      <c r="P8">
        <v>36</v>
      </c>
      <c r="Q8">
        <v>1367</v>
      </c>
      <c r="R8">
        <v>1190</v>
      </c>
      <c r="S8">
        <v>3046</v>
      </c>
      <c r="T8">
        <v>24</v>
      </c>
      <c r="U8">
        <v>158</v>
      </c>
    </row>
    <row r="9" spans="1:21" x14ac:dyDescent="0.25">
      <c r="L9">
        <v>1069</v>
      </c>
      <c r="M9">
        <v>28</v>
      </c>
      <c r="N9">
        <v>1224</v>
      </c>
      <c r="O9">
        <v>105</v>
      </c>
      <c r="P9">
        <v>360</v>
      </c>
      <c r="Q9">
        <v>24</v>
      </c>
      <c r="R9">
        <v>62</v>
      </c>
      <c r="S9">
        <v>505</v>
      </c>
      <c r="T9">
        <v>19</v>
      </c>
      <c r="U9">
        <v>23</v>
      </c>
    </row>
    <row r="10" spans="1:21" x14ac:dyDescent="0.25">
      <c r="L10">
        <v>31</v>
      </c>
      <c r="M10">
        <v>505</v>
      </c>
      <c r="N10">
        <v>53</v>
      </c>
      <c r="O10">
        <v>38</v>
      </c>
      <c r="P10">
        <v>26</v>
      </c>
      <c r="Q10">
        <v>344</v>
      </c>
      <c r="R10">
        <v>446</v>
      </c>
      <c r="S10">
        <v>51</v>
      </c>
      <c r="T10">
        <v>565</v>
      </c>
      <c r="U10">
        <v>42</v>
      </c>
    </row>
    <row r="11" spans="1:21" x14ac:dyDescent="0.25">
      <c r="L11">
        <v>612</v>
      </c>
      <c r="M11">
        <v>1009</v>
      </c>
      <c r="N11">
        <v>63</v>
      </c>
      <c r="O11">
        <v>531</v>
      </c>
      <c r="P11">
        <v>43</v>
      </c>
      <c r="Q11">
        <v>1461</v>
      </c>
      <c r="R11">
        <v>8</v>
      </c>
      <c r="S11">
        <v>1449</v>
      </c>
      <c r="T11">
        <v>151</v>
      </c>
      <c r="U11">
        <v>146</v>
      </c>
    </row>
    <row r="12" spans="1:21" x14ac:dyDescent="0.25">
      <c r="L12">
        <v>1190</v>
      </c>
      <c r="M12">
        <v>33</v>
      </c>
      <c r="N12">
        <v>1296</v>
      </c>
      <c r="O12">
        <v>269</v>
      </c>
      <c r="P12">
        <v>955</v>
      </c>
      <c r="Q12">
        <v>61</v>
      </c>
      <c r="R12">
        <v>175</v>
      </c>
      <c r="S12">
        <v>696</v>
      </c>
      <c r="T12">
        <v>39</v>
      </c>
      <c r="U12">
        <v>90</v>
      </c>
    </row>
    <row r="13" spans="1:21" x14ac:dyDescent="0.25">
      <c r="L13">
        <v>55</v>
      </c>
      <c r="M13">
        <v>638</v>
      </c>
      <c r="N13">
        <v>289</v>
      </c>
      <c r="O13">
        <v>38</v>
      </c>
      <c r="P13">
        <v>713</v>
      </c>
      <c r="Q13">
        <v>713</v>
      </c>
      <c r="R13">
        <v>1078</v>
      </c>
      <c r="S13">
        <v>1351</v>
      </c>
      <c r="T13">
        <v>1240</v>
      </c>
      <c r="U13">
        <v>244</v>
      </c>
    </row>
    <row r="14" spans="1:21" x14ac:dyDescent="0.25">
      <c r="L14">
        <v>2040</v>
      </c>
      <c r="M14">
        <v>2216</v>
      </c>
      <c r="N14">
        <v>796</v>
      </c>
      <c r="O14">
        <v>1395</v>
      </c>
      <c r="P14">
        <v>538</v>
      </c>
      <c r="Q14">
        <v>1850</v>
      </c>
      <c r="R14">
        <v>434</v>
      </c>
      <c r="S14">
        <v>852</v>
      </c>
      <c r="T14">
        <v>1994</v>
      </c>
      <c r="U14">
        <v>1700</v>
      </c>
    </row>
    <row r="15" spans="1:21" x14ac:dyDescent="0.25">
      <c r="L15">
        <v>2477</v>
      </c>
      <c r="M15">
        <v>1162</v>
      </c>
      <c r="N15">
        <v>1111</v>
      </c>
      <c r="O15">
        <v>1052</v>
      </c>
      <c r="P15">
        <v>1551</v>
      </c>
      <c r="Q15">
        <v>86</v>
      </c>
      <c r="R15">
        <v>1619</v>
      </c>
      <c r="S15">
        <v>4295</v>
      </c>
      <c r="T15">
        <v>3637</v>
      </c>
      <c r="U15">
        <v>1932</v>
      </c>
    </row>
    <row r="16" spans="1:21" x14ac:dyDescent="0.25">
      <c r="L16">
        <v>3166</v>
      </c>
      <c r="M16">
        <v>2489</v>
      </c>
      <c r="N16">
        <v>2448</v>
      </c>
      <c r="O16">
        <v>1476</v>
      </c>
      <c r="P16">
        <v>2984</v>
      </c>
      <c r="Q16">
        <v>2292</v>
      </c>
      <c r="R16">
        <v>2867</v>
      </c>
      <c r="S16">
        <v>5279</v>
      </c>
      <c r="T16">
        <v>3473</v>
      </c>
      <c r="U16">
        <v>1766</v>
      </c>
    </row>
    <row r="17" spans="12:21" x14ac:dyDescent="0.25">
      <c r="L17">
        <v>2655</v>
      </c>
      <c r="M17">
        <v>2178</v>
      </c>
      <c r="N17">
        <v>3638</v>
      </c>
      <c r="O17">
        <v>1370</v>
      </c>
      <c r="P17">
        <v>2107</v>
      </c>
      <c r="Q17">
        <v>2367</v>
      </c>
      <c r="R17">
        <v>1866</v>
      </c>
      <c r="S17">
        <v>4306</v>
      </c>
      <c r="T17">
        <v>3208</v>
      </c>
      <c r="U17">
        <v>799</v>
      </c>
    </row>
    <row r="18" spans="12:21" x14ac:dyDescent="0.25">
      <c r="L18">
        <v>2422</v>
      </c>
      <c r="M18">
        <v>2191</v>
      </c>
      <c r="N18">
        <v>2897</v>
      </c>
      <c r="O18">
        <v>977</v>
      </c>
      <c r="P18">
        <v>2182</v>
      </c>
      <c r="Q18">
        <v>698</v>
      </c>
      <c r="R18">
        <v>602</v>
      </c>
      <c r="S18">
        <v>2687</v>
      </c>
      <c r="T18">
        <v>2593</v>
      </c>
      <c r="U18">
        <v>1901</v>
      </c>
    </row>
    <row r="19" spans="12:21" x14ac:dyDescent="0.25">
      <c r="L19">
        <v>3135</v>
      </c>
      <c r="M19">
        <v>581</v>
      </c>
      <c r="N19">
        <v>1763</v>
      </c>
      <c r="O19">
        <v>771</v>
      </c>
      <c r="P19">
        <v>1570</v>
      </c>
      <c r="Q19">
        <v>3374</v>
      </c>
      <c r="R19">
        <v>2575</v>
      </c>
      <c r="S19">
        <v>3595</v>
      </c>
      <c r="T19">
        <v>2394</v>
      </c>
      <c r="U19">
        <v>2607</v>
      </c>
    </row>
    <row r="20" spans="12:21" x14ac:dyDescent="0.25">
      <c r="L20">
        <v>3254</v>
      </c>
      <c r="M20">
        <v>2549</v>
      </c>
      <c r="N20">
        <v>1425</v>
      </c>
      <c r="O20">
        <v>1888</v>
      </c>
      <c r="P20">
        <v>1308</v>
      </c>
      <c r="Q20">
        <v>4170</v>
      </c>
      <c r="R20">
        <v>1992</v>
      </c>
      <c r="S20">
        <v>2886</v>
      </c>
      <c r="T20">
        <v>2897</v>
      </c>
      <c r="U20">
        <v>3560</v>
      </c>
    </row>
    <row r="21" spans="12:21" x14ac:dyDescent="0.25">
      <c r="L21">
        <v>2617</v>
      </c>
      <c r="M21">
        <v>2792</v>
      </c>
      <c r="N21">
        <v>2544</v>
      </c>
      <c r="O21">
        <v>925</v>
      </c>
      <c r="P21">
        <v>1117</v>
      </c>
      <c r="Q21">
        <v>2390</v>
      </c>
      <c r="R21">
        <v>1163</v>
      </c>
      <c r="S21">
        <v>2113</v>
      </c>
      <c r="T21">
        <v>1527</v>
      </c>
      <c r="U21">
        <v>3728</v>
      </c>
    </row>
    <row r="22" spans="12:21" x14ac:dyDescent="0.25">
      <c r="L22">
        <v>2477</v>
      </c>
      <c r="M22">
        <v>2076</v>
      </c>
      <c r="N22">
        <v>2349</v>
      </c>
      <c r="O22">
        <v>1248</v>
      </c>
      <c r="P22">
        <v>1370</v>
      </c>
      <c r="Q22">
        <v>3784</v>
      </c>
      <c r="R22">
        <v>518</v>
      </c>
      <c r="S22">
        <v>2357</v>
      </c>
      <c r="T22">
        <v>338</v>
      </c>
      <c r="U22">
        <v>2893</v>
      </c>
    </row>
    <row r="23" spans="12:21" x14ac:dyDescent="0.25">
      <c r="L23">
        <v>1482</v>
      </c>
      <c r="M23">
        <v>2072</v>
      </c>
      <c r="N23">
        <v>3111</v>
      </c>
      <c r="O23">
        <v>1983</v>
      </c>
      <c r="P23">
        <v>1124</v>
      </c>
      <c r="Q23">
        <v>2680</v>
      </c>
      <c r="R23">
        <v>2034</v>
      </c>
      <c r="S23">
        <v>519</v>
      </c>
      <c r="T23">
        <v>100</v>
      </c>
      <c r="U23">
        <v>2467</v>
      </c>
    </row>
    <row r="24" spans="12:21" x14ac:dyDescent="0.25">
      <c r="L24">
        <v>2143</v>
      </c>
      <c r="M24">
        <v>2348</v>
      </c>
      <c r="N24">
        <v>2394</v>
      </c>
      <c r="O24">
        <v>1637</v>
      </c>
      <c r="P24">
        <v>1157</v>
      </c>
      <c r="Q24">
        <v>2223</v>
      </c>
      <c r="R24">
        <v>602</v>
      </c>
      <c r="S24">
        <v>2185</v>
      </c>
      <c r="T24">
        <v>2894</v>
      </c>
      <c r="U24">
        <v>2753</v>
      </c>
    </row>
    <row r="25" spans="12:21" x14ac:dyDescent="0.25">
      <c r="L25">
        <v>1030</v>
      </c>
      <c r="M25">
        <v>2602</v>
      </c>
      <c r="N25">
        <v>1955</v>
      </c>
      <c r="O25">
        <v>533</v>
      </c>
      <c r="P25">
        <v>114</v>
      </c>
      <c r="Q25">
        <v>1846</v>
      </c>
      <c r="R25">
        <v>508</v>
      </c>
      <c r="S25">
        <v>2295</v>
      </c>
      <c r="T25">
        <v>2994</v>
      </c>
      <c r="U25">
        <v>2155</v>
      </c>
    </row>
    <row r="26" spans="12:21" x14ac:dyDescent="0.25">
      <c r="L26">
        <v>1066</v>
      </c>
      <c r="M26">
        <v>2397</v>
      </c>
      <c r="N26">
        <v>561</v>
      </c>
      <c r="O26">
        <v>501</v>
      </c>
      <c r="P26">
        <v>1246</v>
      </c>
      <c r="Q26">
        <v>2218</v>
      </c>
      <c r="R26">
        <v>1924</v>
      </c>
      <c r="S26">
        <v>888</v>
      </c>
      <c r="T26">
        <v>2914</v>
      </c>
      <c r="U26">
        <v>2668</v>
      </c>
    </row>
    <row r="27" spans="12:21" x14ac:dyDescent="0.25">
      <c r="L27">
        <v>1105</v>
      </c>
      <c r="M27">
        <v>2082</v>
      </c>
      <c r="N27">
        <v>54</v>
      </c>
      <c r="O27">
        <v>885</v>
      </c>
      <c r="P27">
        <v>620</v>
      </c>
      <c r="Q27">
        <v>1102</v>
      </c>
      <c r="R27">
        <v>1393</v>
      </c>
      <c r="S27">
        <v>42</v>
      </c>
      <c r="T27">
        <v>2413</v>
      </c>
      <c r="U27">
        <v>2281</v>
      </c>
    </row>
    <row r="28" spans="12:21" x14ac:dyDescent="0.25">
      <c r="L28">
        <v>146</v>
      </c>
      <c r="M28">
        <v>1699</v>
      </c>
      <c r="N28">
        <v>2556</v>
      </c>
      <c r="O28">
        <v>918</v>
      </c>
      <c r="P28">
        <v>32</v>
      </c>
      <c r="Q28">
        <v>2162</v>
      </c>
      <c r="R28">
        <v>801</v>
      </c>
      <c r="S28">
        <v>64</v>
      </c>
      <c r="T28">
        <v>544</v>
      </c>
      <c r="U28">
        <v>89</v>
      </c>
    </row>
    <row r="29" spans="12:21" x14ac:dyDescent="0.25">
      <c r="L29">
        <v>818</v>
      </c>
      <c r="M29">
        <v>1002</v>
      </c>
      <c r="N29">
        <v>3270</v>
      </c>
      <c r="O29">
        <v>549</v>
      </c>
      <c r="P29">
        <v>769</v>
      </c>
      <c r="Q29">
        <v>2172</v>
      </c>
      <c r="R29">
        <v>1067</v>
      </c>
      <c r="S29">
        <v>3286</v>
      </c>
      <c r="T29">
        <v>48</v>
      </c>
      <c r="U29">
        <v>12</v>
      </c>
    </row>
    <row r="30" spans="12:21" x14ac:dyDescent="0.25">
      <c r="L30">
        <v>2854</v>
      </c>
      <c r="M30">
        <v>1463</v>
      </c>
      <c r="N30">
        <v>2274</v>
      </c>
      <c r="O30">
        <v>753</v>
      </c>
      <c r="P30">
        <v>1375</v>
      </c>
      <c r="Q30">
        <v>2051</v>
      </c>
      <c r="R30">
        <v>1012</v>
      </c>
      <c r="S30">
        <v>2991</v>
      </c>
      <c r="T30">
        <v>181</v>
      </c>
      <c r="U30">
        <v>974</v>
      </c>
    </row>
    <row r="31" spans="12:21" x14ac:dyDescent="0.25">
      <c r="L31">
        <v>1323</v>
      </c>
      <c r="M31">
        <v>2346</v>
      </c>
      <c r="N31">
        <v>130</v>
      </c>
      <c r="O31">
        <v>550</v>
      </c>
      <c r="P31">
        <v>295</v>
      </c>
      <c r="Q31">
        <v>181</v>
      </c>
      <c r="R31">
        <v>95</v>
      </c>
      <c r="S31">
        <v>2143</v>
      </c>
      <c r="T31">
        <v>2814</v>
      </c>
      <c r="U31">
        <v>2451</v>
      </c>
    </row>
    <row r="32" spans="12:21" x14ac:dyDescent="0.25">
      <c r="L32">
        <v>914</v>
      </c>
      <c r="M32">
        <v>1573</v>
      </c>
      <c r="N32">
        <v>10</v>
      </c>
      <c r="O32">
        <v>709</v>
      </c>
      <c r="P32">
        <v>415</v>
      </c>
      <c r="Q32">
        <v>1632</v>
      </c>
      <c r="R32">
        <v>607</v>
      </c>
      <c r="S32">
        <v>1473</v>
      </c>
      <c r="T32">
        <v>2082</v>
      </c>
      <c r="U32">
        <v>2180</v>
      </c>
    </row>
    <row r="33" spans="12:21" x14ac:dyDescent="0.25">
      <c r="L33">
        <v>1047</v>
      </c>
      <c r="M33">
        <v>411</v>
      </c>
      <c r="N33">
        <v>2593</v>
      </c>
      <c r="O33">
        <v>1707</v>
      </c>
      <c r="P33">
        <v>504</v>
      </c>
      <c r="Q33">
        <v>1476</v>
      </c>
      <c r="R33">
        <v>819</v>
      </c>
      <c r="S33">
        <v>34</v>
      </c>
      <c r="T33">
        <v>339</v>
      </c>
      <c r="U33">
        <v>1261</v>
      </c>
    </row>
    <row r="34" spans="12:21" x14ac:dyDescent="0.25">
      <c r="L34">
        <v>410</v>
      </c>
      <c r="M34">
        <v>1189</v>
      </c>
      <c r="N34">
        <v>2452</v>
      </c>
      <c r="O34">
        <v>536</v>
      </c>
      <c r="P34">
        <v>1876</v>
      </c>
      <c r="Q34">
        <v>3150</v>
      </c>
      <c r="R34">
        <v>1420</v>
      </c>
      <c r="S34">
        <v>1570</v>
      </c>
      <c r="T34">
        <v>44</v>
      </c>
      <c r="U34">
        <v>37</v>
      </c>
    </row>
    <row r="35" spans="12:21" x14ac:dyDescent="0.25">
      <c r="L35">
        <v>2125</v>
      </c>
      <c r="M35">
        <v>850</v>
      </c>
      <c r="N35">
        <v>73</v>
      </c>
      <c r="O35">
        <v>476</v>
      </c>
      <c r="P35">
        <v>1296</v>
      </c>
      <c r="Q35">
        <v>2621</v>
      </c>
      <c r="R35">
        <v>450</v>
      </c>
      <c r="S35">
        <v>2880</v>
      </c>
      <c r="T35">
        <v>1604</v>
      </c>
      <c r="U35">
        <v>1134</v>
      </c>
    </row>
    <row r="36" spans="12:21" x14ac:dyDescent="0.25">
      <c r="L36">
        <v>412</v>
      </c>
      <c r="M36">
        <v>208</v>
      </c>
      <c r="N36">
        <v>2116</v>
      </c>
      <c r="O36">
        <v>1596</v>
      </c>
      <c r="P36">
        <v>272</v>
      </c>
      <c r="Q36">
        <v>146</v>
      </c>
      <c r="R36">
        <v>911</v>
      </c>
      <c r="S36">
        <v>570</v>
      </c>
      <c r="T36">
        <v>2459</v>
      </c>
      <c r="U36">
        <v>1788</v>
      </c>
    </row>
    <row r="37" spans="12:21" x14ac:dyDescent="0.25">
      <c r="L37">
        <v>1160</v>
      </c>
      <c r="M37">
        <v>497</v>
      </c>
      <c r="N37">
        <v>31</v>
      </c>
      <c r="O37">
        <v>1601</v>
      </c>
      <c r="P37">
        <v>1542</v>
      </c>
      <c r="Q37">
        <v>454</v>
      </c>
      <c r="R37">
        <v>1683</v>
      </c>
      <c r="S37">
        <v>11</v>
      </c>
      <c r="T37">
        <v>775</v>
      </c>
      <c r="U37">
        <v>249</v>
      </c>
    </row>
    <row r="38" spans="12:21" x14ac:dyDescent="0.25">
      <c r="L38">
        <v>3119</v>
      </c>
      <c r="M38">
        <v>1751</v>
      </c>
      <c r="N38">
        <v>2033</v>
      </c>
      <c r="O38">
        <v>123</v>
      </c>
      <c r="P38">
        <v>384</v>
      </c>
      <c r="Q38">
        <v>4009</v>
      </c>
      <c r="R38">
        <v>24</v>
      </c>
      <c r="S38">
        <v>1055</v>
      </c>
      <c r="T38">
        <v>61</v>
      </c>
      <c r="U38">
        <v>415</v>
      </c>
    </row>
    <row r="39" spans="12:21" x14ac:dyDescent="0.25">
      <c r="L39">
        <v>252</v>
      </c>
      <c r="M39">
        <v>659</v>
      </c>
      <c r="N39">
        <v>2100</v>
      </c>
      <c r="O39">
        <v>92</v>
      </c>
      <c r="P39">
        <v>68</v>
      </c>
      <c r="Q39">
        <v>1521</v>
      </c>
      <c r="R39">
        <v>1331</v>
      </c>
      <c r="S39">
        <v>3944</v>
      </c>
      <c r="T39">
        <v>64</v>
      </c>
      <c r="U39">
        <v>601</v>
      </c>
    </row>
    <row r="40" spans="12:21" x14ac:dyDescent="0.25">
      <c r="L40">
        <v>9</v>
      </c>
      <c r="M40">
        <v>115</v>
      </c>
      <c r="N40">
        <v>252</v>
      </c>
      <c r="O40">
        <v>84</v>
      </c>
      <c r="P40">
        <v>102</v>
      </c>
      <c r="Q40">
        <v>75</v>
      </c>
      <c r="R40">
        <v>74</v>
      </c>
      <c r="S40">
        <v>1583</v>
      </c>
      <c r="T40">
        <v>2531</v>
      </c>
      <c r="U40">
        <v>21</v>
      </c>
    </row>
    <row r="41" spans="12:21" x14ac:dyDescent="0.25">
      <c r="L41">
        <v>1153</v>
      </c>
      <c r="M41">
        <v>15</v>
      </c>
      <c r="N41">
        <v>49</v>
      </c>
      <c r="O41">
        <v>781</v>
      </c>
      <c r="P41">
        <v>581</v>
      </c>
      <c r="Q41">
        <v>1571</v>
      </c>
      <c r="R41">
        <v>17</v>
      </c>
      <c r="S41">
        <v>109</v>
      </c>
      <c r="T41">
        <v>2498</v>
      </c>
      <c r="U41">
        <v>135</v>
      </c>
    </row>
    <row r="42" spans="12:21" x14ac:dyDescent="0.25">
      <c r="L42">
        <v>373</v>
      </c>
      <c r="M42">
        <v>485</v>
      </c>
      <c r="N42">
        <v>1838</v>
      </c>
      <c r="O42">
        <v>1095</v>
      </c>
      <c r="P42">
        <v>769</v>
      </c>
      <c r="Q42">
        <v>1482</v>
      </c>
      <c r="R42">
        <v>532</v>
      </c>
      <c r="S42">
        <v>32</v>
      </c>
      <c r="T42">
        <v>56</v>
      </c>
      <c r="U42">
        <v>657</v>
      </c>
    </row>
    <row r="43" spans="12:21" x14ac:dyDescent="0.25">
      <c r="L43">
        <v>69</v>
      </c>
      <c r="M43">
        <v>837</v>
      </c>
      <c r="N43">
        <v>1126</v>
      </c>
      <c r="O43">
        <v>63</v>
      </c>
      <c r="P43">
        <v>27</v>
      </c>
      <c r="Q43">
        <v>74</v>
      </c>
      <c r="R43">
        <v>1288</v>
      </c>
      <c r="S43">
        <v>40</v>
      </c>
      <c r="T43">
        <v>18</v>
      </c>
      <c r="U43">
        <v>763</v>
      </c>
    </row>
    <row r="44" spans="12:21" x14ac:dyDescent="0.25">
      <c r="L44">
        <v>54</v>
      </c>
      <c r="M44">
        <v>57</v>
      </c>
      <c r="N44">
        <v>13</v>
      </c>
      <c r="O44">
        <v>240</v>
      </c>
      <c r="P44">
        <v>126</v>
      </c>
      <c r="Q44">
        <v>41</v>
      </c>
      <c r="R44">
        <v>15</v>
      </c>
      <c r="S44">
        <v>2187</v>
      </c>
      <c r="T44">
        <v>92</v>
      </c>
      <c r="U44">
        <v>454</v>
      </c>
    </row>
    <row r="45" spans="12:21" x14ac:dyDescent="0.25">
      <c r="L45">
        <v>1810</v>
      </c>
      <c r="M45">
        <v>49</v>
      </c>
      <c r="N45">
        <v>36</v>
      </c>
      <c r="O45">
        <v>115</v>
      </c>
      <c r="P45">
        <v>43</v>
      </c>
      <c r="Q45">
        <v>1544</v>
      </c>
      <c r="R45">
        <v>11</v>
      </c>
      <c r="S45">
        <v>764</v>
      </c>
      <c r="T45">
        <v>29</v>
      </c>
      <c r="U45">
        <v>22</v>
      </c>
    </row>
    <row r="46" spans="12:21" x14ac:dyDescent="0.25">
      <c r="L46">
        <v>1331</v>
      </c>
      <c r="M46">
        <v>710</v>
      </c>
      <c r="N46">
        <v>1786</v>
      </c>
      <c r="O46">
        <v>364</v>
      </c>
      <c r="P46">
        <v>94</v>
      </c>
      <c r="Q46">
        <v>1888</v>
      </c>
      <c r="R46">
        <v>547</v>
      </c>
      <c r="S46">
        <v>31</v>
      </c>
      <c r="T46">
        <v>1910</v>
      </c>
      <c r="U46">
        <v>421</v>
      </c>
    </row>
    <row r="47" spans="12:21" x14ac:dyDescent="0.25">
      <c r="L47">
        <v>31</v>
      </c>
      <c r="M47">
        <v>1222</v>
      </c>
      <c r="N47">
        <v>772</v>
      </c>
      <c r="O47">
        <v>926</v>
      </c>
      <c r="P47">
        <v>64</v>
      </c>
      <c r="Q47">
        <v>97</v>
      </c>
      <c r="R47">
        <v>621</v>
      </c>
      <c r="S47">
        <v>2062</v>
      </c>
      <c r="T47">
        <v>1572</v>
      </c>
      <c r="U47">
        <v>1488</v>
      </c>
    </row>
    <row r="48" spans="12:21" x14ac:dyDescent="0.25">
      <c r="L48">
        <v>2502</v>
      </c>
      <c r="M48">
        <v>89</v>
      </c>
      <c r="N48">
        <v>46</v>
      </c>
      <c r="O48">
        <v>63</v>
      </c>
      <c r="P48">
        <v>1443</v>
      </c>
      <c r="Q48">
        <v>73</v>
      </c>
      <c r="R48">
        <v>28</v>
      </c>
      <c r="S48">
        <v>1511</v>
      </c>
      <c r="T48">
        <v>35</v>
      </c>
      <c r="U48">
        <v>27</v>
      </c>
    </row>
    <row r="49" spans="12:21" x14ac:dyDescent="0.25">
      <c r="L49">
        <v>779</v>
      </c>
      <c r="M49">
        <v>70</v>
      </c>
      <c r="N49">
        <v>41</v>
      </c>
      <c r="O49">
        <v>47</v>
      </c>
      <c r="P49">
        <v>670</v>
      </c>
      <c r="Q49">
        <v>1791</v>
      </c>
      <c r="R49">
        <v>25</v>
      </c>
      <c r="S49">
        <v>857</v>
      </c>
      <c r="T49">
        <v>147</v>
      </c>
      <c r="U49">
        <v>10</v>
      </c>
    </row>
    <row r="50" spans="12:21" x14ac:dyDescent="0.25">
      <c r="L50">
        <v>50</v>
      </c>
      <c r="M50">
        <v>503</v>
      </c>
      <c r="N50">
        <v>1669</v>
      </c>
      <c r="O50">
        <v>239</v>
      </c>
      <c r="P50">
        <v>39</v>
      </c>
      <c r="Q50">
        <v>1771</v>
      </c>
      <c r="R50">
        <v>1117</v>
      </c>
      <c r="S50">
        <v>671</v>
      </c>
      <c r="T50">
        <v>1588</v>
      </c>
      <c r="U50">
        <v>718</v>
      </c>
    </row>
    <row r="51" spans="12:21" x14ac:dyDescent="0.25">
      <c r="L51">
        <v>53</v>
      </c>
      <c r="M51">
        <v>50</v>
      </c>
      <c r="N51">
        <v>39</v>
      </c>
      <c r="O51">
        <v>110</v>
      </c>
      <c r="P51">
        <v>29</v>
      </c>
      <c r="Q51">
        <v>85</v>
      </c>
      <c r="R51">
        <v>70</v>
      </c>
      <c r="S51">
        <v>1</v>
      </c>
      <c r="T51">
        <v>14</v>
      </c>
      <c r="U51">
        <v>1254</v>
      </c>
    </row>
    <row r="52" spans="12:21" x14ac:dyDescent="0.25">
      <c r="L52">
        <v>2619</v>
      </c>
      <c r="M52">
        <v>268</v>
      </c>
      <c r="N52">
        <v>46</v>
      </c>
      <c r="O52">
        <v>604</v>
      </c>
      <c r="P52">
        <v>76</v>
      </c>
      <c r="Q52">
        <v>93</v>
      </c>
      <c r="R52">
        <v>694</v>
      </c>
      <c r="S52">
        <v>26</v>
      </c>
      <c r="T52">
        <v>36</v>
      </c>
      <c r="U52">
        <v>36</v>
      </c>
    </row>
    <row r="53" spans="12:21" x14ac:dyDescent="0.25">
      <c r="L53">
        <v>1504</v>
      </c>
      <c r="M53">
        <v>77</v>
      </c>
      <c r="N53">
        <v>40</v>
      </c>
      <c r="O53">
        <v>825</v>
      </c>
      <c r="P53">
        <v>1115</v>
      </c>
      <c r="Q53">
        <v>1963</v>
      </c>
      <c r="R53">
        <v>1</v>
      </c>
      <c r="S53">
        <v>1981</v>
      </c>
      <c r="T53">
        <v>51</v>
      </c>
      <c r="U53">
        <v>724</v>
      </c>
    </row>
    <row r="54" spans="12:21" x14ac:dyDescent="0.25">
      <c r="L54">
        <v>20</v>
      </c>
      <c r="M54">
        <v>50</v>
      </c>
      <c r="N54">
        <v>1162</v>
      </c>
      <c r="O54">
        <v>49</v>
      </c>
      <c r="P54">
        <v>49</v>
      </c>
      <c r="Q54">
        <v>107</v>
      </c>
      <c r="R54">
        <v>18</v>
      </c>
      <c r="S54">
        <v>656</v>
      </c>
      <c r="T54">
        <v>238</v>
      </c>
      <c r="U54">
        <v>428</v>
      </c>
    </row>
    <row r="55" spans="12:21" x14ac:dyDescent="0.25">
      <c r="L55">
        <v>42</v>
      </c>
      <c r="M55">
        <v>888</v>
      </c>
      <c r="N55">
        <v>803</v>
      </c>
      <c r="O55">
        <v>87</v>
      </c>
      <c r="P55">
        <v>34</v>
      </c>
      <c r="Q55">
        <v>986</v>
      </c>
      <c r="R55">
        <v>654</v>
      </c>
      <c r="S55">
        <v>18</v>
      </c>
      <c r="T55">
        <v>1731</v>
      </c>
      <c r="U55">
        <v>42</v>
      </c>
    </row>
    <row r="56" spans="12:21" x14ac:dyDescent="0.25">
      <c r="L56">
        <v>1309</v>
      </c>
      <c r="M56">
        <v>844</v>
      </c>
      <c r="N56">
        <v>22</v>
      </c>
      <c r="O56">
        <v>796</v>
      </c>
      <c r="P56">
        <v>910</v>
      </c>
      <c r="Q56">
        <v>2264</v>
      </c>
      <c r="R56">
        <v>281</v>
      </c>
      <c r="S56">
        <v>53</v>
      </c>
      <c r="T56">
        <v>13</v>
      </c>
      <c r="U56">
        <v>411</v>
      </c>
    </row>
    <row r="57" spans="12:21" x14ac:dyDescent="0.25">
      <c r="L57">
        <v>1600</v>
      </c>
      <c r="M57">
        <v>35</v>
      </c>
      <c r="N57">
        <v>37</v>
      </c>
      <c r="O57">
        <v>390</v>
      </c>
      <c r="P57">
        <v>50</v>
      </c>
      <c r="Q57">
        <v>63</v>
      </c>
      <c r="R57">
        <v>37</v>
      </c>
      <c r="S57">
        <v>1898</v>
      </c>
      <c r="T57">
        <v>42</v>
      </c>
      <c r="U57">
        <v>364</v>
      </c>
    </row>
    <row r="58" spans="12:21" x14ac:dyDescent="0.25">
      <c r="L58">
        <v>29</v>
      </c>
      <c r="M58">
        <v>89</v>
      </c>
      <c r="N58">
        <v>970</v>
      </c>
      <c r="O58">
        <v>65</v>
      </c>
      <c r="P58">
        <v>35</v>
      </c>
      <c r="Q58">
        <v>1328</v>
      </c>
      <c r="R58">
        <v>597</v>
      </c>
      <c r="S58">
        <v>550</v>
      </c>
      <c r="T58">
        <v>1437</v>
      </c>
      <c r="U58">
        <v>20</v>
      </c>
    </row>
    <row r="59" spans="12:21" x14ac:dyDescent="0.25">
      <c r="L59">
        <v>1392</v>
      </c>
      <c r="M59">
        <v>1205</v>
      </c>
      <c r="N59">
        <v>897</v>
      </c>
      <c r="O59">
        <v>74</v>
      </c>
      <c r="P59">
        <v>393</v>
      </c>
      <c r="Q59">
        <v>531</v>
      </c>
      <c r="R59">
        <v>717</v>
      </c>
      <c r="S59">
        <v>42</v>
      </c>
      <c r="T59">
        <v>1734</v>
      </c>
      <c r="U59">
        <v>998</v>
      </c>
    </row>
    <row r="60" spans="12:21" x14ac:dyDescent="0.25">
      <c r="L60">
        <v>1882</v>
      </c>
      <c r="M60">
        <v>635</v>
      </c>
      <c r="N60">
        <v>85</v>
      </c>
      <c r="O60">
        <v>1098</v>
      </c>
      <c r="P60">
        <v>885</v>
      </c>
      <c r="Q60">
        <v>112</v>
      </c>
      <c r="R60">
        <v>15</v>
      </c>
      <c r="S60">
        <v>1802</v>
      </c>
      <c r="T60">
        <v>59</v>
      </c>
      <c r="U60">
        <v>52</v>
      </c>
    </row>
    <row r="61" spans="12:21" x14ac:dyDescent="0.25">
      <c r="L61">
        <v>212</v>
      </c>
      <c r="M61">
        <v>474</v>
      </c>
      <c r="N61">
        <v>424</v>
      </c>
      <c r="O61">
        <v>203</v>
      </c>
      <c r="P61">
        <v>46</v>
      </c>
      <c r="Q61">
        <v>232</v>
      </c>
      <c r="R61">
        <v>1281</v>
      </c>
      <c r="S61">
        <v>873</v>
      </c>
      <c r="T61">
        <v>1250</v>
      </c>
      <c r="U61">
        <v>462</v>
      </c>
    </row>
    <row r="62" spans="12:21" x14ac:dyDescent="0.25">
      <c r="L62">
        <v>91</v>
      </c>
      <c r="M62">
        <v>419</v>
      </c>
      <c r="N62">
        <v>601</v>
      </c>
      <c r="O62">
        <v>450</v>
      </c>
      <c r="P62">
        <v>1099</v>
      </c>
      <c r="Q62">
        <v>3314</v>
      </c>
      <c r="R62">
        <v>217</v>
      </c>
      <c r="S62">
        <v>2817</v>
      </c>
      <c r="T62">
        <v>1581</v>
      </c>
      <c r="U62">
        <v>1643</v>
      </c>
    </row>
    <row r="63" spans="12:21" x14ac:dyDescent="0.25">
      <c r="L63">
        <v>3376</v>
      </c>
      <c r="M63">
        <v>1146</v>
      </c>
      <c r="N63">
        <v>2289</v>
      </c>
      <c r="O63">
        <v>1394</v>
      </c>
      <c r="P63">
        <v>1857</v>
      </c>
      <c r="Q63">
        <v>1521</v>
      </c>
      <c r="R63">
        <v>2525</v>
      </c>
      <c r="S63">
        <v>3697</v>
      </c>
      <c r="T63">
        <v>1251</v>
      </c>
      <c r="U63">
        <v>2865</v>
      </c>
    </row>
    <row r="64" spans="12:21" x14ac:dyDescent="0.25">
      <c r="L64">
        <v>3148</v>
      </c>
      <c r="M64">
        <v>1138</v>
      </c>
      <c r="N64">
        <v>2798</v>
      </c>
      <c r="O64">
        <v>900</v>
      </c>
      <c r="P64">
        <v>1607</v>
      </c>
      <c r="Q64">
        <v>1470</v>
      </c>
      <c r="R64">
        <v>2361</v>
      </c>
      <c r="S64">
        <v>3748</v>
      </c>
      <c r="T64">
        <v>3066</v>
      </c>
      <c r="U64">
        <v>1803</v>
      </c>
    </row>
    <row r="65" spans="12:21" x14ac:dyDescent="0.25">
      <c r="L65">
        <v>3155</v>
      </c>
      <c r="M65">
        <v>1469</v>
      </c>
      <c r="N65">
        <v>2470</v>
      </c>
      <c r="O65">
        <v>1431</v>
      </c>
      <c r="P65">
        <v>1569</v>
      </c>
      <c r="Q65">
        <v>2789</v>
      </c>
      <c r="R65">
        <v>2553</v>
      </c>
      <c r="S65">
        <v>2788</v>
      </c>
      <c r="T65">
        <v>2691</v>
      </c>
      <c r="U65">
        <v>515</v>
      </c>
    </row>
    <row r="66" spans="12:21" x14ac:dyDescent="0.25">
      <c r="L66">
        <v>3428</v>
      </c>
      <c r="M66">
        <v>827</v>
      </c>
      <c r="N66">
        <v>2614</v>
      </c>
      <c r="O66">
        <v>832</v>
      </c>
      <c r="P66">
        <v>1237</v>
      </c>
      <c r="Q66">
        <v>2753</v>
      </c>
      <c r="R66">
        <v>1435</v>
      </c>
      <c r="S66">
        <v>2062</v>
      </c>
      <c r="T66">
        <v>2131</v>
      </c>
      <c r="U66">
        <v>1686</v>
      </c>
    </row>
    <row r="67" spans="12:21" x14ac:dyDescent="0.25">
      <c r="L67">
        <v>3230</v>
      </c>
      <c r="M67">
        <v>947</v>
      </c>
      <c r="N67">
        <v>1760</v>
      </c>
      <c r="O67">
        <v>1391</v>
      </c>
      <c r="P67">
        <v>578</v>
      </c>
      <c r="Q67">
        <v>2378</v>
      </c>
      <c r="R67">
        <v>603</v>
      </c>
      <c r="S67">
        <v>3926</v>
      </c>
      <c r="T67">
        <v>154</v>
      </c>
      <c r="U67">
        <v>1896</v>
      </c>
    </row>
    <row r="68" spans="12:21" x14ac:dyDescent="0.25">
      <c r="L68">
        <v>2163</v>
      </c>
      <c r="M68">
        <v>556</v>
      </c>
      <c r="N68">
        <v>3097</v>
      </c>
      <c r="O68">
        <v>1381</v>
      </c>
      <c r="P68">
        <v>1077</v>
      </c>
      <c r="Q68">
        <v>2889</v>
      </c>
      <c r="R68">
        <v>1976</v>
      </c>
      <c r="S68">
        <v>3875</v>
      </c>
      <c r="T68">
        <v>2634</v>
      </c>
      <c r="U68">
        <v>1706</v>
      </c>
    </row>
    <row r="69" spans="12:21" x14ac:dyDescent="0.25">
      <c r="L69">
        <v>1592</v>
      </c>
      <c r="M69">
        <v>1365</v>
      </c>
      <c r="N69">
        <v>1417</v>
      </c>
      <c r="O69">
        <v>1275</v>
      </c>
      <c r="P69">
        <v>2025</v>
      </c>
      <c r="Q69">
        <v>3603</v>
      </c>
      <c r="R69">
        <v>2338</v>
      </c>
      <c r="S69">
        <v>3503</v>
      </c>
      <c r="T69">
        <v>3117</v>
      </c>
      <c r="U69">
        <v>1711</v>
      </c>
    </row>
    <row r="70" spans="12:21" x14ac:dyDescent="0.25">
      <c r="L70">
        <v>2927</v>
      </c>
      <c r="M70">
        <v>139</v>
      </c>
      <c r="N70">
        <v>1931</v>
      </c>
      <c r="O70">
        <v>1545</v>
      </c>
      <c r="P70">
        <v>393</v>
      </c>
      <c r="Q70">
        <v>3440</v>
      </c>
      <c r="R70">
        <v>1157</v>
      </c>
      <c r="S70">
        <v>3469</v>
      </c>
      <c r="T70">
        <v>2253</v>
      </c>
      <c r="U70">
        <v>377</v>
      </c>
    </row>
    <row r="71" spans="12:21" x14ac:dyDescent="0.25">
      <c r="L71">
        <v>2184</v>
      </c>
      <c r="M71">
        <v>289</v>
      </c>
      <c r="N71">
        <v>1365</v>
      </c>
      <c r="O71">
        <v>757</v>
      </c>
      <c r="P71">
        <v>950</v>
      </c>
      <c r="Q71">
        <v>4600</v>
      </c>
      <c r="R71">
        <v>1579</v>
      </c>
      <c r="S71">
        <v>817</v>
      </c>
      <c r="T71">
        <v>2119</v>
      </c>
      <c r="U71">
        <v>356</v>
      </c>
    </row>
    <row r="72" spans="12:21" x14ac:dyDescent="0.25">
      <c r="L72">
        <v>1570</v>
      </c>
      <c r="M72">
        <v>1420</v>
      </c>
      <c r="N72">
        <v>1813</v>
      </c>
      <c r="O72">
        <v>1059</v>
      </c>
      <c r="P72">
        <v>1120</v>
      </c>
      <c r="Q72">
        <v>3536</v>
      </c>
      <c r="R72">
        <v>1595</v>
      </c>
      <c r="S72">
        <v>1763</v>
      </c>
      <c r="T72">
        <v>1378</v>
      </c>
      <c r="U72">
        <v>2551</v>
      </c>
    </row>
    <row r="73" spans="12:21" x14ac:dyDescent="0.25">
      <c r="L73">
        <v>157</v>
      </c>
      <c r="M73">
        <v>979</v>
      </c>
      <c r="N73">
        <v>1759</v>
      </c>
      <c r="O73">
        <v>1204</v>
      </c>
      <c r="P73">
        <v>943</v>
      </c>
      <c r="Q73">
        <v>4224</v>
      </c>
      <c r="R73">
        <v>1660</v>
      </c>
      <c r="S73">
        <v>1968</v>
      </c>
      <c r="T73">
        <v>111</v>
      </c>
      <c r="U73">
        <v>2864</v>
      </c>
    </row>
    <row r="74" spans="12:21" x14ac:dyDescent="0.25">
      <c r="L74">
        <v>823</v>
      </c>
      <c r="M74">
        <v>917</v>
      </c>
      <c r="N74">
        <v>842</v>
      </c>
      <c r="O74">
        <v>1431</v>
      </c>
      <c r="P74">
        <v>137</v>
      </c>
      <c r="Q74">
        <v>4004</v>
      </c>
      <c r="R74">
        <v>1004</v>
      </c>
      <c r="S74">
        <v>632</v>
      </c>
      <c r="T74">
        <v>171</v>
      </c>
      <c r="U74">
        <v>986</v>
      </c>
    </row>
    <row r="75" spans="12:21" x14ac:dyDescent="0.25">
      <c r="L75">
        <v>2958</v>
      </c>
      <c r="M75">
        <v>1434</v>
      </c>
      <c r="N75">
        <v>57</v>
      </c>
      <c r="O75">
        <v>2571</v>
      </c>
      <c r="P75">
        <v>34</v>
      </c>
      <c r="Q75">
        <v>3957</v>
      </c>
      <c r="R75">
        <v>67</v>
      </c>
      <c r="S75">
        <v>2161</v>
      </c>
      <c r="T75">
        <v>1858</v>
      </c>
      <c r="U75">
        <v>71</v>
      </c>
    </row>
    <row r="76" spans="12:21" x14ac:dyDescent="0.25">
      <c r="L76">
        <v>1400</v>
      </c>
      <c r="M76">
        <v>196</v>
      </c>
      <c r="N76">
        <v>279</v>
      </c>
      <c r="O76">
        <v>1232</v>
      </c>
      <c r="P76">
        <v>1185</v>
      </c>
      <c r="Q76">
        <v>132</v>
      </c>
      <c r="R76">
        <v>561</v>
      </c>
      <c r="S76">
        <v>2209</v>
      </c>
      <c r="T76">
        <v>2038</v>
      </c>
      <c r="U76">
        <v>435</v>
      </c>
    </row>
    <row r="77" spans="12:21" x14ac:dyDescent="0.25">
      <c r="L77">
        <v>508</v>
      </c>
      <c r="M77">
        <v>405</v>
      </c>
      <c r="N77">
        <v>962</v>
      </c>
      <c r="O77">
        <v>149</v>
      </c>
      <c r="P77">
        <v>348</v>
      </c>
      <c r="Q77">
        <v>91</v>
      </c>
      <c r="R77">
        <v>1272</v>
      </c>
      <c r="S77">
        <v>328</v>
      </c>
      <c r="T77">
        <v>1926</v>
      </c>
      <c r="U77">
        <v>1493</v>
      </c>
    </row>
    <row r="78" spans="12:21" x14ac:dyDescent="0.25">
      <c r="L78">
        <v>32</v>
      </c>
      <c r="M78">
        <v>224</v>
      </c>
      <c r="N78">
        <v>161</v>
      </c>
      <c r="O78">
        <v>830</v>
      </c>
      <c r="P78">
        <v>43</v>
      </c>
      <c r="Q78">
        <v>1857</v>
      </c>
      <c r="R78">
        <v>118</v>
      </c>
      <c r="S78">
        <v>1847</v>
      </c>
      <c r="T78">
        <v>31</v>
      </c>
      <c r="U78">
        <v>76</v>
      </c>
    </row>
    <row r="79" spans="12:21" x14ac:dyDescent="0.25">
      <c r="L79">
        <v>68</v>
      </c>
      <c r="M79">
        <v>993</v>
      </c>
      <c r="N79">
        <v>10</v>
      </c>
      <c r="O79">
        <v>1078</v>
      </c>
      <c r="P79">
        <v>171</v>
      </c>
      <c r="Q79">
        <v>2251</v>
      </c>
      <c r="R79">
        <v>95</v>
      </c>
      <c r="S79">
        <v>2599</v>
      </c>
      <c r="T79">
        <v>71</v>
      </c>
      <c r="U79">
        <v>1274</v>
      </c>
    </row>
    <row r="80" spans="12:21" x14ac:dyDescent="0.25">
      <c r="L80">
        <v>1531</v>
      </c>
      <c r="M80">
        <v>1137</v>
      </c>
      <c r="N80">
        <v>39</v>
      </c>
      <c r="O80">
        <v>108</v>
      </c>
      <c r="P80">
        <v>1367</v>
      </c>
      <c r="Q80">
        <v>70</v>
      </c>
      <c r="R80">
        <v>723</v>
      </c>
      <c r="S80">
        <v>620</v>
      </c>
      <c r="T80">
        <v>1527</v>
      </c>
      <c r="U80">
        <v>2572</v>
      </c>
    </row>
    <row r="81" spans="12:21" x14ac:dyDescent="0.25">
      <c r="L81">
        <v>2098</v>
      </c>
      <c r="M81">
        <v>67</v>
      </c>
      <c r="N81">
        <v>826</v>
      </c>
      <c r="O81">
        <v>1081</v>
      </c>
      <c r="P81">
        <v>181</v>
      </c>
      <c r="Q81">
        <v>34</v>
      </c>
      <c r="R81">
        <v>783</v>
      </c>
      <c r="S81">
        <v>21</v>
      </c>
      <c r="T81">
        <v>1363</v>
      </c>
      <c r="U81">
        <v>2252</v>
      </c>
    </row>
    <row r="82" spans="12:21" x14ac:dyDescent="0.25">
      <c r="L82">
        <v>46</v>
      </c>
      <c r="M82">
        <v>128</v>
      </c>
      <c r="N82">
        <v>1602</v>
      </c>
      <c r="O82">
        <v>645</v>
      </c>
      <c r="P82">
        <v>977</v>
      </c>
      <c r="Q82">
        <v>2803</v>
      </c>
      <c r="R82">
        <v>447</v>
      </c>
      <c r="S82">
        <v>1868</v>
      </c>
      <c r="T82">
        <v>2274</v>
      </c>
      <c r="U82">
        <v>1409</v>
      </c>
    </row>
    <row r="83" spans="12:21" x14ac:dyDescent="0.25">
      <c r="L83">
        <v>214</v>
      </c>
      <c r="M83">
        <v>944</v>
      </c>
      <c r="N83">
        <v>389</v>
      </c>
      <c r="O83">
        <v>1204</v>
      </c>
      <c r="P83">
        <v>963</v>
      </c>
      <c r="Q83">
        <v>1754</v>
      </c>
      <c r="R83">
        <v>1193</v>
      </c>
      <c r="S83">
        <v>1041</v>
      </c>
      <c r="T83">
        <v>472</v>
      </c>
      <c r="U83">
        <v>131</v>
      </c>
    </row>
    <row r="84" spans="12:21" x14ac:dyDescent="0.25">
      <c r="L84">
        <v>1869</v>
      </c>
      <c r="M84">
        <v>155</v>
      </c>
      <c r="N84">
        <v>1463</v>
      </c>
      <c r="O84">
        <v>1793</v>
      </c>
      <c r="P84">
        <v>402</v>
      </c>
      <c r="Q84">
        <v>3274</v>
      </c>
      <c r="R84">
        <v>296</v>
      </c>
      <c r="S84">
        <v>59</v>
      </c>
      <c r="T84">
        <v>369</v>
      </c>
      <c r="U84">
        <v>1458</v>
      </c>
    </row>
    <row r="85" spans="12:21" x14ac:dyDescent="0.25">
      <c r="L85">
        <v>2077</v>
      </c>
      <c r="M85">
        <v>935</v>
      </c>
      <c r="N85">
        <v>44</v>
      </c>
      <c r="O85">
        <v>1396</v>
      </c>
      <c r="P85">
        <v>1434</v>
      </c>
      <c r="Q85">
        <v>349</v>
      </c>
      <c r="R85">
        <v>30</v>
      </c>
      <c r="S85">
        <v>1427</v>
      </c>
      <c r="T85">
        <v>1776</v>
      </c>
      <c r="U85">
        <v>1829</v>
      </c>
    </row>
    <row r="86" spans="12:21" x14ac:dyDescent="0.25">
      <c r="L86">
        <v>735</v>
      </c>
      <c r="M86">
        <v>15</v>
      </c>
      <c r="N86">
        <v>360</v>
      </c>
      <c r="O86">
        <v>38</v>
      </c>
      <c r="P86">
        <v>1541</v>
      </c>
      <c r="Q86">
        <v>35</v>
      </c>
      <c r="R86">
        <v>634</v>
      </c>
      <c r="S86">
        <v>2695</v>
      </c>
      <c r="T86">
        <v>386</v>
      </c>
      <c r="U86">
        <v>39</v>
      </c>
    </row>
    <row r="87" spans="12:21" x14ac:dyDescent="0.25">
      <c r="L87">
        <v>103</v>
      </c>
      <c r="M87">
        <v>722</v>
      </c>
      <c r="N87">
        <v>214</v>
      </c>
      <c r="O87">
        <v>211</v>
      </c>
      <c r="P87">
        <v>140</v>
      </c>
      <c r="Q87">
        <v>3343</v>
      </c>
      <c r="R87">
        <v>57</v>
      </c>
      <c r="S87">
        <v>1</v>
      </c>
      <c r="T87">
        <v>117</v>
      </c>
      <c r="U87">
        <v>64</v>
      </c>
    </row>
    <row r="88" spans="12:21" x14ac:dyDescent="0.25">
      <c r="L88">
        <v>98</v>
      </c>
      <c r="M88">
        <v>35</v>
      </c>
      <c r="N88">
        <v>50</v>
      </c>
      <c r="O88">
        <v>34</v>
      </c>
      <c r="P88">
        <v>123</v>
      </c>
      <c r="Q88">
        <v>508</v>
      </c>
      <c r="R88">
        <v>83</v>
      </c>
      <c r="S88">
        <v>16</v>
      </c>
      <c r="T88">
        <v>1332</v>
      </c>
      <c r="U88">
        <v>66</v>
      </c>
    </row>
    <row r="89" spans="12:21" x14ac:dyDescent="0.25">
      <c r="L89">
        <v>1209</v>
      </c>
      <c r="M89">
        <v>713</v>
      </c>
      <c r="N89">
        <v>18</v>
      </c>
      <c r="O89">
        <v>19</v>
      </c>
      <c r="P89">
        <v>46</v>
      </c>
      <c r="Q89">
        <v>56</v>
      </c>
      <c r="R89">
        <v>322</v>
      </c>
      <c r="S89">
        <v>2456</v>
      </c>
      <c r="T89">
        <v>1257</v>
      </c>
      <c r="U89">
        <v>854</v>
      </c>
    </row>
    <row r="90" spans="12:21" x14ac:dyDescent="0.25">
      <c r="L90">
        <v>1991</v>
      </c>
      <c r="M90">
        <v>69</v>
      </c>
      <c r="N90">
        <v>569</v>
      </c>
      <c r="O90">
        <v>800</v>
      </c>
      <c r="P90">
        <v>225</v>
      </c>
      <c r="Q90">
        <v>85</v>
      </c>
      <c r="R90">
        <v>18</v>
      </c>
      <c r="S90">
        <v>37</v>
      </c>
      <c r="T90">
        <v>31</v>
      </c>
      <c r="U90">
        <v>544</v>
      </c>
    </row>
    <row r="91" spans="12:21" x14ac:dyDescent="0.25">
      <c r="L91">
        <v>126</v>
      </c>
      <c r="M91">
        <v>65</v>
      </c>
      <c r="N91">
        <v>1038</v>
      </c>
      <c r="O91">
        <v>47</v>
      </c>
      <c r="P91">
        <v>64</v>
      </c>
      <c r="Q91">
        <v>56</v>
      </c>
      <c r="R91">
        <v>26</v>
      </c>
      <c r="S91">
        <v>42</v>
      </c>
      <c r="T91">
        <v>31</v>
      </c>
      <c r="U91">
        <v>16</v>
      </c>
    </row>
    <row r="92" spans="12:21" x14ac:dyDescent="0.25">
      <c r="L92">
        <v>55</v>
      </c>
      <c r="M92">
        <v>164</v>
      </c>
      <c r="N92">
        <v>9</v>
      </c>
      <c r="O92">
        <v>62</v>
      </c>
      <c r="P92">
        <v>152</v>
      </c>
      <c r="Q92">
        <v>2002</v>
      </c>
      <c r="R92">
        <v>628</v>
      </c>
      <c r="S92">
        <v>686</v>
      </c>
      <c r="T92">
        <v>26</v>
      </c>
      <c r="U92">
        <v>66</v>
      </c>
    </row>
    <row r="93" spans="12:21" x14ac:dyDescent="0.25">
      <c r="L93">
        <v>53</v>
      </c>
      <c r="M93">
        <v>782</v>
      </c>
      <c r="N93">
        <v>26</v>
      </c>
      <c r="O93">
        <v>1033</v>
      </c>
      <c r="P93">
        <v>38</v>
      </c>
      <c r="Q93">
        <v>1536</v>
      </c>
      <c r="R93">
        <v>10</v>
      </c>
      <c r="S93">
        <v>1212</v>
      </c>
      <c r="T93">
        <v>1333</v>
      </c>
      <c r="U93">
        <v>106</v>
      </c>
    </row>
    <row r="94" spans="12:21" x14ac:dyDescent="0.25">
      <c r="L94">
        <v>1341</v>
      </c>
      <c r="M94">
        <v>31</v>
      </c>
      <c r="N94">
        <v>65</v>
      </c>
      <c r="O94">
        <v>33</v>
      </c>
      <c r="P94">
        <v>1610</v>
      </c>
      <c r="Q94">
        <v>69</v>
      </c>
      <c r="R94">
        <v>30</v>
      </c>
      <c r="S94">
        <v>27</v>
      </c>
      <c r="T94">
        <v>29</v>
      </c>
      <c r="U94">
        <v>1545</v>
      </c>
    </row>
    <row r="95" spans="12:21" x14ac:dyDescent="0.25">
      <c r="L95">
        <v>334</v>
      </c>
      <c r="M95">
        <v>63</v>
      </c>
      <c r="N95">
        <v>760</v>
      </c>
      <c r="O95">
        <v>42</v>
      </c>
      <c r="P95">
        <v>549</v>
      </c>
      <c r="Q95">
        <v>29</v>
      </c>
      <c r="R95">
        <v>292</v>
      </c>
      <c r="S95">
        <v>298</v>
      </c>
      <c r="T95">
        <v>39</v>
      </c>
      <c r="U95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E395-4544-4F65-8980-8005249FEC19}">
  <dimension ref="A1:K3"/>
  <sheetViews>
    <sheetView tabSelected="1" workbookViewId="0">
      <selection activeCell="N21" sqref="N21"/>
    </sheetView>
  </sheetViews>
  <sheetFormatPr defaultRowHeight="15" x14ac:dyDescent="0.25"/>
  <cols>
    <col min="1" max="1" width="20.85546875" customWidth="1"/>
  </cols>
  <sheetData>
    <row r="1" spans="1:11" x14ac:dyDescent="0.25">
      <c r="A1" t="s">
        <v>48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2</v>
      </c>
      <c r="I1" t="s">
        <v>3</v>
      </c>
      <c r="K1" t="s">
        <v>4</v>
      </c>
    </row>
    <row r="2" spans="1:11" x14ac:dyDescent="0.25">
      <c r="A2" t="s">
        <v>0</v>
      </c>
      <c r="B2" s="1">
        <v>3.42</v>
      </c>
      <c r="C2" s="1">
        <v>4.82</v>
      </c>
      <c r="D2" s="1">
        <v>4.3099999999999996</v>
      </c>
      <c r="E2" s="1">
        <v>4.42</v>
      </c>
      <c r="F2" s="1">
        <v>4.34</v>
      </c>
      <c r="G2" s="1">
        <v>4.71</v>
      </c>
      <c r="H2">
        <f>AVERAGE(B2:G2)</f>
        <v>4.3366666666666669</v>
      </c>
      <c r="I2">
        <f>STDEV(B2:G2)/SQRT(5)</f>
        <v>0.22099170421835737</v>
      </c>
      <c r="K2">
        <f>TTEST(B2:G2,B3:G3,2,2)</f>
        <v>0.32622703827521238</v>
      </c>
    </row>
    <row r="3" spans="1:11" x14ac:dyDescent="0.25">
      <c r="A3" t="s">
        <v>1</v>
      </c>
      <c r="B3" s="1">
        <v>5.65</v>
      </c>
      <c r="C3" s="1">
        <v>3.62</v>
      </c>
      <c r="D3" s="1">
        <v>5.08</v>
      </c>
      <c r="E3" s="1">
        <v>4.42</v>
      </c>
      <c r="F3" s="1">
        <v>4.88</v>
      </c>
      <c r="G3" s="1">
        <v>4.51</v>
      </c>
      <c r="H3">
        <f>AVERAGE(B3:G3)</f>
        <v>4.6933333333333325</v>
      </c>
      <c r="I3">
        <f>STDEV(B3:G3)/SQRT(5)</f>
        <v>0.30724149025373332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717B-2DA6-4D5F-A8FA-F77DA6872612}">
  <dimension ref="A1:M9"/>
  <sheetViews>
    <sheetView workbookViewId="0">
      <selection activeCell="F15" sqref="F15"/>
    </sheetView>
  </sheetViews>
  <sheetFormatPr defaultRowHeight="15" x14ac:dyDescent="0.25"/>
  <cols>
    <col min="1" max="1" width="41.85546875" customWidth="1"/>
  </cols>
  <sheetData>
    <row r="1" spans="1:13" x14ac:dyDescent="0.2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x14ac:dyDescent="0.25">
      <c r="A2" t="s">
        <v>49</v>
      </c>
      <c r="B2">
        <v>103.363</v>
      </c>
      <c r="C2">
        <v>105.30649999999999</v>
      </c>
      <c r="D2">
        <v>92.079000000000008</v>
      </c>
      <c r="E2">
        <v>89.699999999999989</v>
      </c>
      <c r="F2">
        <v>104.4225</v>
      </c>
      <c r="G2">
        <v>104.169</v>
      </c>
      <c r="H2">
        <v>100.39249999999998</v>
      </c>
      <c r="I2">
        <v>94.672499999999999</v>
      </c>
      <c r="J2">
        <v>85.591999999999999</v>
      </c>
      <c r="K2">
        <v>110.0385</v>
      </c>
      <c r="L2">
        <v>91.545999999999992</v>
      </c>
      <c r="M2">
        <v>89.5505</v>
      </c>
    </row>
    <row r="3" spans="1:13" x14ac:dyDescent="0.25">
      <c r="A3" t="s">
        <v>50</v>
      </c>
      <c r="B3">
        <v>129.17320000000001</v>
      </c>
      <c r="C3">
        <v>125.4136</v>
      </c>
      <c r="D3">
        <v>127.426</v>
      </c>
      <c r="E3">
        <v>107.0056</v>
      </c>
      <c r="F3">
        <v>120.07839999999999</v>
      </c>
      <c r="G3">
        <v>128.35159999999999</v>
      </c>
      <c r="H3">
        <v>123.66120000000001</v>
      </c>
      <c r="I3">
        <v>112.33039999999998</v>
      </c>
      <c r="J3">
        <v>124.05639999999998</v>
      </c>
      <c r="K3">
        <v>112.1952</v>
      </c>
      <c r="L3">
        <v>115.32559999999998</v>
      </c>
      <c r="M3">
        <v>138.36680000000001</v>
      </c>
    </row>
    <row r="4" spans="1:13" x14ac:dyDescent="0.25">
      <c r="A4" t="s">
        <v>51</v>
      </c>
      <c r="B4">
        <v>25.810200000000009</v>
      </c>
      <c r="C4">
        <v>20.107100000000017</v>
      </c>
      <c r="D4">
        <v>35.346999999999994</v>
      </c>
      <c r="E4">
        <v>17.305600000000013</v>
      </c>
      <c r="F4">
        <v>15.655899999999988</v>
      </c>
      <c r="G4">
        <v>24.182599999999994</v>
      </c>
      <c r="H4">
        <v>23.268700000000024</v>
      </c>
      <c r="I4">
        <v>17.657899999999984</v>
      </c>
      <c r="J4">
        <v>38.464399999999983</v>
      </c>
      <c r="K4">
        <v>2.1567000000000007</v>
      </c>
      <c r="L4">
        <v>23.779599999999988</v>
      </c>
      <c r="M4">
        <v>48.816300000000012</v>
      </c>
    </row>
    <row r="5" spans="1:13" x14ac:dyDescent="0.25">
      <c r="B5" t="s">
        <v>0</v>
      </c>
      <c r="C5" t="s">
        <v>1</v>
      </c>
    </row>
    <row r="6" spans="1:13" x14ac:dyDescent="0.25">
      <c r="A6" t="s">
        <v>52</v>
      </c>
      <c r="B6">
        <f>AVERAGE(B4:G4)</f>
        <v>23.06806666666667</v>
      </c>
      <c r="C6">
        <f>AVERAGE(H4:M4)</f>
        <v>25.6906</v>
      </c>
    </row>
    <row r="7" spans="1:13" x14ac:dyDescent="0.25">
      <c r="A7" t="s">
        <v>53</v>
      </c>
      <c r="B7">
        <f>STDEV(B4:G4)/SQRT(5)</f>
        <v>3.2027940549047633</v>
      </c>
      <c r="C7">
        <f>STDEV(H4:M4)/SQRT(5)</f>
        <v>7.282456195652677</v>
      </c>
    </row>
    <row r="9" spans="1:13" x14ac:dyDescent="0.25">
      <c r="A9" t="s">
        <v>4</v>
      </c>
      <c r="B9">
        <f>TTEST(B4:G4,H4:M4,2,2)</f>
        <v>0.72553101784626151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Extended Data Figure 3c</vt:lpstr>
      <vt:lpstr>Extended Data Figure 3e</vt:lpstr>
      <vt:lpstr>Extended Data Figure 3f</vt:lpstr>
      <vt:lpstr>Extended Data Figure 3g</vt:lpstr>
      <vt:lpstr>Extended Data Figure 3h</vt:lpstr>
      <vt:lpstr>Extended Data Figure 3i</vt:lpstr>
      <vt:lpstr>Extended Data Figure 3j</vt:lpstr>
      <vt:lpstr>Extended Data Figure 3k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Aidy Zeng</dc:creator>
  <cp:lastModifiedBy>Xing Zeng</cp:lastModifiedBy>
  <dcterms:created xsi:type="dcterms:W3CDTF">2019-03-19T16:24:31Z</dcterms:created>
  <dcterms:modified xsi:type="dcterms:W3CDTF">2019-03-25T03:55:46Z</dcterms:modified>
</cp:coreProperties>
</file>