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6afcfdf1b3b46b/Documents/c3b paper/Revision/Source Data/"/>
    </mc:Choice>
  </mc:AlternateContent>
  <xr:revisionPtr revIDLastSave="4" documentId="8_{A90E8B59-801E-4D56-A55E-0021AB7FF4BC}" xr6:coauthVersionLast="41" xr6:coauthVersionMax="41" xr10:uidLastSave="{9A834397-D29B-49DD-823F-445A242289A5}"/>
  <bookViews>
    <workbookView xWindow="-120" yWindow="-120" windowWidth="29040" windowHeight="15840" activeTab="1" xr2:uid="{A051BF9D-C893-45AA-B1C8-C7A16EDE6B08}"/>
  </bookViews>
  <sheets>
    <sheet name="Extended Data Figure 5a" sheetId="1" r:id="rId1"/>
    <sheet name="Extended Data Figure 5b" sheetId="2" r:id="rId2"/>
  </sheets>
  <externalReferences>
    <externalReference r:id="rId3"/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" i="1" l="1"/>
  <c r="W9" i="1"/>
  <c r="U9" i="1"/>
  <c r="S9" i="1"/>
  <c r="Q9" i="1"/>
  <c r="O9" i="1"/>
  <c r="M9" i="1"/>
  <c r="K9" i="1"/>
  <c r="I9" i="1"/>
  <c r="G9" i="1"/>
  <c r="E9" i="1"/>
  <c r="C9" i="1"/>
  <c r="A9" i="1"/>
  <c r="I6" i="2"/>
  <c r="I2" i="2"/>
  <c r="G7" i="2"/>
  <c r="G6" i="2"/>
  <c r="F7" i="2"/>
  <c r="F6" i="2"/>
  <c r="G3" i="2"/>
  <c r="G2" i="2"/>
  <c r="F3" i="2"/>
  <c r="F2" i="2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7" i="1"/>
  <c r="U6" i="1"/>
  <c r="V6" i="1"/>
  <c r="W6" i="1"/>
  <c r="X6" i="1"/>
  <c r="Y6" i="1"/>
  <c r="Z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6" i="1"/>
</calcChain>
</file>

<file path=xl/sharedStrings.xml><?xml version="1.0" encoding="utf-8"?>
<sst xmlns="http://schemas.openxmlformats.org/spreadsheetml/2006/main" count="36" uniqueCount="34">
  <si>
    <t>aP2, WT</t>
  </si>
  <si>
    <t>aP2, KO</t>
  </si>
  <si>
    <t>adq, WT</t>
  </si>
  <si>
    <t>adq, KO</t>
  </si>
  <si>
    <t>elovl3, WT</t>
  </si>
  <si>
    <t>elovl3, KO</t>
  </si>
  <si>
    <t>pparg, WT</t>
  </si>
  <si>
    <t>pparg, KO</t>
  </si>
  <si>
    <t>prdm16, WT</t>
  </si>
  <si>
    <t>prdm16, KO</t>
  </si>
  <si>
    <t>ucp1, WT</t>
  </si>
  <si>
    <t>ucp1, KO</t>
  </si>
  <si>
    <t>cidea, WT</t>
  </si>
  <si>
    <t>cidea, KO</t>
  </si>
  <si>
    <t>dio2, WT</t>
  </si>
  <si>
    <t>dio2, KO</t>
  </si>
  <si>
    <t>cox8b, WT</t>
  </si>
  <si>
    <t>cox8b, KO</t>
  </si>
  <si>
    <t>pgc1a, WT</t>
  </si>
  <si>
    <t>pgc1a, KO</t>
  </si>
  <si>
    <t>irf4, WT</t>
  </si>
  <si>
    <t>irf4, KO</t>
  </si>
  <si>
    <t>s100b, WT</t>
  </si>
  <si>
    <t>s100b, KO</t>
  </si>
  <si>
    <t>c3b, WT</t>
  </si>
  <si>
    <t>c3b, KO</t>
  </si>
  <si>
    <t>VO2, ml/hr</t>
  </si>
  <si>
    <t>Cre-</t>
  </si>
  <si>
    <t>Cre+</t>
  </si>
  <si>
    <t>Average</t>
  </si>
  <si>
    <t>SEM</t>
  </si>
  <si>
    <t>VCO2, ml/hr</t>
  </si>
  <si>
    <t>ttest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</si>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</sst>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Documents\c3b%20paper\Revision\Source%20Data%20Extended%20Data%20Figure%2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%20Data%20Extended%20Data%20Figure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nded Data Figure 6a"/>
      <sheetName val="Extended Data Figure 6b"/>
      <sheetName val="Extended Data Figure 6c"/>
      <sheetName val="Extended Data Figure 6d"/>
      <sheetName val="Extended Data Figure 6e"/>
      <sheetName val="Extended Data Figure 6g"/>
    </sheetNames>
    <sheetDataSet>
      <sheetData sheetId="0"/>
      <sheetData sheetId="1"/>
      <sheetData sheetId="2"/>
      <sheetData sheetId="3"/>
      <sheetData sheetId="4">
        <row r="6">
          <cell r="A6" t="str">
            <v>Cre-</v>
          </cell>
          <cell r="B6">
            <v>94.16638736740795</v>
          </cell>
          <cell r="C6">
            <v>92.435706504239661</v>
          </cell>
          <cell r="D6">
            <v>87.592300166554608</v>
          </cell>
          <cell r="E6">
            <v>92.455344760356866</v>
          </cell>
          <cell r="F6">
            <v>91.662434699639775</v>
          </cell>
        </row>
        <row r="7">
          <cell r="A7" t="str">
            <v>Cre+</v>
          </cell>
          <cell r="B7">
            <v>85.261773078606637</v>
          </cell>
          <cell r="C7">
            <v>89.186073998733818</v>
          </cell>
          <cell r="D7">
            <v>90.420010618827234</v>
          </cell>
          <cell r="E7">
            <v>86.416517392847993</v>
          </cell>
          <cell r="F7">
            <v>87.821093772253917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nded Data Figure 4b"/>
      <sheetName val="Extended Data Figure 4c"/>
      <sheetName val="Extended Data Figure 4d"/>
      <sheetName val="Extended Data Figure 4e"/>
      <sheetName val="Extended Data Figure 4f VO2"/>
      <sheetName val="Extended Data Figure 4f VCO2"/>
      <sheetName val="Extended Data Figure 4g"/>
      <sheetName val="Extended Data Figure 4h"/>
      <sheetName val="Extended Data Figure 4i"/>
      <sheetName val="Extended Data Figure 4j"/>
      <sheetName val="Extended Data Figure 4k"/>
    </sheetNames>
    <sheetDataSet>
      <sheetData sheetId="0" refreshError="1"/>
      <sheetData sheetId="1" refreshError="1"/>
      <sheetData sheetId="2" refreshError="1"/>
      <sheetData sheetId="3">
        <row r="1">
          <cell r="B1">
            <v>1</v>
          </cell>
        </row>
      </sheetData>
      <sheetData sheetId="4" refreshError="1"/>
      <sheetData sheetId="5">
        <row r="2">
          <cell r="P2" t="str">
            <v>WT</v>
          </cell>
          <cell r="V2">
            <v>2.7571487077930308</v>
          </cell>
        </row>
        <row r="3">
          <cell r="V3">
            <v>1.4024991160916884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8001-3011-4915-9837-4AD3FC14F5BC}">
  <dimension ref="A1:Z21"/>
  <sheetViews>
    <sheetView workbookViewId="0">
      <selection activeCell="Y10" sqref="Y10"/>
    </sheetView>
  </sheetViews>
  <sheetFormatPr defaultRowHeight="15" x14ac:dyDescent="0.25"/>
  <cols>
    <col min="25" max="25" width="11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0.80079311109838835</v>
      </c>
      <c r="B2">
        <v>0.86425111712177682</v>
      </c>
      <c r="C2">
        <v>0.83131462618281149</v>
      </c>
      <c r="D2">
        <v>0.68947038977029818</v>
      </c>
      <c r="E2">
        <v>0.60244761783511003</v>
      </c>
      <c r="F2">
        <v>0.35434158944578581</v>
      </c>
      <c r="G2">
        <v>0.56063793706572096</v>
      </c>
      <c r="H2">
        <v>0.53975487610030071</v>
      </c>
      <c r="I2">
        <v>0.48890256142208416</v>
      </c>
      <c r="J2">
        <v>1.2193234402112285</v>
      </c>
      <c r="K2">
        <v>0.82485432705845763</v>
      </c>
      <c r="L2">
        <v>0.59358597934374979</v>
      </c>
      <c r="M2">
        <v>0.87268282403258524</v>
      </c>
      <c r="N2">
        <v>0.68315991943942944</v>
      </c>
      <c r="O2">
        <v>0.89624551069664549</v>
      </c>
      <c r="P2">
        <v>1.2443064963564912</v>
      </c>
      <c r="Q2">
        <v>0.77129618222977614</v>
      </c>
      <c r="R2">
        <v>0.71640825926818408</v>
      </c>
      <c r="S2">
        <v>0.70020081441387605</v>
      </c>
      <c r="T2">
        <v>1.0877670610022514</v>
      </c>
      <c r="U2">
        <v>0.77056936529710296</v>
      </c>
      <c r="V2">
        <v>0.79383206149320795</v>
      </c>
      <c r="W2">
        <v>0.59919596774791717</v>
      </c>
      <c r="X2">
        <v>0.51522939874749019</v>
      </c>
      <c r="Y2">
        <v>0.98610315962785455</v>
      </c>
      <c r="Z2">
        <v>6.1989413935715533E-4</v>
      </c>
    </row>
    <row r="3" spans="1:26" x14ac:dyDescent="0.25">
      <c r="A3">
        <v>1.1058477581591022</v>
      </c>
      <c r="B3">
        <v>0.85381029796326446</v>
      </c>
      <c r="C3">
        <v>1.0071359908513922</v>
      </c>
      <c r="D3">
        <v>0.62945995288196477</v>
      </c>
      <c r="E3">
        <v>1.1689325707225717</v>
      </c>
      <c r="F3">
        <v>0.49745802788732313</v>
      </c>
      <c r="G3">
        <v>0.64575296900313006</v>
      </c>
      <c r="H3">
        <v>0.38906720305016596</v>
      </c>
      <c r="I3">
        <v>0.93116895755821782</v>
      </c>
      <c r="J3">
        <v>0.50726406550316439</v>
      </c>
      <c r="K3">
        <v>1.1731877568716342</v>
      </c>
      <c r="L3">
        <v>0.68443332940778978</v>
      </c>
      <c r="M3">
        <v>1.2667512395245963</v>
      </c>
      <c r="N3">
        <v>0.38852901327681189</v>
      </c>
      <c r="O3">
        <v>1.2417638969280906</v>
      </c>
      <c r="P3">
        <v>0.67259030684498322</v>
      </c>
      <c r="Q3">
        <v>1.3440472667531631</v>
      </c>
      <c r="R3">
        <v>0.8428097300497559</v>
      </c>
      <c r="S3">
        <v>1.5932278955141737</v>
      </c>
      <c r="T3">
        <v>1.132916587644925</v>
      </c>
      <c r="U3">
        <v>1.3504701358189992</v>
      </c>
      <c r="V3">
        <v>0.56852738046326079</v>
      </c>
      <c r="W3">
        <v>1.5265034185529394</v>
      </c>
      <c r="X3">
        <v>0.74152272938934016</v>
      </c>
      <c r="Y3">
        <v>1.0857536189025001</v>
      </c>
      <c r="Z3">
        <v>1.1549799198212198E-3</v>
      </c>
    </row>
    <row r="4" spans="1:26" x14ac:dyDescent="0.25">
      <c r="A4">
        <v>1.1016358913417004</v>
      </c>
      <c r="B4">
        <v>0.92680675758606745</v>
      </c>
      <c r="C4">
        <v>1.1346438298781756</v>
      </c>
      <c r="D4">
        <v>0.73755702368810683</v>
      </c>
      <c r="E4">
        <v>0.72811420317230835</v>
      </c>
      <c r="F4">
        <v>0.32303507174050683</v>
      </c>
      <c r="G4">
        <v>1.3871610324038086</v>
      </c>
      <c r="H4">
        <v>0.66489077974220856</v>
      </c>
      <c r="I4">
        <v>1.2021491228238348</v>
      </c>
      <c r="J4">
        <v>1.1778255453272064</v>
      </c>
      <c r="K4">
        <v>1.122817862643319</v>
      </c>
      <c r="L4">
        <v>0.71250395162244229</v>
      </c>
      <c r="M4">
        <v>0.95297365772065512</v>
      </c>
      <c r="N4">
        <v>0.72929542075466824</v>
      </c>
      <c r="O4">
        <v>1.4245585244967671</v>
      </c>
      <c r="P4">
        <v>0.39209030983330939</v>
      </c>
      <c r="Q4">
        <v>0.85987679957415086</v>
      </c>
      <c r="R4">
        <v>0.5099171885332614</v>
      </c>
      <c r="S4">
        <v>0.74985660719584002</v>
      </c>
      <c r="T4">
        <v>1.5691134272939697</v>
      </c>
      <c r="U4">
        <v>0.7502991019529418</v>
      </c>
      <c r="V4">
        <v>1.3309586371086279</v>
      </c>
      <c r="W4">
        <v>0.81843163747598702</v>
      </c>
      <c r="X4">
        <v>0.63514452749150396</v>
      </c>
      <c r="Y4">
        <v>0.95687175479964259</v>
      </c>
      <c r="Z4">
        <v>7.4860976359623335E-4</v>
      </c>
    </row>
    <row r="5" spans="1:26" x14ac:dyDescent="0.25">
      <c r="A5">
        <v>0.99172323940080953</v>
      </c>
      <c r="B5">
        <v>0.9967803052182812</v>
      </c>
      <c r="C5">
        <v>1.0269055530876208</v>
      </c>
      <c r="D5">
        <v>0.80533866193784731</v>
      </c>
      <c r="E5">
        <v>1.5005056082700101</v>
      </c>
      <c r="F5">
        <v>0.57227151816165123</v>
      </c>
      <c r="G5">
        <v>1.4064480615273407</v>
      </c>
      <c r="H5">
        <v>0.69491348231231842</v>
      </c>
      <c r="I5">
        <v>1.3777793581958631</v>
      </c>
      <c r="J5">
        <v>1.2594875568076265</v>
      </c>
      <c r="K5">
        <v>0.87914005342658896</v>
      </c>
      <c r="L5">
        <v>0.83161628828360834</v>
      </c>
      <c r="M5">
        <v>0.90759227872216286</v>
      </c>
      <c r="N5">
        <v>0.78226332881073624</v>
      </c>
      <c r="O5">
        <v>0.43743206787849659</v>
      </c>
      <c r="P5">
        <v>1.0270531851783082</v>
      </c>
      <c r="Q5">
        <v>1.0247797514429093</v>
      </c>
      <c r="R5">
        <v>0.8187925466873347</v>
      </c>
      <c r="S5">
        <v>0.95671468287610995</v>
      </c>
      <c r="T5">
        <v>1.5297910842696674</v>
      </c>
      <c r="U5">
        <v>1.1286613969309565</v>
      </c>
      <c r="V5">
        <v>1.0564618980795837</v>
      </c>
      <c r="W5">
        <v>1.0558689762231568</v>
      </c>
      <c r="X5">
        <v>0.54407325639462578</v>
      </c>
      <c r="Y5">
        <v>0.97127146667000264</v>
      </c>
      <c r="Z5">
        <v>2.5669209438841699E-4</v>
      </c>
    </row>
    <row r="6" spans="1:26" x14ac:dyDescent="0.25">
      <c r="A6">
        <f>AVERAGE(A2:A5)</f>
        <v>1.0000000000000002</v>
      </c>
      <c r="B6">
        <f t="shared" ref="B6:T6" si="0">AVERAGE(B2:B5)</f>
        <v>0.91041211947234746</v>
      </c>
      <c r="C6">
        <f t="shared" si="0"/>
        <v>1</v>
      </c>
      <c r="D6">
        <f t="shared" si="0"/>
        <v>0.71545650706955422</v>
      </c>
      <c r="E6">
        <f t="shared" si="0"/>
        <v>1</v>
      </c>
      <c r="F6">
        <f t="shared" si="0"/>
        <v>0.43677655180881669</v>
      </c>
      <c r="G6">
        <f t="shared" si="0"/>
        <v>1</v>
      </c>
      <c r="H6">
        <f t="shared" si="0"/>
        <v>0.57215658530124847</v>
      </c>
      <c r="I6">
        <f t="shared" si="0"/>
        <v>0.99999999999999989</v>
      </c>
      <c r="J6">
        <f t="shared" si="0"/>
        <v>1.0409751519623065</v>
      </c>
      <c r="K6">
        <f t="shared" si="0"/>
        <v>1</v>
      </c>
      <c r="L6">
        <f t="shared" si="0"/>
        <v>0.7055348871643975</v>
      </c>
      <c r="M6">
        <f t="shared" si="0"/>
        <v>0.99999999999999978</v>
      </c>
      <c r="N6">
        <f t="shared" si="0"/>
        <v>0.64581192057041148</v>
      </c>
      <c r="O6">
        <f t="shared" si="0"/>
        <v>0.99999999999999989</v>
      </c>
      <c r="P6">
        <f t="shared" si="0"/>
        <v>0.83401007455327303</v>
      </c>
      <c r="Q6">
        <f t="shared" si="0"/>
        <v>0.99999999999999978</v>
      </c>
      <c r="R6">
        <f t="shared" si="0"/>
        <v>0.72198193113463405</v>
      </c>
      <c r="S6">
        <f t="shared" si="0"/>
        <v>1</v>
      </c>
      <c r="T6">
        <f t="shared" si="0"/>
        <v>1.3298970400527033</v>
      </c>
      <c r="U6">
        <f>AVERAGE(U2:U5)</f>
        <v>1</v>
      </c>
      <c r="V6">
        <f t="shared" ref="V6" si="1">AVERAGE(V2:V5)</f>
        <v>0.93744499428617012</v>
      </c>
      <c r="W6">
        <f t="shared" ref="W6" si="2">AVERAGE(W2:W5)</f>
        <v>1</v>
      </c>
      <c r="X6">
        <f t="shared" ref="X6" si="3">AVERAGE(X2:X5)</f>
        <v>0.60899247800574008</v>
      </c>
      <c r="Y6">
        <f t="shared" ref="Y6" si="4">AVERAGE(Y2:Y5)</f>
        <v>1</v>
      </c>
      <c r="Z6">
        <f t="shared" ref="Z6" si="5">AVERAGE(Z2:Z5)</f>
        <v>6.9504397929075635E-4</v>
      </c>
    </row>
    <row r="7" spans="1:26" x14ac:dyDescent="0.25">
      <c r="A7">
        <f>STDEV(A2:A5)/SQRT(3)</f>
        <v>8.2519689009488251E-2</v>
      </c>
      <c r="B7">
        <f t="shared" ref="B7:Z7" si="6">STDEV(B2:B5)/SQRT(3)</f>
        <v>3.8097611479635703E-2</v>
      </c>
      <c r="C7">
        <f t="shared" si="6"/>
        <v>7.254006357906255E-2</v>
      </c>
      <c r="D7">
        <f t="shared" si="6"/>
        <v>4.2996020775835177E-2</v>
      </c>
      <c r="E7">
        <f t="shared" si="6"/>
        <v>0.23828411157045226</v>
      </c>
      <c r="F7">
        <f t="shared" si="6"/>
        <v>6.8128779001360842E-2</v>
      </c>
      <c r="G7">
        <f t="shared" si="6"/>
        <v>0.26533493991290819</v>
      </c>
      <c r="H7">
        <f t="shared" si="6"/>
        <v>8.044354765550106E-2</v>
      </c>
      <c r="I7">
        <f t="shared" si="6"/>
        <v>0.22349243473695116</v>
      </c>
      <c r="J7">
        <f t="shared" si="6"/>
        <v>0.20632534636295258</v>
      </c>
      <c r="K7">
        <f t="shared" si="6"/>
        <v>0.10020055441761348</v>
      </c>
      <c r="L7">
        <f t="shared" si="6"/>
        <v>5.6689134045634422E-2</v>
      </c>
      <c r="M7">
        <f t="shared" si="6"/>
        <v>0.10441187187935851</v>
      </c>
      <c r="N7">
        <f t="shared" si="6"/>
        <v>0.10175015643927346</v>
      </c>
      <c r="O7">
        <f t="shared" si="6"/>
        <v>0.25076491755400288</v>
      </c>
      <c r="P7">
        <f t="shared" si="6"/>
        <v>0.21780679924124893</v>
      </c>
      <c r="Q7">
        <f t="shared" si="6"/>
        <v>0.14564893309375934</v>
      </c>
      <c r="R7">
        <f t="shared" si="6"/>
        <v>8.7543115185240938E-2</v>
      </c>
      <c r="S7">
        <f t="shared" si="6"/>
        <v>0.23716947136696495</v>
      </c>
      <c r="T7">
        <f t="shared" si="6"/>
        <v>0.14704887102363245</v>
      </c>
      <c r="U7">
        <f t="shared" si="6"/>
        <v>0.16811769217059264</v>
      </c>
      <c r="V7">
        <f t="shared" si="6"/>
        <v>0.19024629963700471</v>
      </c>
      <c r="W7">
        <f t="shared" si="6"/>
        <v>0.22947721619932746</v>
      </c>
      <c r="X7">
        <f t="shared" si="6"/>
        <v>5.8929541347355931E-2</v>
      </c>
      <c r="Y7">
        <f t="shared" si="6"/>
        <v>3.3718078712496581E-2</v>
      </c>
      <c r="Z7">
        <f t="shared" si="6"/>
        <v>2.1401200279926738E-4</v>
      </c>
    </row>
    <row r="9" spans="1:26" x14ac:dyDescent="0.25">
      <c r="A9">
        <f>TTEST(A2:A5,B2:B5,2,2)</f>
        <v>0.29844981415715877</v>
      </c>
      <c r="C9">
        <f>TTEST(C2:C5,D2:D5,2,2)</f>
        <v>8.0174161596105638E-3</v>
      </c>
      <c r="E9">
        <f>TTEST(E2:E5,F2:F5,2,2)</f>
        <v>3.9365648723482242E-2</v>
      </c>
      <c r="G9">
        <f>TTEST(G2:G5,H2:H5,2,2)</f>
        <v>0.1250602978026632</v>
      </c>
      <c r="I9">
        <f>TTEST(I2:I5,J2:J5,2,2)</f>
        <v>0.88148779043547487</v>
      </c>
      <c r="K9">
        <f>TTEST(K2:K5,L2:L5,2,2)</f>
        <v>2.5497852537858127E-2</v>
      </c>
      <c r="M9">
        <f>TTEST(M2:M5,N2:N5,2,2)</f>
        <v>3.0948661980050338E-2</v>
      </c>
      <c r="O9">
        <f>TTEST(O2:O5,P2:P5,2,2)</f>
        <v>0.58488641692615129</v>
      </c>
      <c r="Q9">
        <f>TTEST(Q2:Q5,R2:R5,2,2)</f>
        <v>0.10778110461072234</v>
      </c>
      <c r="S9">
        <f>TTEST(S2:S5,T2:T5,2,2)</f>
        <v>0.22119880684319501</v>
      </c>
      <c r="U9">
        <f>TTEST(U2:U5,V2:V5,2,2)</f>
        <v>0.78558472972951154</v>
      </c>
      <c r="W9">
        <f>TTEST(W2:W5,X2:X5,2,2)</f>
        <v>0.10533866181106159</v>
      </c>
      <c r="Y9">
        <f>TTEST(Y2:Y5,Z2:Z5,2,2)</f>
        <v>4.1466984126244138E-8</v>
      </c>
    </row>
    <row r="21" spans="15:15" x14ac:dyDescent="0.25">
      <c r="O2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4377-7DCF-43E2-9AD0-80C8765C7D97}">
  <dimension ref="A1:I7"/>
  <sheetViews>
    <sheetView tabSelected="1" workbookViewId="0">
      <selection activeCell="G27" sqref="G27"/>
    </sheetView>
  </sheetViews>
  <sheetFormatPr defaultRowHeight="15" x14ac:dyDescent="0.25"/>
  <sheetData>
    <row r="1" spans="1:9" x14ac:dyDescent="0.25">
      <c r="A1" t="s">
        <v>26</v>
      </c>
      <c r="B1">
        <v>1</v>
      </c>
      <c r="C1">
        <v>2</v>
      </c>
      <c r="D1">
        <v>3</v>
      </c>
      <c r="E1">
        <v>4</v>
      </c>
      <c r="F1" t="s">
        <v>29</v>
      </c>
      <c r="G1" t="s">
        <v>30</v>
      </c>
      <c r="I1" t="s">
        <v>32</v>
      </c>
    </row>
    <row r="2" spans="1:9" x14ac:dyDescent="0.25">
      <c r="A2" t="s">
        <v>27</v>
      </c>
      <c r="B2">
        <v>97.899539195583571</v>
      </c>
      <c r="C2">
        <v>103.05950604416414</v>
      </c>
      <c r="D2">
        <v>101.1369889646688</v>
      </c>
      <c r="E2">
        <v>104.49897653753938</v>
      </c>
      <c r="F2">
        <f>AVERAGE(B2:E2)</f>
        <v>101.64875268548896</v>
      </c>
      <c r="G2">
        <f>STDEV(B2:E2)/SQRT(3)</f>
        <v>1.6476415786291041</v>
      </c>
      <c r="I2">
        <f>TTEST(B2:E2,B3:E3,2,2)</f>
        <v>4.0845032515600755E-3</v>
      </c>
    </row>
    <row r="3" spans="1:9" x14ac:dyDescent="0.25">
      <c r="A3" t="s">
        <v>28</v>
      </c>
      <c r="B3">
        <v>120.09681024984209</v>
      </c>
      <c r="C3">
        <v>110.46822053564665</v>
      </c>
      <c r="D3">
        <v>111.38744092996826</v>
      </c>
      <c r="E3">
        <v>112.14987004305982</v>
      </c>
      <c r="F3">
        <f>AVERAGE(B3:E3)</f>
        <v>113.52558543962921</v>
      </c>
      <c r="G3">
        <f>STDEV(B3:E3)/SQRT(3)</f>
        <v>2.5602241754930795</v>
      </c>
    </row>
    <row r="5" spans="1:9" x14ac:dyDescent="0.25">
      <c r="A5" t="s">
        <v>31</v>
      </c>
    </row>
    <row r="6" spans="1:9" x14ac:dyDescent="0.25">
      <c r="A6" t="s">
        <v>27</v>
      </c>
      <c r="B6">
        <v>74.515509802128392</v>
      </c>
      <c r="C6">
        <v>76.082330257574995</v>
      </c>
      <c r="D6">
        <v>80.070235072919459</v>
      </c>
      <c r="E6">
        <v>79.145372150615657</v>
      </c>
      <c r="F6">
        <f>AVERAGE(B6:E6)</f>
        <v>77.453361820809619</v>
      </c>
      <c r="G6">
        <f>STDEV(B6:E6)/SQRT(3)</f>
        <v>1.498948765147436</v>
      </c>
      <c r="I6">
        <f>TTEST(B6:E6,B7:E7,2,2)</f>
        <v>1.4126502031827979E-2</v>
      </c>
    </row>
    <row r="7" spans="1:9" x14ac:dyDescent="0.25">
      <c r="A7" t="s">
        <v>28</v>
      </c>
      <c r="B7">
        <v>84.43440507250088</v>
      </c>
      <c r="C7">
        <v>82.195478081439859</v>
      </c>
      <c r="D7">
        <v>81.573447147562263</v>
      </c>
      <c r="E7">
        <v>81.62519878941491</v>
      </c>
      <c r="F7">
        <f>AVERAGE(B7:E7)</f>
        <v>82.457132272729481</v>
      </c>
      <c r="G7">
        <f>STDEV(B7:E7)/SQRT(3)</f>
        <v>0.77825184167515771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Data Figure 5a</vt:lpstr>
      <vt:lpstr>Extended Data Figure 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Zeng</dc:creator>
  <cp:lastModifiedBy>Aidy Zeng</cp:lastModifiedBy>
  <dcterms:created xsi:type="dcterms:W3CDTF">2019-03-21T01:56:30Z</dcterms:created>
  <dcterms:modified xsi:type="dcterms:W3CDTF">2019-03-21T20:07:17Z</dcterms:modified>
</cp:coreProperties>
</file>