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c3b paper\Revision\Final submission\Source Data\"/>
    </mc:Choice>
  </mc:AlternateContent>
  <xr:revisionPtr revIDLastSave="426" documentId="8_{137E431C-4F98-4917-BF14-83E95B6FA3CD}" xr6:coauthVersionLast="41" xr6:coauthVersionMax="41" xr10:uidLastSave="{08043BD2-A847-4054-93FB-14214485FF53}"/>
  <bookViews>
    <workbookView xWindow="38280" yWindow="-120" windowWidth="38640" windowHeight="21240" activeTab="5" xr2:uid="{C3E5E96C-54FF-4D08-8C31-EB68E728B8FA}"/>
  </bookViews>
  <sheets>
    <sheet name="Figure 3a" sheetId="1" r:id="rId1"/>
    <sheet name="Figure 3b" sheetId="2" r:id="rId2"/>
    <sheet name="Figure 3c" sheetId="4" r:id="rId3"/>
    <sheet name="Figure 3d" sheetId="5" r:id="rId4"/>
    <sheet name="Figure 3e" sheetId="3" r:id="rId5"/>
    <sheet name="Figure 3f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C2" i="2"/>
  <c r="B2" i="2"/>
  <c r="D6" i="6"/>
  <c r="E6" i="6"/>
  <c r="F6" i="6"/>
  <c r="G6" i="6"/>
  <c r="C6" i="6"/>
  <c r="D5" i="6"/>
  <c r="E5" i="6"/>
  <c r="F5" i="6"/>
  <c r="G5" i="6"/>
  <c r="C5" i="6"/>
  <c r="D4" i="6"/>
  <c r="E4" i="6"/>
  <c r="F4" i="6"/>
  <c r="G4" i="6"/>
  <c r="C4" i="6"/>
  <c r="D3" i="6"/>
  <c r="E3" i="6"/>
  <c r="F3" i="6"/>
  <c r="G3" i="6"/>
  <c r="C3" i="6"/>
  <c r="D2" i="6"/>
  <c r="E2" i="6"/>
  <c r="F2" i="6"/>
  <c r="G2" i="6"/>
  <c r="C2" i="6"/>
  <c r="D6" i="5"/>
  <c r="E6" i="5"/>
  <c r="F6" i="5"/>
  <c r="G6" i="5"/>
  <c r="H6" i="5"/>
  <c r="I6" i="5"/>
  <c r="J6" i="5"/>
  <c r="K6" i="5"/>
  <c r="L6" i="5"/>
  <c r="M6" i="5"/>
  <c r="C6" i="5"/>
  <c r="D5" i="5"/>
  <c r="E5" i="5"/>
  <c r="F5" i="5"/>
  <c r="G5" i="5"/>
  <c r="H5" i="5"/>
  <c r="I5" i="5"/>
  <c r="J5" i="5"/>
  <c r="K5" i="5"/>
  <c r="L5" i="5"/>
  <c r="M5" i="5"/>
  <c r="C5" i="5"/>
  <c r="D4" i="5"/>
  <c r="E4" i="5"/>
  <c r="F4" i="5"/>
  <c r="G4" i="5"/>
  <c r="H4" i="5"/>
  <c r="I4" i="5"/>
  <c r="J4" i="5"/>
  <c r="K4" i="5"/>
  <c r="L4" i="5"/>
  <c r="M4" i="5"/>
  <c r="C4" i="5"/>
  <c r="D3" i="5"/>
  <c r="E3" i="5"/>
  <c r="F3" i="5"/>
  <c r="G3" i="5"/>
  <c r="H3" i="5"/>
  <c r="I3" i="5"/>
  <c r="J3" i="5"/>
  <c r="K3" i="5"/>
  <c r="L3" i="5"/>
  <c r="M3" i="5"/>
  <c r="C3" i="5"/>
  <c r="D6" i="4"/>
  <c r="E6" i="4"/>
  <c r="F6" i="4"/>
  <c r="C6" i="4"/>
  <c r="D5" i="4"/>
  <c r="E5" i="4"/>
  <c r="F5" i="4"/>
  <c r="C5" i="4"/>
  <c r="D4" i="4"/>
  <c r="E4" i="4"/>
  <c r="F4" i="4"/>
  <c r="C4" i="4"/>
  <c r="D2" i="4"/>
  <c r="E2" i="4"/>
  <c r="F2" i="4"/>
  <c r="C2" i="4"/>
  <c r="N6" i="3"/>
  <c r="N2" i="3"/>
  <c r="P2" i="2"/>
  <c r="L7" i="3"/>
  <c r="L6" i="3"/>
  <c r="K7" i="3"/>
  <c r="K6" i="3"/>
  <c r="L3" i="3"/>
  <c r="L2" i="3"/>
  <c r="K3" i="3"/>
  <c r="K2" i="3"/>
  <c r="N3" i="2"/>
  <c r="N2" i="2"/>
  <c r="M3" i="2"/>
  <c r="M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I2" i="1"/>
  <c r="G3" i="1"/>
  <c r="F3" i="1"/>
  <c r="G2" i="1"/>
  <c r="F2" i="1"/>
</calcChain>
</file>

<file path=xl/sharedStrings.xml><?xml version="1.0" encoding="utf-8"?>
<sst xmlns="http://schemas.openxmlformats.org/spreadsheetml/2006/main" count="111" uniqueCount="38">
  <si>
    <t>WT</t>
  </si>
  <si>
    <t>KO</t>
  </si>
  <si>
    <t>Rep1</t>
  </si>
  <si>
    <t>Rep2</t>
  </si>
  <si>
    <t>Rep3</t>
  </si>
  <si>
    <t>Rep4</t>
  </si>
  <si>
    <t>Average</t>
  </si>
  <si>
    <t>SEM</t>
  </si>
  <si>
    <t>Time point</t>
  </si>
  <si>
    <t>Fat mass</t>
  </si>
  <si>
    <t>Lean mass</t>
  </si>
  <si>
    <t>Time, hr</t>
  </si>
  <si>
    <t>Time, wk</t>
  </si>
  <si>
    <t>Time, min</t>
  </si>
  <si>
    <t>ttest</t>
  </si>
  <si>
    <t>WT1</t>
  </si>
  <si>
    <t>WT2</t>
  </si>
  <si>
    <t>WT3</t>
  </si>
  <si>
    <t>WT4</t>
  </si>
  <si>
    <t>WT5</t>
  </si>
  <si>
    <t>WT6</t>
  </si>
  <si>
    <t>KO1</t>
  </si>
  <si>
    <t>KO2</t>
  </si>
  <si>
    <t>KO3</t>
  </si>
  <si>
    <t>KO4</t>
  </si>
  <si>
    <t>KO5</t>
  </si>
  <si>
    <t>KO6</t>
  </si>
  <si>
    <t>WT7</t>
  </si>
  <si>
    <t>WT8</t>
  </si>
  <si>
    <t>WT9</t>
  </si>
  <si>
    <t>WT10</t>
  </si>
  <si>
    <t>KO7</t>
  </si>
  <si>
    <t>KO8</t>
  </si>
  <si>
    <t>Average, overall</t>
  </si>
  <si>
    <t>WT, average</t>
  </si>
  <si>
    <t>KO, average</t>
  </si>
  <si>
    <t>WT, SEM</t>
  </si>
  <si>
    <t>KO,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</si>
</sst>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FE88-9CED-4DDE-A6DD-915EF1DF278A}">
  <dimension ref="A1:I3"/>
  <sheetViews>
    <sheetView workbookViewId="0">
      <selection activeCell="M17" sqref="M17"/>
    </sheetView>
  </sheetViews>
  <sheetFormatPr defaultRowHeight="15" x14ac:dyDescent="0.25"/>
  <sheetData>
    <row r="1" spans="1:9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14</v>
      </c>
    </row>
    <row r="2" spans="1:9" x14ac:dyDescent="0.25">
      <c r="A2" t="s">
        <v>0</v>
      </c>
      <c r="B2">
        <v>4.22</v>
      </c>
      <c r="C2">
        <v>4.87</v>
      </c>
      <c r="D2">
        <v>3.63</v>
      </c>
      <c r="E2">
        <v>5.14</v>
      </c>
      <c r="F2">
        <f>AVERAGE(B2:E2)</f>
        <v>4.4649999999999999</v>
      </c>
      <c r="G2">
        <f>STDEV(B2:E2)/3</f>
        <v>0.22582359552601347</v>
      </c>
      <c r="I2">
        <f>TTEST(B2:E2,B3:E3,2,2)</f>
        <v>7.9524466546583919E-3</v>
      </c>
    </row>
    <row r="3" spans="1:9" x14ac:dyDescent="0.25">
      <c r="A3" t="s">
        <v>1</v>
      </c>
      <c r="B3">
        <v>7.01</v>
      </c>
      <c r="C3">
        <v>5.85</v>
      </c>
      <c r="D3">
        <v>8.23</v>
      </c>
      <c r="E3">
        <v>6.37</v>
      </c>
      <c r="F3">
        <f>AVERAGE(B3:E3)</f>
        <v>6.8650000000000002</v>
      </c>
      <c r="G3">
        <f>STDEV(B3:E3)/3</f>
        <v>0.34207969615064521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6500-9733-465C-92B4-03E168F59A70}">
  <dimension ref="A1:AC95"/>
  <sheetViews>
    <sheetView topLeftCell="F1" workbookViewId="0">
      <selection activeCell="R43" sqref="R43:AC47"/>
    </sheetView>
  </sheetViews>
  <sheetFormatPr defaultRowHeight="15" x14ac:dyDescent="0.25"/>
  <cols>
    <col min="2" max="2" width="15.140625" customWidth="1"/>
    <col min="3" max="3" width="16.42578125" customWidth="1"/>
    <col min="6" max="6" width="22.28515625" customWidth="1"/>
  </cols>
  <sheetData>
    <row r="1" spans="1:29" x14ac:dyDescent="0.25">
      <c r="A1" t="s">
        <v>8</v>
      </c>
      <c r="B1" t="s">
        <v>34</v>
      </c>
      <c r="C1" t="s">
        <v>35</v>
      </c>
      <c r="D1" t="s">
        <v>36</v>
      </c>
      <c r="E1" t="s">
        <v>37</v>
      </c>
      <c r="F1" t="s">
        <v>33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 t="s">
        <v>6</v>
      </c>
      <c r="N1" t="s">
        <v>7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5">
      <c r="A2">
        <v>1</v>
      </c>
      <c r="B2">
        <f>AVERAGE(R2:W2)</f>
        <v>114.504</v>
      </c>
      <c r="C2">
        <f>AVERAGE(X2:AC2)</f>
        <v>94.917333333333332</v>
      </c>
      <c r="D2">
        <f>STDEV(R2:W2)/SQRT(5)</f>
        <v>12.787972536723686</v>
      </c>
      <c r="E2">
        <f>STDEV(X2:AC2)/SQRT(5)</f>
        <v>9.9709662146320053</v>
      </c>
      <c r="F2" t="s">
        <v>0</v>
      </c>
      <c r="G2">
        <v>120.31887234042551</v>
      </c>
      <c r="H2">
        <v>127.96148936170212</v>
      </c>
      <c r="I2">
        <v>110.95582978723408</v>
      </c>
      <c r="J2">
        <v>111.35053191489366</v>
      </c>
      <c r="K2">
        <v>117.16789361702125</v>
      </c>
      <c r="L2">
        <v>120.81480851063833</v>
      </c>
      <c r="M2">
        <f>AVERAGE(G2:L2)</f>
        <v>118.09490425531915</v>
      </c>
      <c r="N2">
        <f>STDEV(G2:L2)/SQRT(5)</f>
        <v>2.8775385739471937</v>
      </c>
      <c r="P2">
        <f>TTEST(G2:L2,G3:L3,2,2)</f>
        <v>7.8765002916596875E-3</v>
      </c>
      <c r="R2">
        <v>121.88799999999999</v>
      </c>
      <c r="S2">
        <v>159.952</v>
      </c>
      <c r="T2">
        <v>79.793999999999997</v>
      </c>
      <c r="U2">
        <v>103.19399999999999</v>
      </c>
      <c r="V2">
        <v>93.6</v>
      </c>
      <c r="W2">
        <v>128.596</v>
      </c>
      <c r="X2">
        <v>89.933999999999997</v>
      </c>
      <c r="Y2">
        <v>75.347999999999999</v>
      </c>
      <c r="Z2">
        <v>93.885999999999996</v>
      </c>
      <c r="AA2">
        <v>138.398</v>
      </c>
      <c r="AB2">
        <v>82.367999999999995</v>
      </c>
      <c r="AC2">
        <v>89.57</v>
      </c>
    </row>
    <row r="3" spans="1:29" x14ac:dyDescent="0.25">
      <c r="A3">
        <f>A2+1</f>
        <v>2</v>
      </c>
      <c r="B3">
        <f t="shared" ref="B3:B66" si="0">AVERAGE(R3:W3)</f>
        <v>112.15533333333333</v>
      </c>
      <c r="C3">
        <f t="shared" ref="C3:C66" si="1">AVERAGE(X3:AC3)</f>
        <v>109.69833333333332</v>
      </c>
      <c r="D3">
        <f t="shared" ref="D3:D66" si="2">STDEV(R3:W3)/SQRT(5)</f>
        <v>10.984678867100925</v>
      </c>
      <c r="E3">
        <f t="shared" ref="E3:E66" si="3">STDEV(X3:AC3)/SQRT(5)</f>
        <v>6.298740989541777</v>
      </c>
      <c r="F3" t="s">
        <v>1</v>
      </c>
      <c r="G3">
        <v>112.53768085106384</v>
      </c>
      <c r="H3">
        <v>106.69265957446805</v>
      </c>
      <c r="I3">
        <v>107.84412765957441</v>
      </c>
      <c r="J3">
        <v>111.92612765957445</v>
      </c>
      <c r="K3">
        <v>103.49244680851065</v>
      </c>
      <c r="L3">
        <v>106.9581914893617</v>
      </c>
      <c r="M3">
        <f>AVERAGE(G3:L3)</f>
        <v>108.24187234042552</v>
      </c>
      <c r="N3">
        <f>STDEV(G3:L3)/SQRT(5)</f>
        <v>1.5335038109205144</v>
      </c>
      <c r="R3">
        <v>96.46</v>
      </c>
      <c r="S3">
        <v>105.14399999999999</v>
      </c>
      <c r="T3">
        <v>124.28</v>
      </c>
      <c r="U3">
        <v>156.67599999999999</v>
      </c>
      <c r="V3">
        <v>92.35199999999999</v>
      </c>
      <c r="W3">
        <v>98.02</v>
      </c>
      <c r="X3">
        <v>88.426000000000002</v>
      </c>
      <c r="Y3">
        <v>107.79599999999999</v>
      </c>
      <c r="Z3">
        <v>119.31399999999999</v>
      </c>
      <c r="AA3">
        <v>98.488</v>
      </c>
      <c r="AB3">
        <v>124.41</v>
      </c>
      <c r="AC3">
        <v>119.756</v>
      </c>
    </row>
    <row r="4" spans="1:29" x14ac:dyDescent="0.25">
      <c r="A4">
        <f t="shared" ref="A4:A67" si="4">A3+1</f>
        <v>3</v>
      </c>
      <c r="B4">
        <f t="shared" si="0"/>
        <v>122.42966666666666</v>
      </c>
      <c r="C4">
        <f t="shared" si="1"/>
        <v>121.07333333333334</v>
      </c>
      <c r="D4">
        <f t="shared" si="2"/>
        <v>12.805921273119475</v>
      </c>
      <c r="E4">
        <f t="shared" si="3"/>
        <v>9.3081559018600633</v>
      </c>
      <c r="R4">
        <v>105.482</v>
      </c>
      <c r="S4">
        <v>160.238</v>
      </c>
      <c r="T4">
        <v>91</v>
      </c>
      <c r="U4">
        <v>96.147999999999996</v>
      </c>
      <c r="V4">
        <v>137.28</v>
      </c>
      <c r="W4">
        <v>144.43</v>
      </c>
      <c r="X4">
        <v>136.05799999999999</v>
      </c>
      <c r="Y4">
        <v>127.58199999999999</v>
      </c>
      <c r="Z4">
        <v>89.44</v>
      </c>
      <c r="AA4">
        <v>145.65199999999999</v>
      </c>
      <c r="AB4">
        <v>104.104</v>
      </c>
      <c r="AC4">
        <v>123.604</v>
      </c>
    </row>
    <row r="5" spans="1:29" x14ac:dyDescent="0.25">
      <c r="A5">
        <f t="shared" si="4"/>
        <v>4</v>
      </c>
      <c r="B5">
        <f t="shared" si="0"/>
        <v>144.94133333333332</v>
      </c>
      <c r="C5">
        <f t="shared" si="1"/>
        <v>127.99366666666667</v>
      </c>
      <c r="D5">
        <f t="shared" si="2"/>
        <v>5.2095522929838527</v>
      </c>
      <c r="E5">
        <f t="shared" si="3"/>
        <v>7.7717698250355367</v>
      </c>
      <c r="R5">
        <v>148.17400000000001</v>
      </c>
      <c r="S5">
        <v>166.374</v>
      </c>
      <c r="T5">
        <v>132.548</v>
      </c>
      <c r="U5">
        <v>141.102</v>
      </c>
      <c r="V5">
        <v>139.178</v>
      </c>
      <c r="W5">
        <v>142.27199999999999</v>
      </c>
      <c r="X5">
        <v>139.88</v>
      </c>
      <c r="Y5">
        <v>126.256</v>
      </c>
      <c r="Z5">
        <v>137.15</v>
      </c>
      <c r="AA5">
        <v>133.56199999999998</v>
      </c>
      <c r="AB5">
        <v>137.25399999999999</v>
      </c>
      <c r="AC5">
        <v>93.86</v>
      </c>
    </row>
    <row r="6" spans="1:29" x14ac:dyDescent="0.25">
      <c r="A6">
        <f t="shared" si="4"/>
        <v>5</v>
      </c>
      <c r="B6">
        <f t="shared" si="0"/>
        <v>141.15833333333333</v>
      </c>
      <c r="C6">
        <f t="shared" si="1"/>
        <v>123.10133333333333</v>
      </c>
      <c r="D6">
        <f t="shared" si="2"/>
        <v>8.3351358365254971</v>
      </c>
      <c r="E6">
        <f t="shared" si="3"/>
        <v>8.4091690845964848</v>
      </c>
      <c r="R6">
        <v>148.72</v>
      </c>
      <c r="S6">
        <v>166.97199999999998</v>
      </c>
      <c r="T6">
        <v>122.77199999999999</v>
      </c>
      <c r="U6">
        <v>155.76599999999999</v>
      </c>
      <c r="V6">
        <v>122.902</v>
      </c>
      <c r="W6">
        <v>129.81799999999998</v>
      </c>
      <c r="X6">
        <v>134.03</v>
      </c>
      <c r="Y6">
        <v>90.47999999999999</v>
      </c>
      <c r="Z6">
        <v>137.202</v>
      </c>
      <c r="AA6">
        <v>140.97199999999998</v>
      </c>
      <c r="AB6">
        <v>115.38799999999999</v>
      </c>
      <c r="AC6">
        <v>120.536</v>
      </c>
    </row>
    <row r="7" spans="1:29" x14ac:dyDescent="0.25">
      <c r="A7">
        <f t="shared" si="4"/>
        <v>6</v>
      </c>
      <c r="B7">
        <f t="shared" si="0"/>
        <v>143.04766666666669</v>
      </c>
      <c r="C7">
        <f t="shared" si="1"/>
        <v>123.08833333333332</v>
      </c>
      <c r="D7">
        <f t="shared" si="2"/>
        <v>8.8831172981860771</v>
      </c>
      <c r="E7">
        <f t="shared" si="3"/>
        <v>4.2967950629897764</v>
      </c>
      <c r="R7">
        <v>157.404</v>
      </c>
      <c r="S7">
        <v>174.77199999999999</v>
      </c>
      <c r="T7">
        <v>137.33199999999999</v>
      </c>
      <c r="U7">
        <v>134.88800000000001</v>
      </c>
      <c r="V7">
        <v>135.38200000000001</v>
      </c>
      <c r="W7">
        <v>118.508</v>
      </c>
      <c r="X7">
        <v>128.75199999999998</v>
      </c>
      <c r="Y7">
        <v>125.788</v>
      </c>
      <c r="Z7">
        <v>136.422</v>
      </c>
      <c r="AA7">
        <v>123.29199999999999</v>
      </c>
      <c r="AB7">
        <v>113.646</v>
      </c>
      <c r="AC7">
        <v>110.63</v>
      </c>
    </row>
    <row r="8" spans="1:29" x14ac:dyDescent="0.25">
      <c r="A8">
        <f t="shared" si="4"/>
        <v>7</v>
      </c>
      <c r="B8">
        <f t="shared" si="0"/>
        <v>138.31133333333332</v>
      </c>
      <c r="C8">
        <f t="shared" si="1"/>
        <v>120.75266666666666</v>
      </c>
      <c r="D8">
        <f t="shared" si="2"/>
        <v>11.742444374717467</v>
      </c>
      <c r="E8">
        <f t="shared" si="3"/>
        <v>5.1189486003800946</v>
      </c>
      <c r="R8">
        <v>161.56399999999999</v>
      </c>
      <c r="S8">
        <v>172.69199999999998</v>
      </c>
      <c r="T8">
        <v>122.56399999999999</v>
      </c>
      <c r="U8">
        <v>148.25199999999998</v>
      </c>
      <c r="V8">
        <v>108.238</v>
      </c>
      <c r="W8">
        <v>116.55799999999999</v>
      </c>
      <c r="X8">
        <v>129.922</v>
      </c>
      <c r="Y8">
        <v>116.55799999999999</v>
      </c>
      <c r="Z8">
        <v>120.58799999999999</v>
      </c>
      <c r="AA8">
        <v>133.38</v>
      </c>
      <c r="AB8">
        <v>101.036</v>
      </c>
      <c r="AC8">
        <v>123.032</v>
      </c>
    </row>
    <row r="9" spans="1:29" x14ac:dyDescent="0.25">
      <c r="A9">
        <f t="shared" si="4"/>
        <v>8</v>
      </c>
      <c r="B9">
        <f t="shared" si="0"/>
        <v>138.09899999999996</v>
      </c>
      <c r="C9">
        <f t="shared" si="1"/>
        <v>100.26900000000001</v>
      </c>
      <c r="D9">
        <f t="shared" si="2"/>
        <v>10.139500654371576</v>
      </c>
      <c r="E9">
        <f t="shared" si="3"/>
        <v>9.4855062785282716</v>
      </c>
      <c r="R9">
        <v>143.02599999999998</v>
      </c>
      <c r="S9">
        <v>174.82399999999998</v>
      </c>
      <c r="T9">
        <v>111.35799999999999</v>
      </c>
      <c r="U9">
        <v>143.10399999999998</v>
      </c>
      <c r="V9">
        <v>139.51599999999999</v>
      </c>
      <c r="W9">
        <v>116.76599999999999</v>
      </c>
      <c r="X9">
        <v>88.165999999999997</v>
      </c>
      <c r="Y9">
        <v>81.171999999999997</v>
      </c>
      <c r="Z9">
        <v>104.36399999999999</v>
      </c>
      <c r="AA9">
        <v>137.74799999999999</v>
      </c>
      <c r="AB9">
        <v>106.548</v>
      </c>
      <c r="AC9">
        <v>83.616</v>
      </c>
    </row>
    <row r="10" spans="1:29" x14ac:dyDescent="0.25">
      <c r="A10">
        <f t="shared" si="4"/>
        <v>9</v>
      </c>
      <c r="B10">
        <f t="shared" si="0"/>
        <v>145.82966666666664</v>
      </c>
      <c r="C10">
        <f t="shared" si="1"/>
        <v>137.696</v>
      </c>
      <c r="D10">
        <f t="shared" si="2"/>
        <v>10.147981969501886</v>
      </c>
      <c r="E10">
        <f t="shared" si="3"/>
        <v>2.0168761588159034</v>
      </c>
      <c r="R10">
        <v>153.322</v>
      </c>
      <c r="S10">
        <v>173.54999999999998</v>
      </c>
      <c r="T10">
        <v>135.17400000000001</v>
      </c>
      <c r="U10">
        <v>145.626</v>
      </c>
      <c r="V10">
        <v>107.77</v>
      </c>
      <c r="W10">
        <v>159.536</v>
      </c>
      <c r="X10">
        <v>133.666</v>
      </c>
      <c r="Y10">
        <v>137.74799999999999</v>
      </c>
      <c r="Z10">
        <v>140.47799999999998</v>
      </c>
      <c r="AA10">
        <v>144.274</v>
      </c>
      <c r="AB10">
        <v>131.846</v>
      </c>
      <c r="AC10">
        <v>138.16399999999999</v>
      </c>
    </row>
    <row r="11" spans="1:29" x14ac:dyDescent="0.25">
      <c r="A11">
        <f t="shared" si="4"/>
        <v>10</v>
      </c>
      <c r="B11">
        <f t="shared" si="0"/>
        <v>132.42233333333334</v>
      </c>
      <c r="C11">
        <f t="shared" si="1"/>
        <v>130.58933333333331</v>
      </c>
      <c r="D11">
        <f t="shared" si="2"/>
        <v>11.364791037820815</v>
      </c>
      <c r="E11">
        <f t="shared" si="3"/>
        <v>2.5310026261016265</v>
      </c>
      <c r="R11">
        <v>151.13800000000001</v>
      </c>
      <c r="S11">
        <v>169.05199999999999</v>
      </c>
      <c r="T11">
        <v>100.568</v>
      </c>
      <c r="U11">
        <v>133.97799999999998</v>
      </c>
      <c r="V11">
        <v>130.05199999999999</v>
      </c>
      <c r="W11">
        <v>109.746</v>
      </c>
      <c r="X11">
        <v>135.12199999999999</v>
      </c>
      <c r="Y11">
        <v>132.28799999999998</v>
      </c>
      <c r="Z11">
        <v>137.61799999999999</v>
      </c>
      <c r="AA11">
        <v>130.416</v>
      </c>
      <c r="AB11">
        <v>123.136</v>
      </c>
      <c r="AC11">
        <v>124.95599999999999</v>
      </c>
    </row>
    <row r="12" spans="1:29" x14ac:dyDescent="0.25">
      <c r="A12">
        <f t="shared" si="4"/>
        <v>11</v>
      </c>
      <c r="B12">
        <f t="shared" si="0"/>
        <v>135.47733333333335</v>
      </c>
      <c r="C12">
        <f t="shared" si="1"/>
        <v>123.47833333333331</v>
      </c>
      <c r="D12">
        <f t="shared" si="2"/>
        <v>15.044346219538191</v>
      </c>
      <c r="E12">
        <f t="shared" si="3"/>
        <v>9.3114778791196322</v>
      </c>
      <c r="R12">
        <v>148.798</v>
      </c>
      <c r="S12">
        <v>177.84</v>
      </c>
      <c r="T12">
        <v>84.707999999999998</v>
      </c>
      <c r="U12">
        <v>143.33799999999999</v>
      </c>
      <c r="V12">
        <v>107.11999999999999</v>
      </c>
      <c r="W12">
        <v>151.06</v>
      </c>
      <c r="X12">
        <v>93.521999999999991</v>
      </c>
      <c r="Y12">
        <v>148.97999999999999</v>
      </c>
      <c r="Z12">
        <v>108.47199999999999</v>
      </c>
      <c r="AA12">
        <v>141.41399999999999</v>
      </c>
      <c r="AB12">
        <v>130.23399999999998</v>
      </c>
      <c r="AC12">
        <v>118.24799999999999</v>
      </c>
    </row>
    <row r="13" spans="1:29" x14ac:dyDescent="0.25">
      <c r="A13">
        <f t="shared" si="4"/>
        <v>12</v>
      </c>
      <c r="B13">
        <f t="shared" si="0"/>
        <v>144.69433333333333</v>
      </c>
      <c r="C13">
        <f t="shared" si="1"/>
        <v>120.76999999999998</v>
      </c>
      <c r="D13">
        <f t="shared" si="2"/>
        <v>7.1942988187405952</v>
      </c>
      <c r="E13">
        <f t="shared" si="3"/>
        <v>12.574688124959616</v>
      </c>
      <c r="R13">
        <v>151.21599999999998</v>
      </c>
      <c r="S13">
        <v>172.43199999999999</v>
      </c>
      <c r="T13">
        <v>130.78</v>
      </c>
      <c r="U13">
        <v>136.55199999999999</v>
      </c>
      <c r="V13">
        <v>130</v>
      </c>
      <c r="W13">
        <v>147.18600000000001</v>
      </c>
      <c r="X13">
        <v>139.28199999999998</v>
      </c>
      <c r="Y13">
        <v>146.536</v>
      </c>
      <c r="Z13">
        <v>135.56399999999999</v>
      </c>
      <c r="AA13">
        <v>101.71199999999999</v>
      </c>
      <c r="AB13">
        <v>128.726</v>
      </c>
      <c r="AC13">
        <v>72.8</v>
      </c>
    </row>
    <row r="14" spans="1:29" x14ac:dyDescent="0.25">
      <c r="A14">
        <f t="shared" si="4"/>
        <v>13</v>
      </c>
      <c r="B14">
        <f t="shared" si="0"/>
        <v>130.29033333333331</v>
      </c>
      <c r="C14">
        <f t="shared" si="1"/>
        <v>130.68899999999999</v>
      </c>
      <c r="D14">
        <f t="shared" si="2"/>
        <v>4.290617127329508</v>
      </c>
      <c r="E14">
        <f t="shared" si="3"/>
        <v>7.6217198426600987</v>
      </c>
      <c r="R14">
        <v>129.792</v>
      </c>
      <c r="S14">
        <v>133.84799999999998</v>
      </c>
      <c r="T14">
        <v>127.08799999999999</v>
      </c>
      <c r="U14">
        <v>142.68799999999999</v>
      </c>
      <c r="V14">
        <v>134.36799999999999</v>
      </c>
      <c r="W14">
        <v>113.958</v>
      </c>
      <c r="X14">
        <v>122.538</v>
      </c>
      <c r="Y14">
        <v>142.60999999999999</v>
      </c>
      <c r="Z14">
        <v>143.59799999999998</v>
      </c>
      <c r="AA14">
        <v>147.62799999999999</v>
      </c>
      <c r="AB14">
        <v>103.27199999999999</v>
      </c>
      <c r="AC14">
        <v>124.488</v>
      </c>
    </row>
    <row r="15" spans="1:29" x14ac:dyDescent="0.25">
      <c r="A15">
        <f t="shared" si="4"/>
        <v>14</v>
      </c>
      <c r="B15">
        <f t="shared" si="0"/>
        <v>123.09266666666667</v>
      </c>
      <c r="C15">
        <f t="shared" si="1"/>
        <v>119.99433333333332</v>
      </c>
      <c r="D15">
        <f t="shared" si="2"/>
        <v>10.858772095100472</v>
      </c>
      <c r="E15">
        <f t="shared" si="3"/>
        <v>9.2361937340732467</v>
      </c>
      <c r="R15">
        <v>101.29599999999999</v>
      </c>
      <c r="S15">
        <v>162.76</v>
      </c>
      <c r="T15">
        <v>100.386</v>
      </c>
      <c r="U15">
        <v>138.16399999999999</v>
      </c>
      <c r="V15">
        <v>125.19</v>
      </c>
      <c r="W15">
        <v>110.75999999999999</v>
      </c>
      <c r="X15">
        <v>120.77</v>
      </c>
      <c r="Y15">
        <v>137.01999999999998</v>
      </c>
      <c r="Z15">
        <v>135.74599999999998</v>
      </c>
      <c r="AA15">
        <v>125.996</v>
      </c>
      <c r="AB15">
        <v>80.521999999999991</v>
      </c>
      <c r="AC15">
        <v>119.91199999999999</v>
      </c>
    </row>
    <row r="16" spans="1:29" x14ac:dyDescent="0.25">
      <c r="A16">
        <f t="shared" si="4"/>
        <v>15</v>
      </c>
      <c r="B16">
        <f t="shared" si="0"/>
        <v>128.66099999999997</v>
      </c>
      <c r="C16">
        <f t="shared" si="1"/>
        <v>103.64033333333333</v>
      </c>
      <c r="D16">
        <f t="shared" si="2"/>
        <v>13.158420449278925</v>
      </c>
      <c r="E16">
        <f t="shared" si="3"/>
        <v>6.3883536136733303</v>
      </c>
      <c r="R16">
        <v>165.178</v>
      </c>
      <c r="S16">
        <v>135.12199999999999</v>
      </c>
      <c r="T16">
        <v>129.298</v>
      </c>
      <c r="U16">
        <v>86.683999999999997</v>
      </c>
      <c r="V16">
        <v>103.45399999999999</v>
      </c>
      <c r="W16">
        <v>152.22999999999999</v>
      </c>
      <c r="X16">
        <v>109.642</v>
      </c>
      <c r="Y16">
        <v>122.35599999999999</v>
      </c>
      <c r="Z16">
        <v>116.142</v>
      </c>
      <c r="AA16">
        <v>94.457999999999998</v>
      </c>
      <c r="AB16">
        <v>90.037999999999997</v>
      </c>
      <c r="AC16">
        <v>89.205999999999989</v>
      </c>
    </row>
    <row r="17" spans="1:29" x14ac:dyDescent="0.25">
      <c r="A17">
        <f t="shared" si="4"/>
        <v>16</v>
      </c>
      <c r="B17">
        <f t="shared" si="0"/>
        <v>121.99633333333333</v>
      </c>
      <c r="C17">
        <f t="shared" si="1"/>
        <v>115.81699999999999</v>
      </c>
      <c r="D17">
        <f t="shared" si="2"/>
        <v>13.3365988997695</v>
      </c>
      <c r="E17">
        <f t="shared" si="3"/>
        <v>13.415939030869225</v>
      </c>
      <c r="R17">
        <v>150.25399999999999</v>
      </c>
      <c r="S17">
        <v>152.672</v>
      </c>
      <c r="T17">
        <v>82.861999999999995</v>
      </c>
      <c r="U17">
        <v>98.539999999999992</v>
      </c>
      <c r="V17">
        <v>106.23599999999999</v>
      </c>
      <c r="W17">
        <v>141.41399999999999</v>
      </c>
      <c r="X17">
        <v>111.592</v>
      </c>
      <c r="Y17">
        <v>121.056</v>
      </c>
      <c r="Z17">
        <v>93.756</v>
      </c>
      <c r="AA17">
        <v>153.55599999999998</v>
      </c>
      <c r="AB17">
        <v>142.142</v>
      </c>
      <c r="AC17">
        <v>72.8</v>
      </c>
    </row>
    <row r="18" spans="1:29" x14ac:dyDescent="0.25">
      <c r="A18">
        <f t="shared" si="4"/>
        <v>17</v>
      </c>
      <c r="B18">
        <f t="shared" si="0"/>
        <v>122.44266666666665</v>
      </c>
      <c r="C18">
        <f t="shared" si="1"/>
        <v>111.59633333333333</v>
      </c>
      <c r="D18">
        <f t="shared" si="2"/>
        <v>8.3129564351879601</v>
      </c>
      <c r="E18">
        <f t="shared" si="3"/>
        <v>10.815671036664041</v>
      </c>
      <c r="R18">
        <v>148.72</v>
      </c>
      <c r="S18">
        <v>126.51599999999999</v>
      </c>
      <c r="T18">
        <v>91.286000000000001</v>
      </c>
      <c r="U18">
        <v>121.342</v>
      </c>
      <c r="V18">
        <v>128.232</v>
      </c>
      <c r="W18">
        <v>118.55999999999999</v>
      </c>
      <c r="X18">
        <v>118.092</v>
      </c>
      <c r="Y18">
        <v>89.96</v>
      </c>
      <c r="Z18">
        <v>135.32999999999998</v>
      </c>
      <c r="AA18">
        <v>126.36</v>
      </c>
      <c r="AB18">
        <v>125.996</v>
      </c>
      <c r="AC18">
        <v>73.84</v>
      </c>
    </row>
    <row r="19" spans="1:29" x14ac:dyDescent="0.25">
      <c r="A19">
        <f t="shared" si="4"/>
        <v>18</v>
      </c>
      <c r="B19">
        <f t="shared" si="0"/>
        <v>103.428</v>
      </c>
      <c r="C19">
        <f t="shared" si="1"/>
        <v>104.78866666666666</v>
      </c>
      <c r="D19">
        <f t="shared" si="2"/>
        <v>4.8598221860475501</v>
      </c>
      <c r="E19">
        <f t="shared" si="3"/>
        <v>5.7132486216979652</v>
      </c>
      <c r="R19">
        <v>106.91199999999999</v>
      </c>
      <c r="S19">
        <v>115.30999999999999</v>
      </c>
      <c r="T19">
        <v>86.995999999999995</v>
      </c>
      <c r="U19">
        <v>105.976</v>
      </c>
      <c r="V19">
        <v>93.756</v>
      </c>
      <c r="W19">
        <v>111.61799999999999</v>
      </c>
      <c r="X19">
        <v>96.667999999999992</v>
      </c>
      <c r="Y19">
        <v>98.02</v>
      </c>
      <c r="Z19">
        <v>124.66999999999999</v>
      </c>
      <c r="AA19">
        <v>90.037999999999997</v>
      </c>
      <c r="AB19">
        <v>104.988</v>
      </c>
      <c r="AC19">
        <v>114.348</v>
      </c>
    </row>
    <row r="20" spans="1:29" x14ac:dyDescent="0.25">
      <c r="A20">
        <f t="shared" si="4"/>
        <v>19</v>
      </c>
      <c r="B20">
        <f t="shared" si="0"/>
        <v>109.65933333333334</v>
      </c>
      <c r="C20">
        <f t="shared" si="1"/>
        <v>105.32166666666664</v>
      </c>
      <c r="D20">
        <f t="shared" si="2"/>
        <v>13.722999341737687</v>
      </c>
      <c r="E20">
        <f t="shared" si="3"/>
        <v>13.451790773474521</v>
      </c>
      <c r="R20">
        <v>98.045999999999992</v>
      </c>
      <c r="S20">
        <v>147.732</v>
      </c>
      <c r="T20">
        <v>81.926000000000002</v>
      </c>
      <c r="U20">
        <v>87.957999999999998</v>
      </c>
      <c r="V20">
        <v>92.69</v>
      </c>
      <c r="W20">
        <v>149.60399999999998</v>
      </c>
      <c r="X20">
        <v>88.165999999999997</v>
      </c>
      <c r="Y20">
        <v>140.84199999999998</v>
      </c>
      <c r="Z20">
        <v>94.353999999999999</v>
      </c>
      <c r="AA20">
        <v>145.70399999999998</v>
      </c>
      <c r="AB20">
        <v>87.567999999999998</v>
      </c>
      <c r="AC20">
        <v>75.295999999999992</v>
      </c>
    </row>
    <row r="21" spans="1:29" x14ac:dyDescent="0.25">
      <c r="A21">
        <f t="shared" si="4"/>
        <v>20</v>
      </c>
      <c r="B21">
        <f t="shared" si="0"/>
        <v>118.37366666666667</v>
      </c>
      <c r="C21">
        <f t="shared" si="1"/>
        <v>102.74766666666666</v>
      </c>
      <c r="D21">
        <f t="shared" si="2"/>
        <v>12.228165513000448</v>
      </c>
      <c r="E21">
        <f t="shared" si="3"/>
        <v>8.244623914608427</v>
      </c>
      <c r="R21">
        <v>92.793999999999997</v>
      </c>
      <c r="S21">
        <v>155.012</v>
      </c>
      <c r="T21">
        <v>127.91999999999999</v>
      </c>
      <c r="U21">
        <v>89.153999999999996</v>
      </c>
      <c r="V21">
        <v>142.16800000000001</v>
      </c>
      <c r="W21">
        <v>103.19399999999999</v>
      </c>
      <c r="X21">
        <v>120.848</v>
      </c>
      <c r="Y21">
        <v>114.39999999999999</v>
      </c>
      <c r="Z21">
        <v>88.763999999999996</v>
      </c>
      <c r="AA21">
        <v>122.66799999999999</v>
      </c>
      <c r="AB21">
        <v>83.07</v>
      </c>
      <c r="AC21">
        <v>86.73599999999999</v>
      </c>
    </row>
    <row r="22" spans="1:29" x14ac:dyDescent="0.25">
      <c r="A22">
        <f t="shared" si="4"/>
        <v>21</v>
      </c>
      <c r="B22">
        <f t="shared" si="0"/>
        <v>123.46533333333333</v>
      </c>
      <c r="C22">
        <f t="shared" si="1"/>
        <v>107.97799999999999</v>
      </c>
      <c r="D22">
        <f t="shared" si="2"/>
        <v>12.962901572307516</v>
      </c>
      <c r="E22">
        <f t="shared" si="3"/>
        <v>10.486869794175957</v>
      </c>
      <c r="R22">
        <v>146.042</v>
      </c>
      <c r="S22">
        <v>157.404</v>
      </c>
      <c r="T22">
        <v>89.647999999999996</v>
      </c>
      <c r="U22">
        <v>91.155999999999992</v>
      </c>
      <c r="V22">
        <v>140.63399999999999</v>
      </c>
      <c r="W22">
        <v>115.908</v>
      </c>
      <c r="X22">
        <v>126.1</v>
      </c>
      <c r="Y22">
        <v>86.45</v>
      </c>
      <c r="Z22">
        <v>133.58799999999999</v>
      </c>
      <c r="AA22">
        <v>99.19</v>
      </c>
      <c r="AB22">
        <v>125.086</v>
      </c>
      <c r="AC22">
        <v>77.453999999999994</v>
      </c>
    </row>
    <row r="23" spans="1:29" x14ac:dyDescent="0.25">
      <c r="A23">
        <f t="shared" si="4"/>
        <v>22</v>
      </c>
      <c r="B23">
        <f t="shared" si="0"/>
        <v>126.009</v>
      </c>
      <c r="C23">
        <f t="shared" si="1"/>
        <v>101.28733333333332</v>
      </c>
      <c r="D23">
        <f t="shared" si="2"/>
        <v>10.208755563730552</v>
      </c>
      <c r="E23">
        <f t="shared" si="3"/>
        <v>5.1135101890320076</v>
      </c>
      <c r="R23">
        <v>138.50199999999998</v>
      </c>
      <c r="S23">
        <v>114.50399999999999</v>
      </c>
      <c r="T23">
        <v>85.331999999999994</v>
      </c>
      <c r="U23">
        <v>144.79399999999998</v>
      </c>
      <c r="V23">
        <v>129.714</v>
      </c>
      <c r="W23">
        <v>143.208</v>
      </c>
      <c r="X23">
        <v>99.762</v>
      </c>
      <c r="Y23">
        <v>88.322000000000003</v>
      </c>
      <c r="Z23">
        <v>94.744</v>
      </c>
      <c r="AA23">
        <v>95.341999999999999</v>
      </c>
      <c r="AB23">
        <v>110.24</v>
      </c>
      <c r="AC23">
        <v>119.31399999999999</v>
      </c>
    </row>
    <row r="24" spans="1:29" x14ac:dyDescent="0.25">
      <c r="A24">
        <f t="shared" si="4"/>
        <v>23</v>
      </c>
      <c r="B24">
        <f t="shared" si="0"/>
        <v>108.34633333333333</v>
      </c>
      <c r="C24">
        <f t="shared" si="1"/>
        <v>115.61766666666665</v>
      </c>
      <c r="D24">
        <f t="shared" si="2"/>
        <v>4.2157308990652291</v>
      </c>
      <c r="E24">
        <f t="shared" si="3"/>
        <v>11.974486603330186</v>
      </c>
      <c r="R24">
        <v>101.86799999999999</v>
      </c>
      <c r="S24">
        <v>113.074</v>
      </c>
      <c r="T24">
        <v>111.28</v>
      </c>
      <c r="U24">
        <v>123.63</v>
      </c>
      <c r="V24">
        <v>99.06</v>
      </c>
      <c r="W24">
        <v>101.166</v>
      </c>
      <c r="X24">
        <v>124.17599999999999</v>
      </c>
      <c r="Y24">
        <v>140.816</v>
      </c>
      <c r="Z24">
        <v>132.36599999999999</v>
      </c>
      <c r="AA24">
        <v>124.33199999999999</v>
      </c>
      <c r="AB24">
        <v>105.586</v>
      </c>
      <c r="AC24">
        <v>66.429999999999993</v>
      </c>
    </row>
    <row r="25" spans="1:29" x14ac:dyDescent="0.25">
      <c r="A25">
        <f t="shared" si="4"/>
        <v>24</v>
      </c>
      <c r="B25">
        <f t="shared" si="0"/>
        <v>132.37033333333332</v>
      </c>
      <c r="C25">
        <f t="shared" si="1"/>
        <v>99.636333333333326</v>
      </c>
      <c r="D25">
        <f t="shared" si="2"/>
        <v>12.145255223886123</v>
      </c>
      <c r="E25">
        <f t="shared" si="3"/>
        <v>10.077767473668601</v>
      </c>
      <c r="R25">
        <v>137.79999999999998</v>
      </c>
      <c r="S25">
        <v>163.22799999999998</v>
      </c>
      <c r="T25">
        <v>111.28</v>
      </c>
      <c r="U25">
        <v>132.65199999999999</v>
      </c>
      <c r="V25">
        <v>91.91</v>
      </c>
      <c r="W25">
        <v>157.352</v>
      </c>
      <c r="X25">
        <v>121.264</v>
      </c>
      <c r="Y25">
        <v>83.147999999999996</v>
      </c>
      <c r="Z25">
        <v>131.61199999999999</v>
      </c>
      <c r="AA25">
        <v>99.423999999999992</v>
      </c>
      <c r="AB25">
        <v>88.11399999999999</v>
      </c>
      <c r="AC25">
        <v>74.256</v>
      </c>
    </row>
    <row r="26" spans="1:29" x14ac:dyDescent="0.25">
      <c r="A26">
        <f t="shared" si="4"/>
        <v>25</v>
      </c>
      <c r="B26">
        <f t="shared" si="0"/>
        <v>125.50633333333333</v>
      </c>
      <c r="C26">
        <f t="shared" si="1"/>
        <v>110.396</v>
      </c>
      <c r="D26">
        <f t="shared" si="2"/>
        <v>11.042350089239758</v>
      </c>
      <c r="E26">
        <f t="shared" si="3"/>
        <v>9.1626390434197429</v>
      </c>
      <c r="R26">
        <v>138.65799999999999</v>
      </c>
      <c r="S26">
        <v>144.404</v>
      </c>
      <c r="T26">
        <v>82.238</v>
      </c>
      <c r="U26">
        <v>109.798</v>
      </c>
      <c r="V26">
        <v>143.26</v>
      </c>
      <c r="W26">
        <v>134.68</v>
      </c>
      <c r="X26">
        <v>119.574</v>
      </c>
      <c r="Y26">
        <v>125.63199999999999</v>
      </c>
      <c r="Z26">
        <v>79.872</v>
      </c>
      <c r="AA26">
        <v>90.765999999999991</v>
      </c>
      <c r="AB26">
        <v>131.45599999999999</v>
      </c>
      <c r="AC26">
        <v>115.07599999999999</v>
      </c>
    </row>
    <row r="27" spans="1:29" x14ac:dyDescent="0.25">
      <c r="A27">
        <f t="shared" si="4"/>
        <v>26</v>
      </c>
      <c r="B27">
        <f t="shared" si="0"/>
        <v>101.803</v>
      </c>
      <c r="C27">
        <f t="shared" si="1"/>
        <v>98.921333333333322</v>
      </c>
      <c r="D27">
        <f t="shared" si="2"/>
        <v>8.1455995825967253</v>
      </c>
      <c r="E27">
        <f t="shared" si="3"/>
        <v>9.8812442725263097</v>
      </c>
      <c r="R27">
        <v>132.626</v>
      </c>
      <c r="S27">
        <v>104.676</v>
      </c>
      <c r="T27">
        <v>82.81</v>
      </c>
      <c r="U27">
        <v>85.045999999999992</v>
      </c>
      <c r="V27">
        <v>97.5</v>
      </c>
      <c r="W27">
        <v>108.16</v>
      </c>
      <c r="X27">
        <v>124.514</v>
      </c>
      <c r="Y27">
        <v>87.697999999999993</v>
      </c>
      <c r="Z27">
        <v>83.46</v>
      </c>
      <c r="AA27">
        <v>121.16</v>
      </c>
      <c r="AB27">
        <v>107.09399999999999</v>
      </c>
      <c r="AC27">
        <v>69.602000000000004</v>
      </c>
    </row>
    <row r="28" spans="1:29" x14ac:dyDescent="0.25">
      <c r="A28">
        <f t="shared" si="4"/>
        <v>27</v>
      </c>
      <c r="B28">
        <f t="shared" si="0"/>
        <v>106.74733333333332</v>
      </c>
      <c r="C28">
        <f t="shared" si="1"/>
        <v>95.541333333333327</v>
      </c>
      <c r="D28">
        <f t="shared" si="2"/>
        <v>10.152695164011067</v>
      </c>
      <c r="E28">
        <f t="shared" si="3"/>
        <v>5.3727534740888441</v>
      </c>
      <c r="R28">
        <v>95.679999999999993</v>
      </c>
      <c r="S28">
        <v>141.154</v>
      </c>
      <c r="T28">
        <v>86.501999999999995</v>
      </c>
      <c r="U28">
        <v>129.60999999999999</v>
      </c>
      <c r="V28">
        <v>93.001999999999995</v>
      </c>
      <c r="W28">
        <v>94.536000000000001</v>
      </c>
      <c r="X28">
        <v>111.22799999999999</v>
      </c>
      <c r="Y28">
        <v>86.944000000000003</v>
      </c>
      <c r="Z28">
        <v>93.938000000000002</v>
      </c>
      <c r="AA28">
        <v>105.61199999999999</v>
      </c>
      <c r="AB28">
        <v>97.161999999999992</v>
      </c>
      <c r="AC28">
        <v>78.36399999999999</v>
      </c>
    </row>
    <row r="29" spans="1:29" x14ac:dyDescent="0.25">
      <c r="A29">
        <f t="shared" si="4"/>
        <v>28</v>
      </c>
      <c r="B29">
        <f t="shared" si="0"/>
        <v>95.082000000000008</v>
      </c>
      <c r="C29">
        <f t="shared" si="1"/>
        <v>96.689666666666653</v>
      </c>
      <c r="D29">
        <f t="shared" si="2"/>
        <v>10.735885796709987</v>
      </c>
      <c r="E29">
        <f t="shared" si="3"/>
        <v>7.473423706262956</v>
      </c>
      <c r="R29">
        <v>84.317999999999998</v>
      </c>
      <c r="S29">
        <v>140.244</v>
      </c>
      <c r="T29">
        <v>69.575999999999993</v>
      </c>
      <c r="U29">
        <v>86.397999999999996</v>
      </c>
      <c r="V29">
        <v>94.873999999999995</v>
      </c>
      <c r="W29">
        <v>95.081999999999994</v>
      </c>
      <c r="X29">
        <v>97.213999999999999</v>
      </c>
      <c r="Y29">
        <v>128.41399999999999</v>
      </c>
      <c r="Z29">
        <v>83.46</v>
      </c>
      <c r="AA29">
        <v>91.36399999999999</v>
      </c>
      <c r="AB29">
        <v>83.043999999999997</v>
      </c>
      <c r="AC29">
        <v>96.641999999999996</v>
      </c>
    </row>
    <row r="30" spans="1:29" x14ac:dyDescent="0.25">
      <c r="A30">
        <f t="shared" si="4"/>
        <v>29</v>
      </c>
      <c r="B30">
        <f t="shared" si="0"/>
        <v>91.411666666666676</v>
      </c>
      <c r="C30">
        <f t="shared" si="1"/>
        <v>94.62266666666666</v>
      </c>
      <c r="D30">
        <f t="shared" si="2"/>
        <v>4.3185266901263137</v>
      </c>
      <c r="E30">
        <f t="shared" si="3"/>
        <v>9.4898751042009675</v>
      </c>
      <c r="R30">
        <v>88.685999999999993</v>
      </c>
      <c r="S30">
        <v>107.458</v>
      </c>
      <c r="T30">
        <v>78.494</v>
      </c>
      <c r="U30">
        <v>87.61999999999999</v>
      </c>
      <c r="V30">
        <v>90.427999999999997</v>
      </c>
      <c r="W30">
        <v>95.783999999999992</v>
      </c>
      <c r="X30">
        <v>83.304000000000002</v>
      </c>
      <c r="Y30">
        <v>88.581999999999994</v>
      </c>
      <c r="Z30">
        <v>100.854</v>
      </c>
      <c r="AA30">
        <v>94.197999999999993</v>
      </c>
      <c r="AB30">
        <v>131.87199999999999</v>
      </c>
      <c r="AC30">
        <v>68.926000000000002</v>
      </c>
    </row>
    <row r="31" spans="1:29" x14ac:dyDescent="0.25">
      <c r="A31">
        <f t="shared" si="4"/>
        <v>30</v>
      </c>
      <c r="B31">
        <f t="shared" si="0"/>
        <v>114.53433333333335</v>
      </c>
      <c r="C31">
        <f t="shared" si="1"/>
        <v>91.117000000000004</v>
      </c>
      <c r="D31">
        <f t="shared" si="2"/>
        <v>11.716303736816137</v>
      </c>
      <c r="E31">
        <f t="shared" si="3"/>
        <v>5.9332968440825313</v>
      </c>
      <c r="R31">
        <v>159.84799999999998</v>
      </c>
      <c r="S31">
        <v>111.592</v>
      </c>
      <c r="T31">
        <v>97.11</v>
      </c>
      <c r="U31">
        <v>93.054000000000002</v>
      </c>
      <c r="V31">
        <v>130.10399999999998</v>
      </c>
      <c r="W31">
        <v>95.49799999999999</v>
      </c>
      <c r="X31">
        <v>93.521999999999991</v>
      </c>
      <c r="Y31">
        <v>78.701999999999998</v>
      </c>
      <c r="Z31">
        <v>86.501999999999995</v>
      </c>
      <c r="AA31">
        <v>114.00999999999999</v>
      </c>
      <c r="AB31">
        <v>95.367999999999995</v>
      </c>
      <c r="AC31">
        <v>78.597999999999999</v>
      </c>
    </row>
    <row r="32" spans="1:29" x14ac:dyDescent="0.25">
      <c r="A32">
        <f t="shared" si="4"/>
        <v>31</v>
      </c>
      <c r="B32">
        <f t="shared" si="0"/>
        <v>100.84533333333333</v>
      </c>
      <c r="C32">
        <f t="shared" si="1"/>
        <v>94.028999999999996</v>
      </c>
      <c r="D32">
        <f t="shared" si="2"/>
        <v>11.476367406689842</v>
      </c>
      <c r="E32">
        <f t="shared" si="3"/>
        <v>5.9533334998133478</v>
      </c>
      <c r="R32">
        <v>79.585999999999999</v>
      </c>
      <c r="S32">
        <v>108.28999999999999</v>
      </c>
      <c r="T32">
        <v>92.143999999999991</v>
      </c>
      <c r="U32">
        <v>148.53799999999998</v>
      </c>
      <c r="V32">
        <v>80.573999999999998</v>
      </c>
      <c r="W32">
        <v>95.94</v>
      </c>
      <c r="X32">
        <v>90.427999999999997</v>
      </c>
      <c r="Y32">
        <v>92.143999999999991</v>
      </c>
      <c r="Z32">
        <v>82.212000000000003</v>
      </c>
      <c r="AA32">
        <v>93.625999999999991</v>
      </c>
      <c r="AB32">
        <v>85.956000000000003</v>
      </c>
      <c r="AC32">
        <v>119.80799999999999</v>
      </c>
    </row>
    <row r="33" spans="1:29" x14ac:dyDescent="0.25">
      <c r="A33">
        <f t="shared" si="4"/>
        <v>32</v>
      </c>
      <c r="B33">
        <f t="shared" si="0"/>
        <v>95.840333333333319</v>
      </c>
      <c r="C33">
        <f t="shared" si="1"/>
        <v>84.452333333333328</v>
      </c>
      <c r="D33">
        <f t="shared" si="2"/>
        <v>3.5207603459101469</v>
      </c>
      <c r="E33">
        <f t="shared" si="3"/>
        <v>1.8600657551101079</v>
      </c>
      <c r="R33">
        <v>98.825999999999993</v>
      </c>
      <c r="S33">
        <v>100.048</v>
      </c>
      <c r="T33">
        <v>90.896000000000001</v>
      </c>
      <c r="U33">
        <v>82.393999999999991</v>
      </c>
      <c r="V33">
        <v>104.208</v>
      </c>
      <c r="W33">
        <v>98.67</v>
      </c>
      <c r="X33">
        <v>81.22399999999999</v>
      </c>
      <c r="Y33">
        <v>77.843999999999994</v>
      </c>
      <c r="Z33">
        <v>86.06</v>
      </c>
      <c r="AA33">
        <v>88.867999999999995</v>
      </c>
      <c r="AB33">
        <v>85.123999999999995</v>
      </c>
      <c r="AC33">
        <v>87.593999999999994</v>
      </c>
    </row>
    <row r="34" spans="1:29" x14ac:dyDescent="0.25">
      <c r="A34">
        <f t="shared" si="4"/>
        <v>33</v>
      </c>
      <c r="B34">
        <f t="shared" si="0"/>
        <v>103.55366666666664</v>
      </c>
      <c r="C34">
        <f t="shared" si="1"/>
        <v>107.18933333333332</v>
      </c>
      <c r="D34">
        <f t="shared" si="2"/>
        <v>9.1779997544854126</v>
      </c>
      <c r="E34">
        <f t="shared" si="3"/>
        <v>7.9235670081935474</v>
      </c>
      <c r="R34">
        <v>90.661999999999992</v>
      </c>
      <c r="S34">
        <v>127.53</v>
      </c>
      <c r="T34">
        <v>131.50799999999998</v>
      </c>
      <c r="U34">
        <v>83.85</v>
      </c>
      <c r="V34">
        <v>91.85799999999999</v>
      </c>
      <c r="W34">
        <v>95.914000000000001</v>
      </c>
      <c r="X34">
        <v>98.981999999999999</v>
      </c>
      <c r="Y34">
        <v>124.878</v>
      </c>
      <c r="Z34">
        <v>87.49</v>
      </c>
      <c r="AA34">
        <v>132.756</v>
      </c>
      <c r="AB34">
        <v>95.653999999999996</v>
      </c>
      <c r="AC34">
        <v>103.37599999999999</v>
      </c>
    </row>
    <row r="35" spans="1:29" x14ac:dyDescent="0.25">
      <c r="A35">
        <f t="shared" si="4"/>
        <v>34</v>
      </c>
      <c r="B35">
        <f t="shared" si="0"/>
        <v>97.807666666666663</v>
      </c>
      <c r="C35">
        <f t="shared" si="1"/>
        <v>90.22433333333332</v>
      </c>
      <c r="D35">
        <f t="shared" si="2"/>
        <v>8.3888859315962261</v>
      </c>
      <c r="E35">
        <f t="shared" si="3"/>
        <v>3.1539568249000065</v>
      </c>
      <c r="R35">
        <v>92.3</v>
      </c>
      <c r="S35">
        <v>102.17999999999999</v>
      </c>
      <c r="T35">
        <v>70.694000000000003</v>
      </c>
      <c r="U35">
        <v>86.345999999999989</v>
      </c>
      <c r="V35">
        <v>112.42399999999999</v>
      </c>
      <c r="W35">
        <v>122.902</v>
      </c>
      <c r="X35">
        <v>91.182000000000002</v>
      </c>
      <c r="Y35">
        <v>86.268000000000001</v>
      </c>
      <c r="Z35">
        <v>90.298000000000002</v>
      </c>
      <c r="AA35">
        <v>94.744</v>
      </c>
      <c r="AB35">
        <v>99.683999999999997</v>
      </c>
      <c r="AC35">
        <v>79.17</v>
      </c>
    </row>
    <row r="36" spans="1:29" x14ac:dyDescent="0.25">
      <c r="A36">
        <f t="shared" si="4"/>
        <v>35</v>
      </c>
      <c r="B36">
        <f t="shared" si="0"/>
        <v>105.092</v>
      </c>
      <c r="C36">
        <f t="shared" si="1"/>
        <v>91.589333333333329</v>
      </c>
      <c r="D36">
        <f t="shared" si="2"/>
        <v>8.1850114331013284</v>
      </c>
      <c r="E36">
        <f t="shared" si="3"/>
        <v>6.3523514428386081</v>
      </c>
      <c r="R36">
        <v>136.23999999999998</v>
      </c>
      <c r="S36">
        <v>99.527999999999992</v>
      </c>
      <c r="T36">
        <v>80.573999999999998</v>
      </c>
      <c r="U36">
        <v>101.47799999999999</v>
      </c>
      <c r="V36">
        <v>111.67</v>
      </c>
      <c r="W36">
        <v>101.062</v>
      </c>
      <c r="X36">
        <v>118.22199999999999</v>
      </c>
      <c r="Y36">
        <v>90.141999999999996</v>
      </c>
      <c r="Z36">
        <v>89.465999999999994</v>
      </c>
      <c r="AA36">
        <v>91.13</v>
      </c>
      <c r="AB36">
        <v>84.603999999999999</v>
      </c>
      <c r="AC36">
        <v>75.971999999999994</v>
      </c>
    </row>
    <row r="37" spans="1:29" x14ac:dyDescent="0.25">
      <c r="A37">
        <f t="shared" si="4"/>
        <v>36</v>
      </c>
      <c r="B37">
        <f t="shared" si="0"/>
        <v>92.90666666666668</v>
      </c>
      <c r="C37">
        <f t="shared" si="1"/>
        <v>92.191666666666663</v>
      </c>
      <c r="D37">
        <f t="shared" si="2"/>
        <v>2.7090020401124364</v>
      </c>
      <c r="E37">
        <f t="shared" si="3"/>
        <v>7.6505817695998184</v>
      </c>
      <c r="R37">
        <v>94.25</v>
      </c>
      <c r="S37">
        <v>91.988</v>
      </c>
      <c r="T37">
        <v>85.539999999999992</v>
      </c>
      <c r="U37">
        <v>87.125999999999991</v>
      </c>
      <c r="V37">
        <v>101.738</v>
      </c>
      <c r="W37">
        <v>96.798000000000002</v>
      </c>
      <c r="X37">
        <v>93.183999999999997</v>
      </c>
      <c r="Y37">
        <v>77.402000000000001</v>
      </c>
      <c r="Z37">
        <v>75.11399999999999</v>
      </c>
      <c r="AA37">
        <v>121.524</v>
      </c>
      <c r="AB37">
        <v>86.24199999999999</v>
      </c>
      <c r="AC37">
        <v>99.683999999999997</v>
      </c>
    </row>
    <row r="38" spans="1:29" x14ac:dyDescent="0.25">
      <c r="A38">
        <f t="shared" si="4"/>
        <v>37</v>
      </c>
      <c r="B38">
        <f t="shared" si="0"/>
        <v>106.06266666666666</v>
      </c>
      <c r="C38">
        <f t="shared" si="1"/>
        <v>100.03066666666666</v>
      </c>
      <c r="D38">
        <f t="shared" si="2"/>
        <v>8.1588270660269355</v>
      </c>
      <c r="E38">
        <f t="shared" si="3"/>
        <v>8.8335547484199761</v>
      </c>
      <c r="R38">
        <v>99.97</v>
      </c>
      <c r="S38">
        <v>112.164</v>
      </c>
      <c r="T38">
        <v>80.158000000000001</v>
      </c>
      <c r="U38">
        <v>93.339999999999989</v>
      </c>
      <c r="V38">
        <v>123.006</v>
      </c>
      <c r="W38">
        <v>127.738</v>
      </c>
      <c r="X38">
        <v>95.887999999999991</v>
      </c>
      <c r="Y38">
        <v>125.81399999999999</v>
      </c>
      <c r="Z38">
        <v>120.43199999999999</v>
      </c>
      <c r="AA38">
        <v>97.188000000000002</v>
      </c>
      <c r="AB38">
        <v>86.605999999999995</v>
      </c>
      <c r="AC38">
        <v>74.256</v>
      </c>
    </row>
    <row r="39" spans="1:29" x14ac:dyDescent="0.25">
      <c r="A39">
        <f t="shared" si="4"/>
        <v>38</v>
      </c>
      <c r="B39">
        <f t="shared" si="0"/>
        <v>111.76100000000001</v>
      </c>
      <c r="C39">
        <f t="shared" si="1"/>
        <v>100.50299999999999</v>
      </c>
      <c r="D39">
        <f t="shared" si="2"/>
        <v>9.7661530727302956</v>
      </c>
      <c r="E39">
        <f t="shared" si="3"/>
        <v>8.2789642395652656</v>
      </c>
      <c r="R39">
        <v>124.66999999999999</v>
      </c>
      <c r="S39">
        <v>143.364</v>
      </c>
      <c r="T39">
        <v>116.012</v>
      </c>
      <c r="U39">
        <v>86.164000000000001</v>
      </c>
      <c r="V39">
        <v>88.399999999999991</v>
      </c>
      <c r="W39">
        <v>111.95599999999999</v>
      </c>
      <c r="X39">
        <v>97.47399999999999</v>
      </c>
      <c r="Y39">
        <v>91.727999999999994</v>
      </c>
      <c r="Z39">
        <v>89.543999999999997</v>
      </c>
      <c r="AA39">
        <v>87.333999999999989</v>
      </c>
      <c r="AB39">
        <v>137.01999999999998</v>
      </c>
      <c r="AC39">
        <v>99.917999999999992</v>
      </c>
    </row>
    <row r="40" spans="1:29" x14ac:dyDescent="0.25">
      <c r="A40">
        <f t="shared" si="4"/>
        <v>39</v>
      </c>
      <c r="B40">
        <f t="shared" si="0"/>
        <v>98.86933333333333</v>
      </c>
      <c r="C40">
        <f t="shared" si="1"/>
        <v>93.240333333333339</v>
      </c>
      <c r="D40">
        <f t="shared" si="2"/>
        <v>4.9546732256863288</v>
      </c>
      <c r="E40">
        <f t="shared" si="3"/>
        <v>4.3562558388291821</v>
      </c>
      <c r="R40">
        <v>86.554000000000002</v>
      </c>
      <c r="S40">
        <v>116.27199999999999</v>
      </c>
      <c r="T40">
        <v>87.333999999999989</v>
      </c>
      <c r="U40">
        <v>103.038</v>
      </c>
      <c r="V40">
        <v>98.253999999999991</v>
      </c>
      <c r="W40">
        <v>101.764</v>
      </c>
      <c r="X40">
        <v>112.372</v>
      </c>
      <c r="Y40">
        <v>89.179999999999993</v>
      </c>
      <c r="Z40">
        <v>87.307999999999993</v>
      </c>
      <c r="AA40">
        <v>91.233999999999995</v>
      </c>
      <c r="AB40">
        <v>93.366</v>
      </c>
      <c r="AC40">
        <v>85.981999999999999</v>
      </c>
    </row>
    <row r="41" spans="1:29" x14ac:dyDescent="0.25">
      <c r="A41">
        <f t="shared" si="4"/>
        <v>40</v>
      </c>
      <c r="B41">
        <f t="shared" si="0"/>
        <v>101.76833333333332</v>
      </c>
      <c r="C41">
        <f t="shared" si="1"/>
        <v>146.03333333333333</v>
      </c>
      <c r="D41">
        <f t="shared" si="2"/>
        <v>14.520808742399101</v>
      </c>
      <c r="E41">
        <f t="shared" si="3"/>
        <v>2.1115927385112259</v>
      </c>
      <c r="R41">
        <v>52.884</v>
      </c>
      <c r="S41">
        <v>93.6</v>
      </c>
      <c r="T41">
        <v>82.49799999999999</v>
      </c>
      <c r="U41">
        <v>113.36</v>
      </c>
      <c r="V41">
        <v>144.482</v>
      </c>
      <c r="W41">
        <v>123.786</v>
      </c>
      <c r="X41">
        <v>146.328</v>
      </c>
      <c r="Y41">
        <v>143.02599999999998</v>
      </c>
      <c r="Z41">
        <v>151.762</v>
      </c>
      <c r="AA41">
        <v>138.60599999999999</v>
      </c>
      <c r="AB41">
        <v>149.76</v>
      </c>
      <c r="AC41">
        <v>146.71799999999999</v>
      </c>
    </row>
    <row r="42" spans="1:29" x14ac:dyDescent="0.25">
      <c r="A42">
        <f t="shared" si="4"/>
        <v>41</v>
      </c>
      <c r="B42">
        <f t="shared" si="0"/>
        <v>133.614</v>
      </c>
      <c r="C42">
        <f t="shared" si="1"/>
        <v>121.01700000000001</v>
      </c>
      <c r="D42">
        <f t="shared" si="2"/>
        <v>8.7114574303040602</v>
      </c>
      <c r="E42">
        <f t="shared" si="3"/>
        <v>5.980708740609205</v>
      </c>
      <c r="R42">
        <v>141.54399999999998</v>
      </c>
      <c r="S42">
        <v>135.66800000000001</v>
      </c>
      <c r="T42">
        <v>165.672</v>
      </c>
      <c r="U42">
        <v>112.24199999999999</v>
      </c>
      <c r="V42">
        <v>115.154</v>
      </c>
      <c r="W42">
        <v>131.404</v>
      </c>
      <c r="X42">
        <v>120.848</v>
      </c>
      <c r="Y42">
        <v>113.41199999999999</v>
      </c>
      <c r="Z42">
        <v>125.788</v>
      </c>
      <c r="AA42">
        <v>110.11</v>
      </c>
      <c r="AB42">
        <v>110.68199999999999</v>
      </c>
      <c r="AC42">
        <v>145.262</v>
      </c>
    </row>
    <row r="43" spans="1:29" x14ac:dyDescent="0.25">
      <c r="A43">
        <f t="shared" si="4"/>
        <v>42</v>
      </c>
      <c r="B43">
        <f t="shared" si="0"/>
        <v>118.83299999999998</v>
      </c>
      <c r="C43">
        <f t="shared" si="1"/>
        <v>116.96533333333333</v>
      </c>
      <c r="D43">
        <f t="shared" si="2"/>
        <v>2.3675337885656442</v>
      </c>
      <c r="E43">
        <f t="shared" si="3"/>
        <v>5.9994059617042845</v>
      </c>
      <c r="R43">
        <v>122.69399999999999</v>
      </c>
      <c r="S43">
        <v>121.08199999999999</v>
      </c>
      <c r="T43">
        <v>114.60799999999999</v>
      </c>
      <c r="U43">
        <v>112.372</v>
      </c>
      <c r="V43">
        <v>116.116</v>
      </c>
      <c r="W43">
        <v>126.12599999999999</v>
      </c>
      <c r="X43">
        <v>117.13</v>
      </c>
      <c r="Y43">
        <v>109.38199999999999</v>
      </c>
      <c r="Z43">
        <v>113.90599999999999</v>
      </c>
      <c r="AA43">
        <v>108.524</v>
      </c>
      <c r="AB43">
        <v>109.35599999999999</v>
      </c>
      <c r="AC43">
        <v>143.494</v>
      </c>
    </row>
    <row r="44" spans="1:29" x14ac:dyDescent="0.25">
      <c r="A44">
        <f t="shared" si="4"/>
        <v>43</v>
      </c>
      <c r="B44">
        <f t="shared" si="0"/>
        <v>129.21566666666664</v>
      </c>
      <c r="C44">
        <f t="shared" si="1"/>
        <v>122.90633333333334</v>
      </c>
      <c r="D44">
        <f t="shared" si="2"/>
        <v>6.8222510400405731</v>
      </c>
      <c r="E44">
        <f t="shared" si="3"/>
        <v>8.235997035777352</v>
      </c>
      <c r="R44">
        <v>138.476</v>
      </c>
      <c r="S44">
        <v>126.672</v>
      </c>
      <c r="T44">
        <v>151.37199999999999</v>
      </c>
      <c r="U44">
        <v>105.42999999999999</v>
      </c>
      <c r="V44">
        <v>125.73599999999999</v>
      </c>
      <c r="W44">
        <v>127.60799999999999</v>
      </c>
      <c r="X44">
        <v>117.598</v>
      </c>
      <c r="Y44">
        <v>108.524</v>
      </c>
      <c r="Z44">
        <v>135.53799999999998</v>
      </c>
      <c r="AA44">
        <v>110.136</v>
      </c>
      <c r="AB44">
        <v>111.124</v>
      </c>
      <c r="AC44">
        <v>154.518</v>
      </c>
    </row>
    <row r="45" spans="1:29" x14ac:dyDescent="0.25">
      <c r="A45">
        <f t="shared" si="4"/>
        <v>44</v>
      </c>
      <c r="B45">
        <f t="shared" si="0"/>
        <v>117.44633333333333</v>
      </c>
      <c r="C45">
        <f t="shared" si="1"/>
        <v>125.51499999999999</v>
      </c>
      <c r="D45">
        <f t="shared" si="2"/>
        <v>4.6362566423067353</v>
      </c>
      <c r="E45">
        <f t="shared" si="3"/>
        <v>9.7550579413963501</v>
      </c>
      <c r="R45">
        <v>126.22999999999999</v>
      </c>
      <c r="S45">
        <v>122.79799999999999</v>
      </c>
      <c r="T45">
        <v>103.74</v>
      </c>
      <c r="U45">
        <v>104.96199999999999</v>
      </c>
      <c r="V45">
        <v>120.71799999999999</v>
      </c>
      <c r="W45">
        <v>126.22999999999999</v>
      </c>
      <c r="X45">
        <v>154.85599999999999</v>
      </c>
      <c r="Y45">
        <v>108.758</v>
      </c>
      <c r="Z45">
        <v>116.35</v>
      </c>
      <c r="AA45">
        <v>115.20599999999999</v>
      </c>
      <c r="AB45">
        <v>106.33999999999999</v>
      </c>
      <c r="AC45">
        <v>151.57999999999998</v>
      </c>
    </row>
    <row r="46" spans="1:29" x14ac:dyDescent="0.25">
      <c r="A46">
        <f t="shared" si="4"/>
        <v>45</v>
      </c>
      <c r="B46">
        <f t="shared" si="0"/>
        <v>124.79133333333334</v>
      </c>
      <c r="C46">
        <f t="shared" si="1"/>
        <v>123.59533333333333</v>
      </c>
      <c r="D46">
        <f t="shared" si="2"/>
        <v>5.1839836007971076</v>
      </c>
      <c r="E46">
        <f t="shared" si="3"/>
        <v>6.140861689806516</v>
      </c>
      <c r="R46">
        <v>123.136</v>
      </c>
      <c r="S46">
        <v>121.524</v>
      </c>
      <c r="T46">
        <v>139.69800000000001</v>
      </c>
      <c r="U46">
        <v>106.80799999999999</v>
      </c>
      <c r="V46">
        <v>122.434</v>
      </c>
      <c r="W46">
        <v>135.148</v>
      </c>
      <c r="X46">
        <v>117.13</v>
      </c>
      <c r="Y46">
        <v>137.41</v>
      </c>
      <c r="Z46">
        <v>112.03399999999999</v>
      </c>
      <c r="AA46">
        <v>118.092</v>
      </c>
      <c r="AB46">
        <v>144.24799999999999</v>
      </c>
      <c r="AC46">
        <v>112.658</v>
      </c>
    </row>
    <row r="47" spans="1:29" x14ac:dyDescent="0.25">
      <c r="A47">
        <f t="shared" si="4"/>
        <v>46</v>
      </c>
      <c r="B47">
        <f t="shared" si="0"/>
        <v>124.254</v>
      </c>
      <c r="C47">
        <f t="shared" si="1"/>
        <v>115.9643333333333</v>
      </c>
      <c r="D47">
        <f t="shared" si="2"/>
        <v>5.2445499635335722</v>
      </c>
      <c r="E47">
        <f t="shared" si="3"/>
        <v>7.4856503026346672</v>
      </c>
      <c r="R47">
        <v>135.32999999999998</v>
      </c>
      <c r="S47">
        <v>134.99199999999999</v>
      </c>
      <c r="T47">
        <v>127.71199999999999</v>
      </c>
      <c r="U47">
        <v>105.45599999999999</v>
      </c>
      <c r="V47">
        <v>115.38799999999999</v>
      </c>
      <c r="W47">
        <v>126.646</v>
      </c>
      <c r="X47">
        <v>111.592</v>
      </c>
      <c r="Y47">
        <v>97.577999999999989</v>
      </c>
      <c r="Z47">
        <v>142.45399999999998</v>
      </c>
      <c r="AA47">
        <v>109.018</v>
      </c>
      <c r="AB47">
        <v>105.55999999999999</v>
      </c>
      <c r="AC47">
        <v>129.584</v>
      </c>
    </row>
    <row r="48" spans="1:29" x14ac:dyDescent="0.25">
      <c r="A48">
        <f t="shared" si="4"/>
        <v>47</v>
      </c>
      <c r="B48">
        <f t="shared" si="0"/>
        <v>129.04666666666665</v>
      </c>
      <c r="C48">
        <f t="shared" si="1"/>
        <v>107.31933333333332</v>
      </c>
      <c r="D48">
        <f t="shared" si="2"/>
        <v>6.1555686831789398</v>
      </c>
      <c r="E48">
        <f t="shared" si="3"/>
        <v>4.755209746513116</v>
      </c>
      <c r="R48">
        <v>127.39999999999999</v>
      </c>
      <c r="S48">
        <v>120.068</v>
      </c>
      <c r="T48">
        <v>118.898</v>
      </c>
      <c r="U48">
        <v>127.348</v>
      </c>
      <c r="V48">
        <v>156.18199999999999</v>
      </c>
      <c r="W48">
        <v>124.384</v>
      </c>
      <c r="X48">
        <v>124.64399999999999</v>
      </c>
      <c r="Y48">
        <v>95.289999999999992</v>
      </c>
      <c r="Z48">
        <v>114.68599999999999</v>
      </c>
      <c r="AA48">
        <v>103.532</v>
      </c>
      <c r="AB48">
        <v>105.378</v>
      </c>
      <c r="AC48">
        <v>100.386</v>
      </c>
    </row>
    <row r="49" spans="1:29" x14ac:dyDescent="0.25">
      <c r="A49">
        <f t="shared" si="4"/>
        <v>48</v>
      </c>
      <c r="B49">
        <f t="shared" si="0"/>
        <v>126.92333333333333</v>
      </c>
      <c r="C49">
        <f t="shared" si="1"/>
        <v>119.49166666666663</v>
      </c>
      <c r="D49">
        <f t="shared" si="2"/>
        <v>8.8739326779806706</v>
      </c>
      <c r="E49">
        <f t="shared" si="3"/>
        <v>6.2202930198934201</v>
      </c>
      <c r="R49">
        <v>153.55599999999998</v>
      </c>
      <c r="S49">
        <v>112.32</v>
      </c>
      <c r="T49">
        <v>147.49799999999999</v>
      </c>
      <c r="U49">
        <v>105.94999999999999</v>
      </c>
      <c r="V49">
        <v>113.51599999999999</v>
      </c>
      <c r="W49">
        <v>128.69999999999999</v>
      </c>
      <c r="X49">
        <v>106.10599999999999</v>
      </c>
      <c r="Y49">
        <v>119.21</v>
      </c>
      <c r="Z49">
        <v>111.124</v>
      </c>
      <c r="AA49">
        <v>107.58799999999999</v>
      </c>
      <c r="AB49">
        <v>136.006</v>
      </c>
      <c r="AC49">
        <v>136.916</v>
      </c>
    </row>
    <row r="50" spans="1:29" x14ac:dyDescent="0.25">
      <c r="A50">
        <f t="shared" si="4"/>
        <v>49</v>
      </c>
      <c r="B50">
        <f t="shared" si="0"/>
        <v>122.39933333333333</v>
      </c>
      <c r="C50">
        <f t="shared" si="1"/>
        <v>113.62866666666666</v>
      </c>
      <c r="D50">
        <f t="shared" si="2"/>
        <v>8.4240021399174267</v>
      </c>
      <c r="E50">
        <f t="shared" si="3"/>
        <v>5.1434948637413198</v>
      </c>
      <c r="R50">
        <v>114.062</v>
      </c>
      <c r="S50">
        <v>151.42400000000001</v>
      </c>
      <c r="T50">
        <v>105.53399999999999</v>
      </c>
      <c r="U50">
        <v>102.96</v>
      </c>
      <c r="V50">
        <v>136.44800000000001</v>
      </c>
      <c r="W50">
        <v>123.96799999999999</v>
      </c>
      <c r="X50">
        <v>121.446</v>
      </c>
      <c r="Y50">
        <v>103.324</v>
      </c>
      <c r="Z50">
        <v>108.55</v>
      </c>
      <c r="AA50">
        <v>133.38</v>
      </c>
      <c r="AB50">
        <v>106.13199999999999</v>
      </c>
      <c r="AC50">
        <v>108.94</v>
      </c>
    </row>
    <row r="51" spans="1:29" x14ac:dyDescent="0.25">
      <c r="A51">
        <f t="shared" si="4"/>
        <v>50</v>
      </c>
      <c r="B51">
        <f t="shared" si="0"/>
        <v>122.42533333333334</v>
      </c>
      <c r="C51">
        <f t="shared" si="1"/>
        <v>113.60699999999999</v>
      </c>
      <c r="D51">
        <f t="shared" si="2"/>
        <v>7.3786613564611114</v>
      </c>
      <c r="E51">
        <f t="shared" si="3"/>
        <v>7.4400743383383361</v>
      </c>
      <c r="R51">
        <v>112.866</v>
      </c>
      <c r="S51">
        <v>114.66</v>
      </c>
      <c r="T51">
        <v>131.01399999999998</v>
      </c>
      <c r="U51">
        <v>102.77799999999999</v>
      </c>
      <c r="V51">
        <v>149.786</v>
      </c>
      <c r="W51">
        <v>123.44799999999999</v>
      </c>
      <c r="X51">
        <v>128.44</v>
      </c>
      <c r="Y51">
        <v>102.98599999999999</v>
      </c>
      <c r="Z51">
        <v>140.19200000000001</v>
      </c>
      <c r="AA51">
        <v>106.6</v>
      </c>
      <c r="AB51">
        <v>104.182</v>
      </c>
      <c r="AC51">
        <v>99.24199999999999</v>
      </c>
    </row>
    <row r="52" spans="1:29" x14ac:dyDescent="0.25">
      <c r="A52">
        <f t="shared" si="4"/>
        <v>51</v>
      </c>
      <c r="B52">
        <f t="shared" si="0"/>
        <v>144.57299999999998</v>
      </c>
      <c r="C52">
        <f t="shared" si="1"/>
        <v>137.44033333333331</v>
      </c>
      <c r="D52">
        <f t="shared" si="2"/>
        <v>8.3694795584910828</v>
      </c>
      <c r="E52">
        <f t="shared" si="3"/>
        <v>6.237353577706922</v>
      </c>
      <c r="R52">
        <v>121.28999999999999</v>
      </c>
      <c r="S52">
        <v>120.92599999999999</v>
      </c>
      <c r="T52">
        <v>153.63399999999999</v>
      </c>
      <c r="U52">
        <v>149.68199999999999</v>
      </c>
      <c r="V52">
        <v>162.55199999999999</v>
      </c>
      <c r="W52">
        <v>159.35399999999998</v>
      </c>
      <c r="X52">
        <v>151.81399999999999</v>
      </c>
      <c r="Y52">
        <v>144.63800000000001</v>
      </c>
      <c r="Z52">
        <v>113.776</v>
      </c>
      <c r="AA52">
        <v>148.19999999999999</v>
      </c>
      <c r="AB52">
        <v>133.76999999999998</v>
      </c>
      <c r="AC52">
        <v>132.44399999999999</v>
      </c>
    </row>
    <row r="53" spans="1:29" x14ac:dyDescent="0.25">
      <c r="A53">
        <f t="shared" si="4"/>
        <v>52</v>
      </c>
      <c r="B53">
        <f t="shared" si="0"/>
        <v>153.22233333333332</v>
      </c>
      <c r="C53">
        <f t="shared" si="1"/>
        <v>137.52266666666668</v>
      </c>
      <c r="D53">
        <f t="shared" si="2"/>
        <v>7.5525821685920391</v>
      </c>
      <c r="E53">
        <f t="shared" si="3"/>
        <v>7.2452989153886929</v>
      </c>
      <c r="R53">
        <v>162.34399999999999</v>
      </c>
      <c r="S53">
        <v>170.482</v>
      </c>
      <c r="T53">
        <v>150.61799999999999</v>
      </c>
      <c r="U53">
        <v>122.538</v>
      </c>
      <c r="V53">
        <v>162.708</v>
      </c>
      <c r="W53">
        <v>150.64400000000001</v>
      </c>
      <c r="X53">
        <v>156.858</v>
      </c>
      <c r="Y53">
        <v>113.464</v>
      </c>
      <c r="Z53">
        <v>151.21599999999998</v>
      </c>
      <c r="AA53">
        <v>137.696</v>
      </c>
      <c r="AB53">
        <v>124.878</v>
      </c>
      <c r="AC53">
        <v>141.024</v>
      </c>
    </row>
    <row r="54" spans="1:29" x14ac:dyDescent="0.25">
      <c r="A54">
        <f t="shared" si="4"/>
        <v>53</v>
      </c>
      <c r="B54">
        <f t="shared" si="0"/>
        <v>149.57366666666667</v>
      </c>
      <c r="C54">
        <f t="shared" si="1"/>
        <v>143.86233333333331</v>
      </c>
      <c r="D54">
        <f t="shared" si="2"/>
        <v>8.4812029225418346</v>
      </c>
      <c r="E54">
        <f t="shared" si="3"/>
        <v>8.1568407887695216</v>
      </c>
      <c r="R54">
        <v>150.87799999999999</v>
      </c>
      <c r="S54">
        <v>178.828</v>
      </c>
      <c r="T54">
        <v>130.858</v>
      </c>
      <c r="U54">
        <v>162.76</v>
      </c>
      <c r="V54">
        <v>129.87</v>
      </c>
      <c r="W54">
        <v>144.24799999999999</v>
      </c>
      <c r="X54">
        <v>142.76599999999999</v>
      </c>
      <c r="Y54">
        <v>107.666</v>
      </c>
      <c r="Z54">
        <v>151.84</v>
      </c>
      <c r="AA54">
        <v>153.06199999999998</v>
      </c>
      <c r="AB54">
        <v>153.08799999999999</v>
      </c>
      <c r="AC54">
        <v>154.75199999999998</v>
      </c>
    </row>
    <row r="55" spans="1:29" x14ac:dyDescent="0.25">
      <c r="A55">
        <f t="shared" si="4"/>
        <v>54</v>
      </c>
      <c r="B55">
        <f t="shared" si="0"/>
        <v>155.80933333333334</v>
      </c>
      <c r="C55">
        <f t="shared" si="1"/>
        <v>142.42366666666666</v>
      </c>
      <c r="D55">
        <f t="shared" si="2"/>
        <v>5.8868118819385868</v>
      </c>
      <c r="E55">
        <f t="shared" si="3"/>
        <v>5.9122898553211432</v>
      </c>
      <c r="R55">
        <v>161.512</v>
      </c>
      <c r="S55">
        <v>133.328</v>
      </c>
      <c r="T55">
        <v>147.08199999999999</v>
      </c>
      <c r="U55">
        <v>162.864</v>
      </c>
      <c r="V55">
        <v>169.05199999999999</v>
      </c>
      <c r="W55">
        <v>161.018</v>
      </c>
      <c r="X55">
        <v>132.756</v>
      </c>
      <c r="Y55">
        <v>141.232</v>
      </c>
      <c r="Z55">
        <v>124.488</v>
      </c>
      <c r="AA55">
        <v>162.68199999999999</v>
      </c>
      <c r="AB55">
        <v>144.404</v>
      </c>
      <c r="AC55">
        <v>148.97999999999999</v>
      </c>
    </row>
    <row r="56" spans="1:29" x14ac:dyDescent="0.25">
      <c r="A56">
        <f t="shared" si="4"/>
        <v>55</v>
      </c>
      <c r="B56">
        <f t="shared" si="0"/>
        <v>141.26666666666668</v>
      </c>
      <c r="C56">
        <f t="shared" si="1"/>
        <v>146.51</v>
      </c>
      <c r="D56">
        <f t="shared" si="2"/>
        <v>10.897606308420796</v>
      </c>
      <c r="E56">
        <f t="shared" si="3"/>
        <v>3.5878040526204891</v>
      </c>
      <c r="R56">
        <v>139.30799999999999</v>
      </c>
      <c r="S56">
        <v>178.28199999999998</v>
      </c>
      <c r="T56">
        <v>125.11199999999999</v>
      </c>
      <c r="U56">
        <v>115.59599999999999</v>
      </c>
      <c r="V56">
        <v>126.59399999999999</v>
      </c>
      <c r="W56">
        <v>162.708</v>
      </c>
      <c r="X56">
        <v>153.244</v>
      </c>
      <c r="Y56">
        <v>137.87799999999999</v>
      </c>
      <c r="Z56">
        <v>155.298</v>
      </c>
      <c r="AA56">
        <v>150.488</v>
      </c>
      <c r="AB56">
        <v>136.084</v>
      </c>
      <c r="AC56">
        <v>146.06799999999998</v>
      </c>
    </row>
    <row r="57" spans="1:29" x14ac:dyDescent="0.25">
      <c r="A57">
        <f t="shared" si="4"/>
        <v>56</v>
      </c>
      <c r="B57">
        <f t="shared" si="0"/>
        <v>153.26133333333334</v>
      </c>
      <c r="C57">
        <f t="shared" si="1"/>
        <v>128.583</v>
      </c>
      <c r="D57">
        <f t="shared" si="2"/>
        <v>5.4373486970520215</v>
      </c>
      <c r="E57">
        <f t="shared" si="3"/>
        <v>6.9619815052900336</v>
      </c>
      <c r="R57">
        <v>159.22399999999999</v>
      </c>
      <c r="S57">
        <v>137.43600000000001</v>
      </c>
      <c r="T57">
        <v>140.166</v>
      </c>
      <c r="U57">
        <v>159.51</v>
      </c>
      <c r="V57">
        <v>154.44</v>
      </c>
      <c r="W57">
        <v>168.792</v>
      </c>
      <c r="X57">
        <v>126.41199999999999</v>
      </c>
      <c r="Y57">
        <v>140.55599999999998</v>
      </c>
      <c r="Z57">
        <v>127.842</v>
      </c>
      <c r="AA57">
        <v>151.84</v>
      </c>
      <c r="AB57">
        <v>112.42399999999999</v>
      </c>
      <c r="AC57">
        <v>112.42399999999999</v>
      </c>
    </row>
    <row r="58" spans="1:29" x14ac:dyDescent="0.25">
      <c r="A58">
        <f t="shared" si="4"/>
        <v>57</v>
      </c>
      <c r="B58">
        <f t="shared" si="0"/>
        <v>154.63499999999999</v>
      </c>
      <c r="C58">
        <f t="shared" si="1"/>
        <v>134.57166666666666</v>
      </c>
      <c r="D58">
        <f t="shared" si="2"/>
        <v>10.311215171840823</v>
      </c>
      <c r="E58">
        <f t="shared" si="3"/>
        <v>9.0139248972539008</v>
      </c>
      <c r="R58">
        <v>167.33599999999998</v>
      </c>
      <c r="S58">
        <v>169.416</v>
      </c>
      <c r="T58">
        <v>162.916</v>
      </c>
      <c r="U58">
        <v>150.28</v>
      </c>
      <c r="V58">
        <v>109.798</v>
      </c>
      <c r="W58">
        <v>168.06399999999999</v>
      </c>
      <c r="X58">
        <v>159.30199999999999</v>
      </c>
      <c r="Y58">
        <v>140.79</v>
      </c>
      <c r="Z58">
        <v>149.864</v>
      </c>
      <c r="AA58">
        <v>121.00399999999999</v>
      </c>
      <c r="AB58">
        <v>132.886</v>
      </c>
      <c r="AC58">
        <v>103.58399999999999</v>
      </c>
    </row>
    <row r="59" spans="1:29" x14ac:dyDescent="0.25">
      <c r="A59">
        <f t="shared" si="4"/>
        <v>58</v>
      </c>
      <c r="B59">
        <f t="shared" si="0"/>
        <v>142.81366666666665</v>
      </c>
      <c r="C59">
        <f t="shared" si="1"/>
        <v>131.41266666666664</v>
      </c>
      <c r="D59">
        <f t="shared" si="2"/>
        <v>5.8157178313027966</v>
      </c>
      <c r="E59">
        <f t="shared" si="3"/>
        <v>7.3912825120769003</v>
      </c>
      <c r="R59">
        <v>134.36799999999999</v>
      </c>
      <c r="S59">
        <v>131.16999999999999</v>
      </c>
      <c r="T59">
        <v>130.65</v>
      </c>
      <c r="U59">
        <v>162.96799999999999</v>
      </c>
      <c r="V59">
        <v>151.24199999999999</v>
      </c>
      <c r="W59">
        <v>146.48399999999998</v>
      </c>
      <c r="X59">
        <v>138.86599999999999</v>
      </c>
      <c r="Y59">
        <v>108.21199999999999</v>
      </c>
      <c r="Z59">
        <v>150.43600000000001</v>
      </c>
      <c r="AA59">
        <v>146.14599999999999</v>
      </c>
      <c r="AB59">
        <v>126.33399999999999</v>
      </c>
      <c r="AC59">
        <v>118.482</v>
      </c>
    </row>
    <row r="60" spans="1:29" x14ac:dyDescent="0.25">
      <c r="A60">
        <f t="shared" si="4"/>
        <v>59</v>
      </c>
      <c r="B60">
        <f t="shared" si="0"/>
        <v>140.179</v>
      </c>
      <c r="C60">
        <f t="shared" si="1"/>
        <v>124.52266666666667</v>
      </c>
      <c r="D60">
        <f t="shared" si="2"/>
        <v>7.3839734506564945</v>
      </c>
      <c r="E60">
        <f t="shared" si="3"/>
        <v>8.3437874118012463</v>
      </c>
      <c r="R60">
        <v>156.10399999999998</v>
      </c>
      <c r="S60">
        <v>126.75</v>
      </c>
      <c r="T60">
        <v>121.60199999999999</v>
      </c>
      <c r="U60">
        <v>154.54399999999998</v>
      </c>
      <c r="V60">
        <v>154.75199999999998</v>
      </c>
      <c r="W60">
        <v>127.32199999999999</v>
      </c>
      <c r="X60">
        <v>117.988</v>
      </c>
      <c r="Y60">
        <v>140.79</v>
      </c>
      <c r="Z60">
        <v>114.81599999999999</v>
      </c>
      <c r="AA60">
        <v>135.72</v>
      </c>
      <c r="AB60">
        <v>94.926000000000002</v>
      </c>
      <c r="AC60">
        <v>142.89599999999999</v>
      </c>
    </row>
    <row r="61" spans="1:29" x14ac:dyDescent="0.25">
      <c r="A61">
        <f t="shared" si="4"/>
        <v>60</v>
      </c>
      <c r="B61">
        <f t="shared" si="0"/>
        <v>139.00899999999999</v>
      </c>
      <c r="C61">
        <f t="shared" si="1"/>
        <v>116.779</v>
      </c>
      <c r="D61">
        <f t="shared" si="2"/>
        <v>10.785774642555783</v>
      </c>
      <c r="E61">
        <f t="shared" si="3"/>
        <v>7.7470288653134611</v>
      </c>
      <c r="R61">
        <v>153.26999999999998</v>
      </c>
      <c r="S61">
        <v>164.19</v>
      </c>
      <c r="T61">
        <v>100.568</v>
      </c>
      <c r="U61">
        <v>144.56</v>
      </c>
      <c r="V61">
        <v>119.288</v>
      </c>
      <c r="W61">
        <v>152.178</v>
      </c>
      <c r="X61">
        <v>109.46</v>
      </c>
      <c r="Y61">
        <v>101.78999999999999</v>
      </c>
      <c r="Z61">
        <v>105.274</v>
      </c>
      <c r="AA61">
        <v>106.52199999999999</v>
      </c>
      <c r="AB61">
        <v>141.41399999999999</v>
      </c>
      <c r="AC61">
        <v>136.214</v>
      </c>
    </row>
    <row r="62" spans="1:29" x14ac:dyDescent="0.25">
      <c r="A62">
        <f t="shared" si="4"/>
        <v>61</v>
      </c>
      <c r="B62">
        <f t="shared" si="0"/>
        <v>125.37199999999997</v>
      </c>
      <c r="C62">
        <f t="shared" si="1"/>
        <v>126.03500000000001</v>
      </c>
      <c r="D62">
        <f t="shared" si="2"/>
        <v>11.779878967120212</v>
      </c>
      <c r="E62">
        <f t="shared" si="3"/>
        <v>7.6059088345837793</v>
      </c>
      <c r="R62">
        <v>111.124</v>
      </c>
      <c r="S62">
        <v>146.328</v>
      </c>
      <c r="T62">
        <v>132.262</v>
      </c>
      <c r="U62">
        <v>96.277999999999992</v>
      </c>
      <c r="V62">
        <v>103.012</v>
      </c>
      <c r="W62">
        <v>163.22799999999998</v>
      </c>
      <c r="X62">
        <v>143.05199999999999</v>
      </c>
      <c r="Y62">
        <v>135.74599999999998</v>
      </c>
      <c r="Z62">
        <v>139.15199999999999</v>
      </c>
      <c r="AA62">
        <v>97.317999999999998</v>
      </c>
      <c r="AB62">
        <v>121.836</v>
      </c>
      <c r="AC62">
        <v>119.10599999999999</v>
      </c>
    </row>
    <row r="63" spans="1:29" x14ac:dyDescent="0.25">
      <c r="A63">
        <f t="shared" si="4"/>
        <v>62</v>
      </c>
      <c r="B63">
        <f t="shared" si="0"/>
        <v>135.88466666666667</v>
      </c>
      <c r="C63">
        <f t="shared" si="1"/>
        <v>114.70766666666668</v>
      </c>
      <c r="D63">
        <f t="shared" si="2"/>
        <v>7.053867243812638</v>
      </c>
      <c r="E63">
        <f t="shared" si="3"/>
        <v>11.813682269865364</v>
      </c>
      <c r="R63">
        <v>105.508</v>
      </c>
      <c r="S63">
        <v>136.214</v>
      </c>
      <c r="T63">
        <v>144.976</v>
      </c>
      <c r="U63">
        <v>150.66999999999999</v>
      </c>
      <c r="V63">
        <v>139.59399999999999</v>
      </c>
      <c r="W63">
        <v>138.346</v>
      </c>
      <c r="X63">
        <v>153.97199999999998</v>
      </c>
      <c r="Y63">
        <v>90.167999999999992</v>
      </c>
      <c r="Z63">
        <v>96.85</v>
      </c>
      <c r="AA63">
        <v>136.55199999999999</v>
      </c>
      <c r="AB63">
        <v>119.02799999999999</v>
      </c>
      <c r="AC63">
        <v>91.676000000000002</v>
      </c>
    </row>
    <row r="64" spans="1:29" x14ac:dyDescent="0.25">
      <c r="A64">
        <f t="shared" si="4"/>
        <v>63</v>
      </c>
      <c r="B64">
        <f t="shared" si="0"/>
        <v>136.13166666666666</v>
      </c>
      <c r="C64">
        <f t="shared" si="1"/>
        <v>105.21766666666666</v>
      </c>
      <c r="D64">
        <f t="shared" si="2"/>
        <v>11.088096008482871</v>
      </c>
      <c r="E64">
        <f t="shared" si="3"/>
        <v>9.4066790299942671</v>
      </c>
      <c r="R64">
        <v>148.97999999999999</v>
      </c>
      <c r="S64">
        <v>158.548</v>
      </c>
      <c r="T64">
        <v>101.14</v>
      </c>
      <c r="U64">
        <v>108.238</v>
      </c>
      <c r="V64">
        <v>146.614</v>
      </c>
      <c r="W64">
        <v>153.26999999999998</v>
      </c>
      <c r="X64">
        <v>116.84399999999999</v>
      </c>
      <c r="Y64">
        <v>98.28</v>
      </c>
      <c r="Z64">
        <v>90.843999999999994</v>
      </c>
      <c r="AA64">
        <v>143</v>
      </c>
      <c r="AB64">
        <v>91.155999999999992</v>
      </c>
      <c r="AC64">
        <v>91.182000000000002</v>
      </c>
    </row>
    <row r="65" spans="1:29" x14ac:dyDescent="0.25">
      <c r="A65">
        <f t="shared" si="4"/>
        <v>64</v>
      </c>
      <c r="B65">
        <f t="shared" si="0"/>
        <v>114.09666666666665</v>
      </c>
      <c r="C65">
        <f t="shared" si="1"/>
        <v>104.95333333333332</v>
      </c>
      <c r="D65">
        <f t="shared" si="2"/>
        <v>8.8353850698955725</v>
      </c>
      <c r="E65">
        <f t="shared" si="3"/>
        <v>9.4198446130142859</v>
      </c>
      <c r="R65">
        <v>145.28799999999998</v>
      </c>
      <c r="S65">
        <v>107.97799999999999</v>
      </c>
      <c r="T65">
        <v>128.20599999999999</v>
      </c>
      <c r="U65">
        <v>93.548000000000002</v>
      </c>
      <c r="V65">
        <v>96.225999999999999</v>
      </c>
      <c r="W65">
        <v>113.33399999999999</v>
      </c>
      <c r="X65">
        <v>97.63</v>
      </c>
      <c r="Y65">
        <v>128.33599999999998</v>
      </c>
      <c r="Z65">
        <v>102.752</v>
      </c>
      <c r="AA65">
        <v>131.92400000000001</v>
      </c>
      <c r="AB65">
        <v>79.429999999999993</v>
      </c>
      <c r="AC65">
        <v>89.647999999999996</v>
      </c>
    </row>
    <row r="66" spans="1:29" x14ac:dyDescent="0.25">
      <c r="A66">
        <f t="shared" si="4"/>
        <v>65</v>
      </c>
      <c r="B66">
        <f t="shared" si="0"/>
        <v>115.349</v>
      </c>
      <c r="C66">
        <f t="shared" si="1"/>
        <v>99.718666666666664</v>
      </c>
      <c r="D66">
        <f t="shared" si="2"/>
        <v>7.9017991014704005</v>
      </c>
      <c r="E66">
        <f t="shared" si="3"/>
        <v>8.3485628879066951</v>
      </c>
      <c r="R66">
        <v>127.71199999999999</v>
      </c>
      <c r="S66">
        <v>110.68199999999999</v>
      </c>
      <c r="T66">
        <v>144.09199999999998</v>
      </c>
      <c r="U66">
        <v>110.63</v>
      </c>
      <c r="V66">
        <v>95.316000000000003</v>
      </c>
      <c r="W66">
        <v>103.66199999999999</v>
      </c>
      <c r="X66">
        <v>95.99199999999999</v>
      </c>
      <c r="Y66">
        <v>93.885999999999996</v>
      </c>
      <c r="Z66">
        <v>111.82599999999999</v>
      </c>
      <c r="AA66">
        <v>88.503999999999991</v>
      </c>
      <c r="AB66">
        <v>77.739999999999995</v>
      </c>
      <c r="AC66">
        <v>130.364</v>
      </c>
    </row>
    <row r="67" spans="1:29" x14ac:dyDescent="0.25">
      <c r="A67">
        <f t="shared" si="4"/>
        <v>66</v>
      </c>
      <c r="B67">
        <f t="shared" ref="B67:B95" si="5">AVERAGE(R67:W67)</f>
        <v>114.33066666666666</v>
      </c>
      <c r="C67">
        <f t="shared" ref="C67:C95" si="6">AVERAGE(X67:AC67)</f>
        <v>100.50733333333334</v>
      </c>
      <c r="D67">
        <f t="shared" ref="D67:D95" si="7">STDEV(R67:W67)/SQRT(5)</f>
        <v>8.3357627349471795</v>
      </c>
      <c r="E67">
        <f t="shared" ref="E67:E95" si="8">STDEV(X67:AC67)/SQRT(5)</f>
        <v>9.6115488644303859</v>
      </c>
      <c r="R67">
        <v>94.61399999999999</v>
      </c>
      <c r="S67">
        <v>141.18</v>
      </c>
      <c r="T67">
        <v>98.305999999999997</v>
      </c>
      <c r="U67">
        <v>118.32599999999999</v>
      </c>
      <c r="V67">
        <v>129.87</v>
      </c>
      <c r="W67">
        <v>103.68799999999999</v>
      </c>
      <c r="X67">
        <v>94.11999999999999</v>
      </c>
      <c r="Y67">
        <v>85.825999999999993</v>
      </c>
      <c r="Z67">
        <v>80.807999999999993</v>
      </c>
      <c r="AA67">
        <v>87.203999999999994</v>
      </c>
      <c r="AB67">
        <v>123.916</v>
      </c>
      <c r="AC67">
        <v>131.16999999999999</v>
      </c>
    </row>
    <row r="68" spans="1:29" x14ac:dyDescent="0.25">
      <c r="A68">
        <f t="shared" ref="A68:A95" si="9">A67+1</f>
        <v>67</v>
      </c>
      <c r="B68">
        <f t="shared" si="5"/>
        <v>104.923</v>
      </c>
      <c r="C68">
        <f t="shared" si="6"/>
        <v>110.93333333333332</v>
      </c>
      <c r="D68">
        <f t="shared" si="7"/>
        <v>5.3654312110025106</v>
      </c>
      <c r="E68">
        <f t="shared" si="8"/>
        <v>8.034269812082119</v>
      </c>
      <c r="R68">
        <v>98.253999999999991</v>
      </c>
      <c r="S68">
        <v>113.1</v>
      </c>
      <c r="T68">
        <v>107.042</v>
      </c>
      <c r="U68">
        <v>83.902000000000001</v>
      </c>
      <c r="V68">
        <v>115.934</v>
      </c>
      <c r="W68">
        <v>111.306</v>
      </c>
      <c r="X68">
        <v>122.538</v>
      </c>
      <c r="Y68">
        <v>120.40599999999999</v>
      </c>
      <c r="Z68">
        <v>89.205999999999989</v>
      </c>
      <c r="AA68">
        <v>98.617999999999995</v>
      </c>
      <c r="AB68">
        <v>98.955999999999989</v>
      </c>
      <c r="AC68">
        <v>135.876</v>
      </c>
    </row>
    <row r="69" spans="1:29" x14ac:dyDescent="0.25">
      <c r="A69">
        <f t="shared" si="9"/>
        <v>68</v>
      </c>
      <c r="B69">
        <f t="shared" si="5"/>
        <v>112.06433333333332</v>
      </c>
      <c r="C69">
        <f t="shared" si="6"/>
        <v>104.85366666666665</v>
      </c>
      <c r="D69">
        <f t="shared" si="7"/>
        <v>8.1276329920422281</v>
      </c>
      <c r="E69">
        <f t="shared" si="8"/>
        <v>11.012346371837987</v>
      </c>
      <c r="R69">
        <v>98.513999999999996</v>
      </c>
      <c r="S69">
        <v>129.53199999999998</v>
      </c>
      <c r="T69">
        <v>124.64399999999999</v>
      </c>
      <c r="U69">
        <v>88.60799999999999</v>
      </c>
      <c r="V69">
        <v>100.88</v>
      </c>
      <c r="W69">
        <v>130.208</v>
      </c>
      <c r="X69">
        <v>101.27</v>
      </c>
      <c r="Y69">
        <v>135.56399999999999</v>
      </c>
      <c r="Z69">
        <v>132.10599999999999</v>
      </c>
      <c r="AA69">
        <v>89.05</v>
      </c>
      <c r="AB69">
        <v>72.539999999999992</v>
      </c>
      <c r="AC69">
        <v>98.591999999999999</v>
      </c>
    </row>
    <row r="70" spans="1:29" x14ac:dyDescent="0.25">
      <c r="A70">
        <f t="shared" si="9"/>
        <v>69</v>
      </c>
      <c r="B70">
        <f t="shared" si="5"/>
        <v>132.197</v>
      </c>
      <c r="C70">
        <f t="shared" si="6"/>
        <v>95.684333333333328</v>
      </c>
      <c r="D70">
        <f t="shared" si="7"/>
        <v>9.8455837937625486</v>
      </c>
      <c r="E70">
        <f t="shared" si="8"/>
        <v>9.6530193148741219</v>
      </c>
      <c r="R70">
        <v>99.866</v>
      </c>
      <c r="S70">
        <v>139.59399999999999</v>
      </c>
      <c r="T70">
        <v>111.33199999999999</v>
      </c>
      <c r="U70">
        <v>136.916</v>
      </c>
      <c r="V70">
        <v>156.05199999999999</v>
      </c>
      <c r="W70">
        <v>149.422</v>
      </c>
      <c r="X70">
        <v>99.19</v>
      </c>
      <c r="Y70">
        <v>89.804000000000002</v>
      </c>
      <c r="Z70">
        <v>86.137999999999991</v>
      </c>
      <c r="AA70">
        <v>135.53799999999998</v>
      </c>
      <c r="AB70">
        <v>71.396000000000001</v>
      </c>
      <c r="AC70">
        <v>92.039999999999992</v>
      </c>
    </row>
    <row r="71" spans="1:29" x14ac:dyDescent="0.25">
      <c r="A71">
        <f t="shared" si="9"/>
        <v>70</v>
      </c>
      <c r="B71">
        <f t="shared" si="5"/>
        <v>125.99166666666666</v>
      </c>
      <c r="C71">
        <f t="shared" si="6"/>
        <v>102.81266666666666</v>
      </c>
      <c r="D71">
        <f t="shared" si="7"/>
        <v>7.7059839068956544</v>
      </c>
      <c r="E71">
        <f t="shared" si="8"/>
        <v>8.6700972943406978</v>
      </c>
      <c r="R71">
        <v>138.892</v>
      </c>
      <c r="S71">
        <v>99.813999999999993</v>
      </c>
      <c r="T71">
        <v>142.35</v>
      </c>
      <c r="U71">
        <v>128.36199999999999</v>
      </c>
      <c r="V71">
        <v>136.39599999999999</v>
      </c>
      <c r="W71">
        <v>110.136</v>
      </c>
      <c r="X71">
        <v>94.899999999999991</v>
      </c>
      <c r="Y71">
        <v>115.96</v>
      </c>
      <c r="Z71">
        <v>87.983999999999995</v>
      </c>
      <c r="AA71">
        <v>85.721999999999994</v>
      </c>
      <c r="AB71">
        <v>96.46</v>
      </c>
      <c r="AC71">
        <v>135.85</v>
      </c>
    </row>
    <row r="72" spans="1:29" x14ac:dyDescent="0.25">
      <c r="A72">
        <f t="shared" si="9"/>
        <v>71</v>
      </c>
      <c r="B72">
        <f t="shared" si="5"/>
        <v>120.82633333333332</v>
      </c>
      <c r="C72">
        <f t="shared" si="6"/>
        <v>109.09166666666668</v>
      </c>
      <c r="D72">
        <f t="shared" si="7"/>
        <v>11.273886420100817</v>
      </c>
      <c r="E72">
        <f t="shared" si="8"/>
        <v>8.0809519719729046</v>
      </c>
      <c r="R72">
        <v>123.63</v>
      </c>
      <c r="S72">
        <v>143.38999999999999</v>
      </c>
      <c r="T72">
        <v>135.32999999999998</v>
      </c>
      <c r="U72">
        <v>81.744</v>
      </c>
      <c r="V72">
        <v>141.90799999999999</v>
      </c>
      <c r="W72">
        <v>98.955999999999989</v>
      </c>
      <c r="X72">
        <v>130.02599999999998</v>
      </c>
      <c r="Y72">
        <v>122.19999999999999</v>
      </c>
      <c r="Z72">
        <v>87.125999999999991</v>
      </c>
      <c r="AA72">
        <v>91.727999999999994</v>
      </c>
      <c r="AB72">
        <v>101.14</v>
      </c>
      <c r="AC72">
        <v>122.33</v>
      </c>
    </row>
    <row r="73" spans="1:29" x14ac:dyDescent="0.25">
      <c r="A73">
        <f t="shared" si="9"/>
        <v>72</v>
      </c>
      <c r="B73">
        <f t="shared" si="5"/>
        <v>116.25033333333333</v>
      </c>
      <c r="C73">
        <f t="shared" si="6"/>
        <v>109.06566666666667</v>
      </c>
      <c r="D73">
        <f t="shared" si="7"/>
        <v>11.891920045700488</v>
      </c>
      <c r="E73">
        <f t="shared" si="8"/>
        <v>9.9243016063263987</v>
      </c>
      <c r="R73">
        <v>138.52799999999999</v>
      </c>
      <c r="S73">
        <v>125.42399999999999</v>
      </c>
      <c r="T73">
        <v>89.31</v>
      </c>
      <c r="U73">
        <v>77.86999999999999</v>
      </c>
      <c r="V73">
        <v>123.63</v>
      </c>
      <c r="W73">
        <v>142.73999999999998</v>
      </c>
      <c r="X73">
        <v>133.22399999999999</v>
      </c>
      <c r="Y73">
        <v>117.598</v>
      </c>
      <c r="Z73">
        <v>117.23399999999999</v>
      </c>
      <c r="AA73">
        <v>121.836</v>
      </c>
      <c r="AB73">
        <v>73.944000000000003</v>
      </c>
      <c r="AC73">
        <v>90.557999999999993</v>
      </c>
    </row>
    <row r="74" spans="1:29" x14ac:dyDescent="0.25">
      <c r="A74">
        <f t="shared" si="9"/>
        <v>73</v>
      </c>
      <c r="B74">
        <f t="shared" si="5"/>
        <v>110.279</v>
      </c>
      <c r="C74">
        <f t="shared" si="6"/>
        <v>87.893000000000015</v>
      </c>
      <c r="D74">
        <f t="shared" si="7"/>
        <v>7.719132464208637</v>
      </c>
      <c r="E74">
        <f t="shared" si="8"/>
        <v>9.6081697528717456</v>
      </c>
      <c r="R74">
        <v>105.63799999999999</v>
      </c>
      <c r="S74">
        <v>96.745999999999995</v>
      </c>
      <c r="T74">
        <v>101.062</v>
      </c>
      <c r="U74">
        <v>132.44399999999999</v>
      </c>
      <c r="V74">
        <v>94.25</v>
      </c>
      <c r="W74">
        <v>131.53399999999999</v>
      </c>
      <c r="X74">
        <v>129.636</v>
      </c>
      <c r="Y74">
        <v>75.581999999999994</v>
      </c>
      <c r="Z74">
        <v>81.093999999999994</v>
      </c>
      <c r="AA74">
        <v>74.593999999999994</v>
      </c>
      <c r="AB74">
        <v>74.646000000000001</v>
      </c>
      <c r="AC74">
        <v>91.805999999999997</v>
      </c>
    </row>
    <row r="75" spans="1:29" x14ac:dyDescent="0.25">
      <c r="A75">
        <f t="shared" si="9"/>
        <v>74</v>
      </c>
      <c r="B75">
        <f t="shared" si="5"/>
        <v>108.34633333333333</v>
      </c>
      <c r="C75">
        <f t="shared" si="6"/>
        <v>105.78533333333333</v>
      </c>
      <c r="D75">
        <f t="shared" si="7"/>
        <v>9.7258251584805606</v>
      </c>
      <c r="E75">
        <f t="shared" si="8"/>
        <v>11.059869882296681</v>
      </c>
      <c r="R75">
        <v>120.19799999999999</v>
      </c>
      <c r="S75">
        <v>140.58199999999999</v>
      </c>
      <c r="T75">
        <v>119.782</v>
      </c>
      <c r="U75">
        <v>93.756</v>
      </c>
      <c r="V75">
        <v>89.257999999999996</v>
      </c>
      <c r="W75">
        <v>86.501999999999995</v>
      </c>
      <c r="X75">
        <v>87.49</v>
      </c>
      <c r="Y75">
        <v>128.07599999999999</v>
      </c>
      <c r="Z75">
        <v>122.72</v>
      </c>
      <c r="AA75">
        <v>86.71</v>
      </c>
      <c r="AB75">
        <v>76.804000000000002</v>
      </c>
      <c r="AC75">
        <v>132.91200000000001</v>
      </c>
    </row>
    <row r="76" spans="1:29" x14ac:dyDescent="0.25">
      <c r="A76">
        <f t="shared" si="9"/>
        <v>75</v>
      </c>
      <c r="B76">
        <f t="shared" si="5"/>
        <v>98.535666666666657</v>
      </c>
      <c r="C76">
        <f t="shared" si="6"/>
        <v>102.18866666666666</v>
      </c>
      <c r="D76">
        <f t="shared" si="7"/>
        <v>9.1366483555696476</v>
      </c>
      <c r="E76">
        <f t="shared" si="8"/>
        <v>10.850733397025913</v>
      </c>
      <c r="R76">
        <v>97.057999999999993</v>
      </c>
      <c r="S76">
        <v>88.581999999999994</v>
      </c>
      <c r="T76">
        <v>92.274000000000001</v>
      </c>
      <c r="U76">
        <v>80.287999999999997</v>
      </c>
      <c r="V76">
        <v>138.50199999999998</v>
      </c>
      <c r="W76">
        <v>94.509999999999991</v>
      </c>
      <c r="X76">
        <v>84.682000000000002</v>
      </c>
      <c r="Y76">
        <v>78.415999999999997</v>
      </c>
      <c r="Z76">
        <v>86.658000000000001</v>
      </c>
      <c r="AA76">
        <v>125.55399999999999</v>
      </c>
      <c r="AB76">
        <v>99.866</v>
      </c>
      <c r="AC76">
        <v>137.95599999999999</v>
      </c>
    </row>
    <row r="77" spans="1:29" x14ac:dyDescent="0.25">
      <c r="A77">
        <f t="shared" si="9"/>
        <v>76</v>
      </c>
      <c r="B77">
        <f t="shared" si="5"/>
        <v>88.906999999999996</v>
      </c>
      <c r="C77">
        <f t="shared" si="6"/>
        <v>78.281666666666652</v>
      </c>
      <c r="D77">
        <f t="shared" si="7"/>
        <v>4.5869821625988001</v>
      </c>
      <c r="E77">
        <f t="shared" si="8"/>
        <v>2.9495729001557711</v>
      </c>
      <c r="R77">
        <v>82.835999999999999</v>
      </c>
      <c r="S77">
        <v>92.066000000000003</v>
      </c>
      <c r="T77">
        <v>91.494</v>
      </c>
      <c r="U77">
        <v>73.84</v>
      </c>
      <c r="V77">
        <v>104.57199999999999</v>
      </c>
      <c r="W77">
        <v>88.634</v>
      </c>
      <c r="X77">
        <v>77.688000000000002</v>
      </c>
      <c r="Y77">
        <v>70.512</v>
      </c>
      <c r="Z77">
        <v>73.683999999999997</v>
      </c>
      <c r="AA77">
        <v>77.271999999999991</v>
      </c>
      <c r="AB77">
        <v>80.963999999999999</v>
      </c>
      <c r="AC77">
        <v>89.57</v>
      </c>
    </row>
    <row r="78" spans="1:29" x14ac:dyDescent="0.25">
      <c r="A78">
        <f t="shared" si="9"/>
        <v>77</v>
      </c>
      <c r="B78">
        <f t="shared" si="5"/>
        <v>101.127</v>
      </c>
      <c r="C78">
        <f t="shared" si="6"/>
        <v>91.597999999999999</v>
      </c>
      <c r="D78">
        <f t="shared" si="7"/>
        <v>8.6068050982929076</v>
      </c>
      <c r="E78">
        <f t="shared" si="8"/>
        <v>9.272887515763367</v>
      </c>
      <c r="R78">
        <v>115.414</v>
      </c>
      <c r="S78">
        <v>82.134</v>
      </c>
      <c r="T78">
        <v>81.744</v>
      </c>
      <c r="U78">
        <v>121.056</v>
      </c>
      <c r="V78">
        <v>87.307999999999993</v>
      </c>
      <c r="W78">
        <v>119.10599999999999</v>
      </c>
      <c r="X78">
        <v>123.708</v>
      </c>
      <c r="Y78">
        <v>77.245999999999995</v>
      </c>
      <c r="Z78">
        <v>112.05999999999999</v>
      </c>
      <c r="AA78">
        <v>76.959999999999994</v>
      </c>
      <c r="AB78">
        <v>78.91</v>
      </c>
      <c r="AC78">
        <v>80.703999999999994</v>
      </c>
    </row>
    <row r="79" spans="1:29" x14ac:dyDescent="0.25">
      <c r="A79">
        <f t="shared" si="9"/>
        <v>78</v>
      </c>
      <c r="B79">
        <f t="shared" si="5"/>
        <v>95.992000000000004</v>
      </c>
      <c r="C79">
        <f t="shared" si="6"/>
        <v>83.381999999999991</v>
      </c>
      <c r="D79">
        <f t="shared" si="7"/>
        <v>6.709080223100635</v>
      </c>
      <c r="E79">
        <f t="shared" si="8"/>
        <v>5.0248684599699391</v>
      </c>
      <c r="R79">
        <v>86.085999999999999</v>
      </c>
      <c r="S79">
        <v>103.012</v>
      </c>
      <c r="T79">
        <v>119.964</v>
      </c>
      <c r="U79">
        <v>75.945999999999998</v>
      </c>
      <c r="V79">
        <v>94.822000000000003</v>
      </c>
      <c r="W79">
        <v>96.122</v>
      </c>
      <c r="X79">
        <v>86.73599999999999</v>
      </c>
      <c r="Y79">
        <v>80.495999999999995</v>
      </c>
      <c r="Z79">
        <v>70.823999999999998</v>
      </c>
      <c r="AA79">
        <v>85.85199999999999</v>
      </c>
      <c r="AB79">
        <v>74.021999999999991</v>
      </c>
      <c r="AC79">
        <v>102.36199999999999</v>
      </c>
    </row>
    <row r="80" spans="1:29" x14ac:dyDescent="0.25">
      <c r="A80">
        <f t="shared" si="9"/>
        <v>79</v>
      </c>
      <c r="B80">
        <f t="shared" si="5"/>
        <v>98.856333333333339</v>
      </c>
      <c r="C80">
        <f t="shared" si="6"/>
        <v>99.866</v>
      </c>
      <c r="D80">
        <f t="shared" si="7"/>
        <v>9.5504293920919103</v>
      </c>
      <c r="E80">
        <f t="shared" si="8"/>
        <v>6.3818513426747536</v>
      </c>
      <c r="R80">
        <v>90.97399999999999</v>
      </c>
      <c r="S80">
        <v>94.717999999999989</v>
      </c>
      <c r="T80">
        <v>87.048000000000002</v>
      </c>
      <c r="U80">
        <v>81.873999999999995</v>
      </c>
      <c r="V80">
        <v>140.946</v>
      </c>
      <c r="W80">
        <v>97.577999999999989</v>
      </c>
      <c r="X80">
        <v>96.641999999999996</v>
      </c>
      <c r="Y80">
        <v>115.57</v>
      </c>
      <c r="Z80">
        <v>84.006</v>
      </c>
      <c r="AA80">
        <v>108.67999999999999</v>
      </c>
      <c r="AB80">
        <v>111.592</v>
      </c>
      <c r="AC80">
        <v>82.706000000000003</v>
      </c>
    </row>
    <row r="81" spans="1:29" x14ac:dyDescent="0.25">
      <c r="A81">
        <f t="shared" si="9"/>
        <v>80</v>
      </c>
      <c r="B81">
        <f t="shared" si="5"/>
        <v>89.773666666666671</v>
      </c>
      <c r="C81">
        <f t="shared" si="6"/>
        <v>88.408666666666662</v>
      </c>
      <c r="D81">
        <f t="shared" si="7"/>
        <v>4.2607926555200173</v>
      </c>
      <c r="E81">
        <f t="shared" si="8"/>
        <v>9.35393040242087</v>
      </c>
      <c r="R81">
        <v>78.494</v>
      </c>
      <c r="S81">
        <v>89.622</v>
      </c>
      <c r="T81">
        <v>98.721999999999994</v>
      </c>
      <c r="U81">
        <v>78.182000000000002</v>
      </c>
      <c r="V81">
        <v>99.372</v>
      </c>
      <c r="W81">
        <v>94.25</v>
      </c>
      <c r="X81">
        <v>101.426</v>
      </c>
      <c r="Y81">
        <v>80.054000000000002</v>
      </c>
      <c r="Z81">
        <v>80.989999999999995</v>
      </c>
      <c r="AA81">
        <v>78.623999999999995</v>
      </c>
      <c r="AB81">
        <v>65.36399999999999</v>
      </c>
      <c r="AC81">
        <v>123.994</v>
      </c>
    </row>
    <row r="82" spans="1:29" x14ac:dyDescent="0.25">
      <c r="A82">
        <f t="shared" si="9"/>
        <v>81</v>
      </c>
      <c r="B82">
        <f t="shared" si="5"/>
        <v>99.501999999999995</v>
      </c>
      <c r="C82">
        <f t="shared" si="6"/>
        <v>89.088999999999999</v>
      </c>
      <c r="D82">
        <f t="shared" si="7"/>
        <v>6.4531015302721473</v>
      </c>
      <c r="E82">
        <f t="shared" si="8"/>
        <v>6.7070355120574749</v>
      </c>
      <c r="R82">
        <v>93.652000000000001</v>
      </c>
      <c r="S82">
        <v>89.465999999999994</v>
      </c>
      <c r="T82">
        <v>97.36999999999999</v>
      </c>
      <c r="U82">
        <v>128.154</v>
      </c>
      <c r="V82">
        <v>90.713999999999999</v>
      </c>
      <c r="W82">
        <v>97.655999999999992</v>
      </c>
      <c r="X82">
        <v>95.731999999999999</v>
      </c>
      <c r="Y82">
        <v>79.56</v>
      </c>
      <c r="Z82">
        <v>113.33399999999999</v>
      </c>
      <c r="AA82">
        <v>80.366</v>
      </c>
      <c r="AB82">
        <v>71.682000000000002</v>
      </c>
      <c r="AC82">
        <v>93.86</v>
      </c>
    </row>
    <row r="83" spans="1:29" x14ac:dyDescent="0.25">
      <c r="A83">
        <f t="shared" si="9"/>
        <v>82</v>
      </c>
      <c r="B83">
        <f t="shared" si="5"/>
        <v>92.872</v>
      </c>
      <c r="C83">
        <f t="shared" si="6"/>
        <v>89.7</v>
      </c>
      <c r="D83">
        <f t="shared" si="7"/>
        <v>9.1963613500123085</v>
      </c>
      <c r="E83">
        <f t="shared" si="8"/>
        <v>6.1948436106167888</v>
      </c>
      <c r="R83">
        <v>122.928</v>
      </c>
      <c r="S83">
        <v>92.195999999999998</v>
      </c>
      <c r="T83">
        <v>77.817999999999998</v>
      </c>
      <c r="U83">
        <v>64.48</v>
      </c>
      <c r="V83">
        <v>106.184</v>
      </c>
      <c r="W83">
        <v>93.625999999999991</v>
      </c>
      <c r="X83">
        <v>87.125999999999991</v>
      </c>
      <c r="Y83">
        <v>70.97999999999999</v>
      </c>
      <c r="Z83">
        <v>86.372</v>
      </c>
      <c r="AA83">
        <v>93.548000000000002</v>
      </c>
      <c r="AB83">
        <v>113.51599999999999</v>
      </c>
      <c r="AC83">
        <v>86.658000000000001</v>
      </c>
    </row>
    <row r="84" spans="1:29" x14ac:dyDescent="0.25">
      <c r="A84">
        <f t="shared" si="9"/>
        <v>83</v>
      </c>
      <c r="B84">
        <f t="shared" si="5"/>
        <v>103.60566666666665</v>
      </c>
      <c r="C84">
        <f t="shared" si="6"/>
        <v>94.518666666666661</v>
      </c>
      <c r="D84">
        <f t="shared" si="7"/>
        <v>8.6092981998147735</v>
      </c>
      <c r="E84">
        <f t="shared" si="8"/>
        <v>4.839731750142068</v>
      </c>
      <c r="R84">
        <v>131.29999999999998</v>
      </c>
      <c r="S84">
        <v>118.16999999999999</v>
      </c>
      <c r="T84">
        <v>93.417999999999992</v>
      </c>
      <c r="U84">
        <v>76.414000000000001</v>
      </c>
      <c r="V84">
        <v>104.23399999999999</v>
      </c>
      <c r="W84">
        <v>98.097999999999999</v>
      </c>
      <c r="X84">
        <v>98.123999999999995</v>
      </c>
      <c r="Y84">
        <v>92.24799999999999</v>
      </c>
      <c r="Z84">
        <v>83.277999999999992</v>
      </c>
      <c r="AA84">
        <v>113.51599999999999</v>
      </c>
      <c r="AB84">
        <v>85.566000000000003</v>
      </c>
      <c r="AC84">
        <v>94.38</v>
      </c>
    </row>
    <row r="85" spans="1:29" x14ac:dyDescent="0.25">
      <c r="A85">
        <f t="shared" si="9"/>
        <v>84</v>
      </c>
      <c r="B85">
        <f t="shared" si="5"/>
        <v>96.182666666666663</v>
      </c>
      <c r="C85">
        <f t="shared" si="6"/>
        <v>98.106666666666669</v>
      </c>
      <c r="D85">
        <f t="shared" si="7"/>
        <v>1.5585028371271372</v>
      </c>
      <c r="E85">
        <f t="shared" si="8"/>
        <v>8.2055165183755125</v>
      </c>
      <c r="R85">
        <v>94.536000000000001</v>
      </c>
      <c r="S85">
        <v>90.86999999999999</v>
      </c>
      <c r="T85">
        <v>96.512</v>
      </c>
      <c r="U85">
        <v>101.556</v>
      </c>
      <c r="V85">
        <v>96.902000000000001</v>
      </c>
      <c r="W85">
        <v>96.72</v>
      </c>
      <c r="X85">
        <v>103.35</v>
      </c>
      <c r="Y85">
        <v>113.22999999999999</v>
      </c>
      <c r="Z85">
        <v>87.36</v>
      </c>
      <c r="AA85">
        <v>85.149999999999991</v>
      </c>
      <c r="AB85">
        <v>75.92</v>
      </c>
      <c r="AC85">
        <v>123.63</v>
      </c>
    </row>
    <row r="86" spans="1:29" x14ac:dyDescent="0.25">
      <c r="A86">
        <f t="shared" si="9"/>
        <v>85</v>
      </c>
      <c r="B86">
        <f t="shared" si="5"/>
        <v>100.63733333333333</v>
      </c>
      <c r="C86">
        <f t="shared" si="6"/>
        <v>87.589666666666673</v>
      </c>
      <c r="D86">
        <f t="shared" si="7"/>
        <v>7.8333082598180548</v>
      </c>
      <c r="E86">
        <f t="shared" si="8"/>
        <v>5.1934356232972645</v>
      </c>
      <c r="R86">
        <v>95.081999999999994</v>
      </c>
      <c r="S86">
        <v>99.787999999999997</v>
      </c>
      <c r="T86">
        <v>134.39400000000001</v>
      </c>
      <c r="U86">
        <v>83.381999999999991</v>
      </c>
      <c r="V86">
        <v>92.923999999999992</v>
      </c>
      <c r="W86">
        <v>98.253999999999991</v>
      </c>
      <c r="X86">
        <v>86.891999999999996</v>
      </c>
      <c r="Y86">
        <v>80.677999999999997</v>
      </c>
      <c r="Z86">
        <v>110.63</v>
      </c>
      <c r="AA86">
        <v>82.914000000000001</v>
      </c>
      <c r="AB86">
        <v>79.429999999999993</v>
      </c>
      <c r="AC86">
        <v>84.994</v>
      </c>
    </row>
    <row r="87" spans="1:29" x14ac:dyDescent="0.25">
      <c r="A87">
        <f t="shared" si="9"/>
        <v>86</v>
      </c>
      <c r="B87">
        <f t="shared" si="5"/>
        <v>104.78866666666669</v>
      </c>
      <c r="C87">
        <f t="shared" si="6"/>
        <v>85.561666666666667</v>
      </c>
      <c r="D87">
        <f t="shared" si="7"/>
        <v>7.1373998552226992</v>
      </c>
      <c r="E87">
        <f t="shared" si="8"/>
        <v>2.7767943195946896</v>
      </c>
      <c r="R87">
        <v>122.018</v>
      </c>
      <c r="S87">
        <v>92.56</v>
      </c>
      <c r="T87">
        <v>106.262</v>
      </c>
      <c r="U87">
        <v>82.42</v>
      </c>
      <c r="V87">
        <v>122.69399999999999</v>
      </c>
      <c r="W87">
        <v>102.77799999999999</v>
      </c>
      <c r="X87">
        <v>91.597999999999999</v>
      </c>
      <c r="Y87">
        <v>85.305999999999997</v>
      </c>
      <c r="Z87">
        <v>85.097999999999999</v>
      </c>
      <c r="AA87">
        <v>78.259999999999991</v>
      </c>
      <c r="AB87">
        <v>79.456000000000003</v>
      </c>
      <c r="AC87">
        <v>93.652000000000001</v>
      </c>
    </row>
    <row r="88" spans="1:29" x14ac:dyDescent="0.25">
      <c r="A88">
        <f t="shared" si="9"/>
        <v>87</v>
      </c>
      <c r="B88">
        <f t="shared" si="5"/>
        <v>92.239333333333335</v>
      </c>
      <c r="C88">
        <f t="shared" si="6"/>
        <v>95.086333333333314</v>
      </c>
      <c r="D88">
        <f t="shared" si="7"/>
        <v>5.6393450588993916</v>
      </c>
      <c r="E88">
        <f t="shared" si="8"/>
        <v>6.9084477310995132</v>
      </c>
      <c r="R88">
        <v>86.215999999999994</v>
      </c>
      <c r="S88">
        <v>89.075999999999993</v>
      </c>
      <c r="T88">
        <v>95.524000000000001</v>
      </c>
      <c r="U88">
        <v>76.31</v>
      </c>
      <c r="V88">
        <v>92.066000000000003</v>
      </c>
      <c r="W88">
        <v>114.244</v>
      </c>
      <c r="X88">
        <v>89.153999999999996</v>
      </c>
      <c r="Y88">
        <v>82.367999999999995</v>
      </c>
      <c r="Z88">
        <v>85.41</v>
      </c>
      <c r="AA88">
        <v>121.99199999999999</v>
      </c>
      <c r="AB88">
        <v>105.22199999999999</v>
      </c>
      <c r="AC88">
        <v>86.372</v>
      </c>
    </row>
    <row r="89" spans="1:29" x14ac:dyDescent="0.25">
      <c r="A89">
        <f t="shared" si="9"/>
        <v>88</v>
      </c>
      <c r="B89">
        <f t="shared" si="5"/>
        <v>112.68833333333333</v>
      </c>
      <c r="C89">
        <f t="shared" si="6"/>
        <v>101.36099999999999</v>
      </c>
      <c r="D89">
        <f t="shared" si="7"/>
        <v>7.8573408105626559</v>
      </c>
      <c r="E89">
        <f t="shared" si="8"/>
        <v>8.1977690770111646</v>
      </c>
      <c r="R89">
        <v>120.458</v>
      </c>
      <c r="S89">
        <v>103.94799999999999</v>
      </c>
      <c r="T89">
        <v>128.69999999999999</v>
      </c>
      <c r="U89">
        <v>134.39400000000001</v>
      </c>
      <c r="V89">
        <v>95.731999999999999</v>
      </c>
      <c r="W89">
        <v>92.897999999999996</v>
      </c>
      <c r="X89">
        <v>124.22799999999999</v>
      </c>
      <c r="Y89">
        <v>108.00399999999999</v>
      </c>
      <c r="Z89">
        <v>85.929999999999993</v>
      </c>
      <c r="AA89">
        <v>95.49799999999999</v>
      </c>
      <c r="AB89">
        <v>77.167999999999992</v>
      </c>
      <c r="AC89">
        <v>117.33799999999999</v>
      </c>
    </row>
    <row r="90" spans="1:29" x14ac:dyDescent="0.25">
      <c r="A90">
        <f t="shared" si="9"/>
        <v>89</v>
      </c>
      <c r="B90">
        <f t="shared" si="5"/>
        <v>99.861666666666665</v>
      </c>
      <c r="C90">
        <f t="shared" si="6"/>
        <v>88.954666666666654</v>
      </c>
      <c r="D90">
        <f t="shared" si="7"/>
        <v>8.4361772274729585</v>
      </c>
      <c r="E90">
        <f t="shared" si="8"/>
        <v>3.1879491924014935</v>
      </c>
      <c r="R90">
        <v>88.27</v>
      </c>
      <c r="S90">
        <v>93.21</v>
      </c>
      <c r="T90">
        <v>106.6</v>
      </c>
      <c r="U90">
        <v>81.509999999999991</v>
      </c>
      <c r="V90">
        <v>95.134</v>
      </c>
      <c r="W90">
        <v>134.446</v>
      </c>
      <c r="X90">
        <v>91.182000000000002</v>
      </c>
      <c r="Y90">
        <v>98.123999999999995</v>
      </c>
      <c r="Z90">
        <v>86.397999999999996</v>
      </c>
      <c r="AA90">
        <v>89.231999999999999</v>
      </c>
      <c r="AB90">
        <v>76.751999999999995</v>
      </c>
      <c r="AC90">
        <v>92.039999999999992</v>
      </c>
    </row>
    <row r="91" spans="1:29" x14ac:dyDescent="0.25">
      <c r="A91">
        <f t="shared" si="9"/>
        <v>90</v>
      </c>
      <c r="B91">
        <f t="shared" si="5"/>
        <v>98.23233333333333</v>
      </c>
      <c r="C91">
        <f t="shared" si="6"/>
        <v>87.121666666666655</v>
      </c>
      <c r="D91">
        <f t="shared" si="7"/>
        <v>6.3122834769466003</v>
      </c>
      <c r="E91">
        <f t="shared" si="8"/>
        <v>3.3114522453650657</v>
      </c>
      <c r="R91">
        <v>89.257999999999996</v>
      </c>
      <c r="S91">
        <v>92.793999999999997</v>
      </c>
      <c r="T91">
        <v>101.92</v>
      </c>
      <c r="U91">
        <v>80.834000000000003</v>
      </c>
      <c r="V91">
        <v>121.628</v>
      </c>
      <c r="W91">
        <v>102.96</v>
      </c>
      <c r="X91">
        <v>85.41</v>
      </c>
      <c r="Y91">
        <v>80.23599999999999</v>
      </c>
      <c r="Z91">
        <v>86.658000000000001</v>
      </c>
      <c r="AA91">
        <v>86.866</v>
      </c>
      <c r="AB91">
        <v>101.27</v>
      </c>
      <c r="AC91">
        <v>82.289999999999992</v>
      </c>
    </row>
    <row r="92" spans="1:29" x14ac:dyDescent="0.25">
      <c r="A92">
        <f t="shared" si="9"/>
        <v>91</v>
      </c>
      <c r="B92">
        <f t="shared" si="5"/>
        <v>99.493333333333325</v>
      </c>
      <c r="C92">
        <f t="shared" si="6"/>
        <v>95.658333333333317</v>
      </c>
      <c r="D92">
        <f t="shared" si="7"/>
        <v>8.5084893073526189</v>
      </c>
      <c r="E92">
        <f t="shared" si="8"/>
        <v>5.6575159613856627</v>
      </c>
      <c r="R92">
        <v>95.94</v>
      </c>
      <c r="S92">
        <v>135.32999999999998</v>
      </c>
      <c r="T92">
        <v>100.1</v>
      </c>
      <c r="U92">
        <v>78.467999999999989</v>
      </c>
      <c r="V92">
        <v>93.833999999999989</v>
      </c>
      <c r="W92">
        <v>93.287999999999997</v>
      </c>
      <c r="X92">
        <v>91.623999999999995</v>
      </c>
      <c r="Y92">
        <v>77.245999999999995</v>
      </c>
      <c r="Z92">
        <v>96.304000000000002</v>
      </c>
      <c r="AA92">
        <v>113.61999999999999</v>
      </c>
      <c r="AB92">
        <v>90.012</v>
      </c>
      <c r="AC92">
        <v>105.14399999999999</v>
      </c>
    </row>
    <row r="93" spans="1:29" x14ac:dyDescent="0.25">
      <c r="A93">
        <f t="shared" si="9"/>
        <v>92</v>
      </c>
      <c r="B93">
        <f t="shared" si="5"/>
        <v>99.367666666666665</v>
      </c>
      <c r="C93">
        <f t="shared" si="6"/>
        <v>105.34766666666667</v>
      </c>
      <c r="D93">
        <f t="shared" si="7"/>
        <v>6.64687512545055</v>
      </c>
      <c r="E93">
        <f t="shared" si="8"/>
        <v>10.745390564020155</v>
      </c>
      <c r="R93">
        <v>90.453999999999994</v>
      </c>
      <c r="S93">
        <v>96.694000000000003</v>
      </c>
      <c r="T93">
        <v>127.14</v>
      </c>
      <c r="U93">
        <v>85.41</v>
      </c>
      <c r="V93">
        <v>103.22</v>
      </c>
      <c r="W93">
        <v>93.287999999999997</v>
      </c>
      <c r="X93">
        <v>127.91999999999999</v>
      </c>
      <c r="Y93">
        <v>105.71599999999999</v>
      </c>
      <c r="Z93">
        <v>80.756</v>
      </c>
      <c r="AA93">
        <v>109.97999999999999</v>
      </c>
      <c r="AB93">
        <v>74.307999999999993</v>
      </c>
      <c r="AC93">
        <v>133.40600000000001</v>
      </c>
    </row>
    <row r="94" spans="1:29" x14ac:dyDescent="0.25">
      <c r="A94">
        <f t="shared" si="9"/>
        <v>93</v>
      </c>
      <c r="B94">
        <f t="shared" si="5"/>
        <v>114.57766666666667</v>
      </c>
      <c r="C94">
        <f t="shared" si="6"/>
        <v>82.640999999999991</v>
      </c>
      <c r="D94">
        <f t="shared" si="7"/>
        <v>7.5897786933040967</v>
      </c>
      <c r="E94">
        <f t="shared" si="8"/>
        <v>2.3099211241945037</v>
      </c>
      <c r="R94">
        <v>131.898</v>
      </c>
      <c r="S94">
        <v>98.201999999999998</v>
      </c>
      <c r="T94">
        <v>128.31</v>
      </c>
      <c r="U94">
        <v>122.17399999999999</v>
      </c>
      <c r="V94">
        <v>117.18199999999999</v>
      </c>
      <c r="W94">
        <v>89.7</v>
      </c>
      <c r="X94">
        <v>87.073999999999998</v>
      </c>
      <c r="Y94">
        <v>79.456000000000003</v>
      </c>
      <c r="Z94">
        <v>81.275999999999996</v>
      </c>
      <c r="AA94">
        <v>80.34</v>
      </c>
      <c r="AB94">
        <v>77.012</v>
      </c>
      <c r="AC94">
        <v>90.688000000000002</v>
      </c>
    </row>
    <row r="95" spans="1:29" x14ac:dyDescent="0.25">
      <c r="A95">
        <f t="shared" si="9"/>
        <v>94</v>
      </c>
      <c r="B95">
        <f t="shared" si="5"/>
        <v>107.54900000000002</v>
      </c>
      <c r="C95">
        <f t="shared" si="6"/>
        <v>90.064000000000007</v>
      </c>
      <c r="D95">
        <f t="shared" si="7"/>
        <v>8.2675380374086451</v>
      </c>
      <c r="E95">
        <f t="shared" si="8"/>
        <v>2.2484092865846299</v>
      </c>
      <c r="R95">
        <v>79.274000000000001</v>
      </c>
      <c r="S95">
        <v>129.298</v>
      </c>
      <c r="T95">
        <v>103.47999999999999</v>
      </c>
      <c r="U95">
        <v>108.836</v>
      </c>
      <c r="V95">
        <v>98.513999999999996</v>
      </c>
      <c r="W95">
        <v>125.892</v>
      </c>
      <c r="X95">
        <v>88.087999999999994</v>
      </c>
      <c r="Y95">
        <v>87.411999999999992</v>
      </c>
      <c r="Z95">
        <v>96.07</v>
      </c>
      <c r="AA95">
        <v>84.86399999999999</v>
      </c>
      <c r="AB95">
        <v>96.72</v>
      </c>
      <c r="AC95">
        <v>87.22999999999999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7C83-8FCF-4EA1-B8BC-BBFB5F2EF320}">
  <dimension ref="A1:L13"/>
  <sheetViews>
    <sheetView workbookViewId="0">
      <selection activeCell="K22" sqref="K22"/>
    </sheetView>
  </sheetViews>
  <sheetFormatPr defaultRowHeight="15" x14ac:dyDescent="0.25"/>
  <sheetData>
    <row r="1" spans="1:12" x14ac:dyDescent="0.25">
      <c r="B1" t="s">
        <v>11</v>
      </c>
      <c r="C1">
        <v>0</v>
      </c>
      <c r="D1">
        <v>1</v>
      </c>
      <c r="E1">
        <v>2</v>
      </c>
      <c r="F1">
        <v>3</v>
      </c>
      <c r="H1" t="s">
        <v>11</v>
      </c>
      <c r="I1">
        <v>0</v>
      </c>
      <c r="J1">
        <v>1</v>
      </c>
      <c r="K1">
        <v>2</v>
      </c>
      <c r="L1">
        <v>3</v>
      </c>
    </row>
    <row r="2" spans="1:12" x14ac:dyDescent="0.25">
      <c r="A2" t="s">
        <v>6</v>
      </c>
      <c r="B2" t="s">
        <v>0</v>
      </c>
      <c r="C2">
        <f>AVERAGE(I2:I7)</f>
        <v>37.266666666666659</v>
      </c>
      <c r="D2">
        <f t="shared" ref="D2:F2" si="0">AVERAGE(J2:J7)</f>
        <v>35.450000000000003</v>
      </c>
      <c r="E2">
        <f t="shared" si="0"/>
        <v>34.966666666666669</v>
      </c>
      <c r="F2">
        <f t="shared" si="0"/>
        <v>34.483333333333334</v>
      </c>
      <c r="H2" t="s">
        <v>15</v>
      </c>
      <c r="I2">
        <v>36.799999999999997</v>
      </c>
      <c r="J2">
        <v>35.200000000000003</v>
      </c>
      <c r="K2">
        <v>34.799999999999997</v>
      </c>
      <c r="L2">
        <v>34.200000000000003</v>
      </c>
    </row>
    <row r="3" spans="1:12" x14ac:dyDescent="0.25">
      <c r="B3" t="s">
        <v>1</v>
      </c>
      <c r="C3">
        <v>37.583333333333336</v>
      </c>
      <c r="D3">
        <v>33.449999999999996</v>
      </c>
      <c r="E3">
        <v>30.833333333333332</v>
      </c>
      <c r="F3">
        <v>28.133333333333336</v>
      </c>
      <c r="H3" t="s">
        <v>16</v>
      </c>
      <c r="I3">
        <v>37.4</v>
      </c>
      <c r="J3">
        <v>35.9</v>
      </c>
      <c r="K3">
        <v>35.200000000000003</v>
      </c>
      <c r="L3">
        <v>34.5</v>
      </c>
    </row>
    <row r="4" spans="1:12" x14ac:dyDescent="0.25">
      <c r="A4" t="s">
        <v>7</v>
      </c>
      <c r="B4" t="s">
        <v>0</v>
      </c>
      <c r="C4">
        <f>STDEV(I2:I7)/SQRT(5)</f>
        <v>0.13466006584482826</v>
      </c>
      <c r="D4">
        <f t="shared" ref="D4:F4" si="1">STDEV(J2:J7)/SQRT(5)</f>
        <v>0.18493242008906891</v>
      </c>
      <c r="E4">
        <f t="shared" si="1"/>
        <v>0.21291625896895053</v>
      </c>
      <c r="F4">
        <f t="shared" si="1"/>
        <v>0.34107672646097265</v>
      </c>
      <c r="H4" t="s">
        <v>17</v>
      </c>
      <c r="I4">
        <v>37.1</v>
      </c>
      <c r="J4">
        <v>34.9</v>
      </c>
      <c r="K4">
        <v>34.1</v>
      </c>
      <c r="L4">
        <v>33.1</v>
      </c>
    </row>
    <row r="5" spans="1:12" x14ac:dyDescent="0.25">
      <c r="B5" t="s">
        <v>1</v>
      </c>
      <c r="C5">
        <f>STDEV(I8:I13)/SQRT(5)</f>
        <v>0.11105554165971809</v>
      </c>
      <c r="D5">
        <f t="shared" ref="D5:F5" si="2">STDEV(J8:J13)/SQRT(5)</f>
        <v>0.58974570791146919</v>
      </c>
      <c r="E5">
        <f t="shared" si="2"/>
        <v>1.3256444973420787</v>
      </c>
      <c r="F5">
        <f t="shared" si="2"/>
        <v>1.4997777613144365</v>
      </c>
      <c r="H5" t="s">
        <v>18</v>
      </c>
      <c r="I5">
        <v>37.299999999999997</v>
      </c>
      <c r="J5">
        <v>35.9</v>
      </c>
      <c r="K5">
        <v>35.4</v>
      </c>
      <c r="L5">
        <v>35.1</v>
      </c>
    </row>
    <row r="6" spans="1:12" x14ac:dyDescent="0.25">
      <c r="A6" t="s">
        <v>14</v>
      </c>
      <c r="C6">
        <f>TTEST(I2:I7,I8:I13,2,2)</f>
        <v>7.4946979749212148E-2</v>
      </c>
      <c r="D6">
        <f t="shared" ref="D6:F6" si="3">TTEST(J2:J7,J8:J13,2,2)</f>
        <v>5.3142813223079465E-3</v>
      </c>
      <c r="E6">
        <f t="shared" si="3"/>
        <v>7.0932529968539019E-3</v>
      </c>
      <c r="F6">
        <f t="shared" si="3"/>
        <v>1.1039219430717948E-3</v>
      </c>
      <c r="H6" t="s">
        <v>19</v>
      </c>
      <c r="I6">
        <v>37.700000000000003</v>
      </c>
      <c r="J6">
        <v>35.200000000000003</v>
      </c>
      <c r="K6">
        <v>35</v>
      </c>
      <c r="L6">
        <v>35</v>
      </c>
    </row>
    <row r="7" spans="1:12" x14ac:dyDescent="0.25">
      <c r="H7" t="s">
        <v>20</v>
      </c>
      <c r="I7">
        <v>37.299999999999997</v>
      </c>
      <c r="J7">
        <v>35.6</v>
      </c>
      <c r="K7">
        <v>35.299999999999997</v>
      </c>
      <c r="L7">
        <v>35</v>
      </c>
    </row>
    <row r="8" spans="1:12" x14ac:dyDescent="0.25">
      <c r="H8" t="s">
        <v>21</v>
      </c>
      <c r="I8">
        <v>37.700000000000003</v>
      </c>
      <c r="J8">
        <v>34.6</v>
      </c>
      <c r="K8">
        <v>33.799999999999997</v>
      </c>
      <c r="L8">
        <v>32.299999999999997</v>
      </c>
    </row>
    <row r="9" spans="1:12" x14ac:dyDescent="0.25">
      <c r="H9" t="s">
        <v>22</v>
      </c>
      <c r="I9">
        <v>37.799999999999997</v>
      </c>
      <c r="J9">
        <v>33.9</v>
      </c>
      <c r="K9">
        <v>31.4</v>
      </c>
      <c r="L9">
        <v>25.8</v>
      </c>
    </row>
    <row r="10" spans="1:12" x14ac:dyDescent="0.25">
      <c r="H10" t="s">
        <v>23</v>
      </c>
      <c r="I10">
        <v>37.9</v>
      </c>
      <c r="J10">
        <v>31.1</v>
      </c>
      <c r="K10">
        <v>25.7</v>
      </c>
      <c r="L10">
        <v>25.7</v>
      </c>
    </row>
    <row r="11" spans="1:12" x14ac:dyDescent="0.25">
      <c r="H11" t="s">
        <v>24</v>
      </c>
      <c r="I11">
        <v>37.4</v>
      </c>
      <c r="J11">
        <v>34.6</v>
      </c>
      <c r="K11">
        <v>33.6</v>
      </c>
      <c r="L11">
        <v>32.6</v>
      </c>
    </row>
    <row r="12" spans="1:12" x14ac:dyDescent="0.25">
      <c r="H12" t="s">
        <v>25</v>
      </c>
      <c r="I12">
        <v>37.4</v>
      </c>
      <c r="J12">
        <v>33.6</v>
      </c>
      <c r="K12">
        <v>30.5</v>
      </c>
      <c r="L12">
        <v>26.4</v>
      </c>
    </row>
    <row r="13" spans="1:12" x14ac:dyDescent="0.25">
      <c r="H13" t="s">
        <v>26</v>
      </c>
      <c r="I13">
        <v>37.299999999999997</v>
      </c>
      <c r="J13">
        <v>32.9</v>
      </c>
      <c r="K13">
        <v>30</v>
      </c>
      <c r="L13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0DF8-0B48-4213-B732-AA32B6B1501E}">
  <dimension ref="A1:Y19"/>
  <sheetViews>
    <sheetView workbookViewId="0">
      <selection activeCell="Q29" sqref="Q29"/>
    </sheetView>
  </sheetViews>
  <sheetFormatPr defaultRowHeight="15" x14ac:dyDescent="0.25"/>
  <sheetData>
    <row r="1" spans="1:25" x14ac:dyDescent="0.25">
      <c r="B1" t="s">
        <v>12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 t="s">
        <v>12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</row>
    <row r="2" spans="1:25" x14ac:dyDescent="0.25">
      <c r="A2" t="s">
        <v>6</v>
      </c>
      <c r="B2" t="s">
        <v>0</v>
      </c>
      <c r="C2">
        <v>27.51</v>
      </c>
      <c r="D2">
        <v>28.730000000000008</v>
      </c>
      <c r="E2">
        <v>30.479999999999997</v>
      </c>
      <c r="F2">
        <v>31.79</v>
      </c>
      <c r="G2">
        <v>32.57</v>
      </c>
      <c r="H2">
        <v>34.549999999999997</v>
      </c>
      <c r="I2">
        <v>36.31</v>
      </c>
      <c r="J2">
        <v>38.480000000000004</v>
      </c>
      <c r="K2">
        <v>40.049999999999997</v>
      </c>
      <c r="L2">
        <v>41.429999999999993</v>
      </c>
      <c r="M2">
        <v>42.5</v>
      </c>
      <c r="N2" t="s">
        <v>15</v>
      </c>
      <c r="O2">
        <v>28.8</v>
      </c>
      <c r="P2">
        <v>29.6</v>
      </c>
      <c r="Q2">
        <v>29</v>
      </c>
      <c r="R2">
        <v>28.7</v>
      </c>
      <c r="S2">
        <v>29.9</v>
      </c>
      <c r="T2">
        <v>34.9</v>
      </c>
      <c r="U2">
        <v>32</v>
      </c>
      <c r="V2">
        <v>38.9</v>
      </c>
      <c r="W2">
        <v>35.4</v>
      </c>
      <c r="X2">
        <v>35.6</v>
      </c>
      <c r="Y2">
        <v>45.9</v>
      </c>
    </row>
    <row r="3" spans="1:25" x14ac:dyDescent="0.25">
      <c r="B3" t="s">
        <v>1</v>
      </c>
      <c r="C3">
        <f>AVERAGE(O12:O19)</f>
        <v>27.537500000000001</v>
      </c>
      <c r="D3">
        <f t="shared" ref="D3:M3" si="0">AVERAGE(P12:P19)</f>
        <v>29.524999999999999</v>
      </c>
      <c r="E3">
        <f t="shared" si="0"/>
        <v>31.05</v>
      </c>
      <c r="F3">
        <f t="shared" si="0"/>
        <v>33.212499999999999</v>
      </c>
      <c r="G3">
        <f t="shared" si="0"/>
        <v>35.475000000000001</v>
      </c>
      <c r="H3">
        <f t="shared" si="0"/>
        <v>37.987499999999997</v>
      </c>
      <c r="I3">
        <f t="shared" si="0"/>
        <v>40.550000000000004</v>
      </c>
      <c r="J3">
        <f t="shared" si="0"/>
        <v>43.45</v>
      </c>
      <c r="K3">
        <f t="shared" si="0"/>
        <v>45.975000000000001</v>
      </c>
      <c r="L3">
        <f t="shared" si="0"/>
        <v>48.274999999999999</v>
      </c>
      <c r="M3">
        <f t="shared" si="0"/>
        <v>49.8125</v>
      </c>
      <c r="N3" t="s">
        <v>16</v>
      </c>
      <c r="O3">
        <v>28.1</v>
      </c>
      <c r="P3">
        <v>29.2</v>
      </c>
      <c r="Q3">
        <v>31</v>
      </c>
      <c r="R3">
        <v>32.200000000000003</v>
      </c>
      <c r="S3">
        <v>32.700000000000003</v>
      </c>
      <c r="T3">
        <v>30.7</v>
      </c>
      <c r="U3">
        <v>31.8</v>
      </c>
      <c r="V3">
        <v>33.9</v>
      </c>
      <c r="W3">
        <v>42.4</v>
      </c>
      <c r="X3">
        <v>44.2</v>
      </c>
      <c r="Y3">
        <v>46.1</v>
      </c>
    </row>
    <row r="4" spans="1:25" x14ac:dyDescent="0.25">
      <c r="A4" t="s">
        <v>7</v>
      </c>
      <c r="B4" t="s">
        <v>0</v>
      </c>
      <c r="C4">
        <f>STDEV(O2:O11)/SQRT(9)</f>
        <v>0.53135048069361279</v>
      </c>
      <c r="D4">
        <f t="shared" ref="D4:M4" si="1">STDEV(P2:P11)/SQRT(9)</f>
        <v>0.5094296011408429</v>
      </c>
      <c r="E4">
        <f t="shared" si="1"/>
        <v>0.6463191124063471</v>
      </c>
      <c r="F4">
        <f t="shared" si="1"/>
        <v>0.7863731404679225</v>
      </c>
      <c r="G4">
        <f t="shared" si="1"/>
        <v>0.92202809201734004</v>
      </c>
      <c r="H4">
        <f t="shared" si="1"/>
        <v>1.0846003986221642</v>
      </c>
      <c r="I4">
        <f t="shared" si="1"/>
        <v>1.3039777700142554</v>
      </c>
      <c r="J4">
        <f t="shared" si="1"/>
        <v>1.4217707616790396</v>
      </c>
      <c r="K4">
        <f t="shared" si="1"/>
        <v>1.5274646143685875</v>
      </c>
      <c r="L4">
        <f t="shared" si="1"/>
        <v>1.7057672687997893</v>
      </c>
      <c r="M4">
        <f t="shared" si="1"/>
        <v>1.778888541883523</v>
      </c>
      <c r="N4" t="s">
        <v>17</v>
      </c>
      <c r="O4">
        <v>25.1</v>
      </c>
      <c r="P4">
        <v>29.8</v>
      </c>
      <c r="Q4">
        <v>28.2</v>
      </c>
      <c r="R4">
        <v>29.8</v>
      </c>
      <c r="S4">
        <v>34.5</v>
      </c>
      <c r="T4">
        <v>36.799999999999997</v>
      </c>
      <c r="U4">
        <v>36.200000000000003</v>
      </c>
      <c r="V4">
        <v>33.9</v>
      </c>
      <c r="W4">
        <v>39.9</v>
      </c>
      <c r="X4">
        <v>41.5</v>
      </c>
      <c r="Y4">
        <v>35.6</v>
      </c>
    </row>
    <row r="5" spans="1:25" x14ac:dyDescent="0.25">
      <c r="B5" t="s">
        <v>1</v>
      </c>
      <c r="C5">
        <f>STDEV(O12:O19)/SQRT(7)</f>
        <v>0.44764121019095676</v>
      </c>
      <c r="D5">
        <f t="shared" ref="D5:M5" si="2">STDEV(P12:P19)/SQRT(7)</f>
        <v>0.69127211925344079</v>
      </c>
      <c r="E5">
        <f t="shared" si="2"/>
        <v>0.73844845618971933</v>
      </c>
      <c r="F5">
        <f t="shared" si="2"/>
        <v>1.0334087639793788</v>
      </c>
      <c r="G5">
        <f t="shared" si="2"/>
        <v>1.0769855891253481</v>
      </c>
      <c r="H5">
        <f t="shared" si="2"/>
        <v>1.3495936652283491</v>
      </c>
      <c r="I5">
        <f t="shared" si="2"/>
        <v>1.5383532143967777</v>
      </c>
      <c r="J5">
        <f t="shared" si="2"/>
        <v>1.75812980412803</v>
      </c>
      <c r="K5">
        <f t="shared" si="2"/>
        <v>1.851392195409846</v>
      </c>
      <c r="L5">
        <f t="shared" si="2"/>
        <v>1.957377462476833</v>
      </c>
      <c r="M5">
        <f t="shared" si="2"/>
        <v>1.7282098205002396</v>
      </c>
      <c r="N5" t="s">
        <v>18</v>
      </c>
      <c r="O5">
        <v>29.5</v>
      </c>
      <c r="P5">
        <v>30.4</v>
      </c>
      <c r="Q5">
        <v>31.7</v>
      </c>
      <c r="R5">
        <v>32.700000000000003</v>
      </c>
      <c r="S5">
        <v>29.9</v>
      </c>
      <c r="T5">
        <v>35.9</v>
      </c>
      <c r="U5">
        <v>38.299999999999997</v>
      </c>
      <c r="V5">
        <v>40.299999999999997</v>
      </c>
      <c r="W5">
        <v>34.9</v>
      </c>
      <c r="X5">
        <v>44.7</v>
      </c>
      <c r="Y5">
        <v>36.4</v>
      </c>
    </row>
    <row r="6" spans="1:25" x14ac:dyDescent="0.25">
      <c r="A6" t="s">
        <v>14</v>
      </c>
      <c r="C6">
        <f>TTEST(O2:O11,O12:O19,2,2)</f>
        <v>0.96814768423148112</v>
      </c>
      <c r="D6">
        <f t="shared" ref="D6:M6" si="3">TTEST(P2:P11,P12:P19,2,2)</f>
        <v>0.32952821039404578</v>
      </c>
      <c r="E6">
        <f t="shared" si="3"/>
        <v>0.54547675247341565</v>
      </c>
      <c r="F6">
        <f t="shared" si="3"/>
        <v>0.25320000524751407</v>
      </c>
      <c r="G6">
        <f t="shared" si="3"/>
        <v>4.4108495004358858E-2</v>
      </c>
      <c r="H6">
        <f t="shared" si="3"/>
        <v>4.8675975128722251E-2</v>
      </c>
      <c r="I6">
        <f t="shared" si="3"/>
        <v>3.9267769348848895E-2</v>
      </c>
      <c r="J6">
        <f t="shared" si="3"/>
        <v>3.1268396565204692E-2</v>
      </c>
      <c r="K6">
        <f t="shared" si="3"/>
        <v>1.7662756549326961E-2</v>
      </c>
      <c r="L6">
        <f t="shared" si="3"/>
        <v>1.2705227202775646E-2</v>
      </c>
      <c r="M6">
        <f t="shared" si="3"/>
        <v>7.2801899459356469E-3</v>
      </c>
      <c r="N6" t="s">
        <v>19</v>
      </c>
      <c r="O6">
        <v>28.5</v>
      </c>
      <c r="P6">
        <v>26.3</v>
      </c>
      <c r="Q6">
        <v>31.1</v>
      </c>
      <c r="R6">
        <v>33.299999999999997</v>
      </c>
      <c r="S6">
        <v>34.1</v>
      </c>
      <c r="T6">
        <v>31.1</v>
      </c>
      <c r="U6">
        <v>37.5</v>
      </c>
      <c r="V6">
        <v>41.6</v>
      </c>
      <c r="W6">
        <v>43.2</v>
      </c>
      <c r="X6">
        <v>34.6</v>
      </c>
      <c r="Y6">
        <v>43.1</v>
      </c>
    </row>
    <row r="7" spans="1:25" x14ac:dyDescent="0.25">
      <c r="N7" t="s">
        <v>20</v>
      </c>
      <c r="O7">
        <v>25.5</v>
      </c>
      <c r="P7">
        <v>28.5</v>
      </c>
      <c r="Q7">
        <v>31.9</v>
      </c>
      <c r="R7">
        <v>27.2</v>
      </c>
      <c r="S7">
        <v>26.9</v>
      </c>
      <c r="T7">
        <v>37.1</v>
      </c>
      <c r="U7">
        <v>29.2</v>
      </c>
      <c r="V7">
        <v>42.3</v>
      </c>
      <c r="W7">
        <v>31.2</v>
      </c>
      <c r="X7">
        <v>45.1</v>
      </c>
      <c r="Y7">
        <v>45</v>
      </c>
    </row>
    <row r="8" spans="1:25" x14ac:dyDescent="0.25">
      <c r="N8" t="s">
        <v>27</v>
      </c>
      <c r="O8">
        <v>26.5</v>
      </c>
      <c r="P8">
        <v>30</v>
      </c>
      <c r="Q8">
        <v>32.299999999999997</v>
      </c>
      <c r="R8">
        <v>34</v>
      </c>
      <c r="S8">
        <v>34.200000000000003</v>
      </c>
      <c r="T8">
        <v>37.299999999999997</v>
      </c>
      <c r="U8">
        <v>39.9</v>
      </c>
      <c r="V8">
        <v>41.1</v>
      </c>
      <c r="W8">
        <v>43.7</v>
      </c>
      <c r="X8">
        <v>45.5</v>
      </c>
      <c r="Y8">
        <v>33.1</v>
      </c>
    </row>
    <row r="9" spans="1:25" x14ac:dyDescent="0.25">
      <c r="N9" t="s">
        <v>28</v>
      </c>
      <c r="O9">
        <v>25.9</v>
      </c>
      <c r="P9">
        <v>27.8</v>
      </c>
      <c r="Q9">
        <v>26.5</v>
      </c>
      <c r="R9">
        <v>33.200000000000003</v>
      </c>
      <c r="S9">
        <v>35.200000000000003</v>
      </c>
      <c r="T9">
        <v>28.4</v>
      </c>
      <c r="U9">
        <v>39.200000000000003</v>
      </c>
      <c r="V9">
        <v>30.1</v>
      </c>
      <c r="W9">
        <v>42.5</v>
      </c>
      <c r="X9">
        <v>46.2</v>
      </c>
      <c r="Y9">
        <v>45.6</v>
      </c>
    </row>
    <row r="10" spans="1:25" x14ac:dyDescent="0.25">
      <c r="N10" t="s">
        <v>29</v>
      </c>
      <c r="O10">
        <v>28.4</v>
      </c>
      <c r="P10">
        <v>29.6</v>
      </c>
      <c r="Q10">
        <v>32.200000000000003</v>
      </c>
      <c r="R10">
        <v>33.700000000000003</v>
      </c>
      <c r="S10">
        <v>33.200000000000003</v>
      </c>
      <c r="T10">
        <v>37.299999999999997</v>
      </c>
      <c r="U10">
        <v>40.299999999999997</v>
      </c>
      <c r="V10">
        <v>41.8</v>
      </c>
      <c r="W10">
        <v>42.7</v>
      </c>
      <c r="X10">
        <v>44.2</v>
      </c>
      <c r="Y10">
        <v>46.9</v>
      </c>
    </row>
    <row r="11" spans="1:25" x14ac:dyDescent="0.25">
      <c r="N11" t="s">
        <v>30</v>
      </c>
      <c r="O11">
        <v>28.8</v>
      </c>
      <c r="P11">
        <v>26.1</v>
      </c>
      <c r="Q11">
        <v>30.9</v>
      </c>
      <c r="R11">
        <v>33.1</v>
      </c>
      <c r="S11">
        <v>35.1</v>
      </c>
      <c r="T11">
        <v>36</v>
      </c>
      <c r="U11">
        <v>38.700000000000003</v>
      </c>
      <c r="V11">
        <v>40.9</v>
      </c>
      <c r="W11">
        <v>44.6</v>
      </c>
      <c r="X11">
        <v>32.700000000000003</v>
      </c>
      <c r="Y11">
        <v>47.3</v>
      </c>
    </row>
    <row r="12" spans="1:25" x14ac:dyDescent="0.25">
      <c r="N12" t="s">
        <v>21</v>
      </c>
      <c r="O12">
        <v>28.7</v>
      </c>
      <c r="P12">
        <v>30.8</v>
      </c>
      <c r="Q12">
        <v>28.7</v>
      </c>
      <c r="R12">
        <v>36.5</v>
      </c>
      <c r="S12">
        <v>31.1</v>
      </c>
      <c r="T12">
        <v>44</v>
      </c>
      <c r="U12">
        <v>34.4</v>
      </c>
      <c r="V12">
        <v>36.799999999999997</v>
      </c>
      <c r="W12">
        <v>44.6</v>
      </c>
      <c r="X12">
        <v>40.299999999999997</v>
      </c>
      <c r="Y12">
        <v>47</v>
      </c>
    </row>
    <row r="13" spans="1:25" x14ac:dyDescent="0.25">
      <c r="N13" t="s">
        <v>22</v>
      </c>
      <c r="O13">
        <v>26.8</v>
      </c>
      <c r="P13">
        <v>28.6</v>
      </c>
      <c r="Q13">
        <v>34</v>
      </c>
      <c r="R13">
        <v>31.1</v>
      </c>
      <c r="S13">
        <v>40.200000000000003</v>
      </c>
      <c r="T13">
        <v>33.1</v>
      </c>
      <c r="U13">
        <v>40</v>
      </c>
      <c r="V13">
        <v>42.2</v>
      </c>
      <c r="W13">
        <v>38.799999999999997</v>
      </c>
      <c r="X13">
        <v>55.5</v>
      </c>
      <c r="Y13">
        <v>48.5</v>
      </c>
    </row>
    <row r="14" spans="1:25" x14ac:dyDescent="0.25">
      <c r="N14" t="s">
        <v>23</v>
      </c>
      <c r="O14">
        <v>27.2</v>
      </c>
      <c r="P14">
        <v>30.3</v>
      </c>
      <c r="Q14">
        <v>29.7</v>
      </c>
      <c r="R14">
        <v>31.5</v>
      </c>
      <c r="S14">
        <v>34.700000000000003</v>
      </c>
      <c r="T14">
        <v>36.700000000000003</v>
      </c>
      <c r="U14">
        <v>47.4</v>
      </c>
      <c r="V14">
        <v>42.1</v>
      </c>
      <c r="W14">
        <v>44.1</v>
      </c>
      <c r="X14">
        <v>46.4</v>
      </c>
      <c r="Y14">
        <v>43.3</v>
      </c>
    </row>
    <row r="15" spans="1:25" x14ac:dyDescent="0.25">
      <c r="N15" t="s">
        <v>24</v>
      </c>
      <c r="O15">
        <v>26.6</v>
      </c>
      <c r="P15">
        <v>32.200000000000003</v>
      </c>
      <c r="Q15">
        <v>29.8</v>
      </c>
      <c r="R15">
        <v>29</v>
      </c>
      <c r="S15">
        <v>34.200000000000003</v>
      </c>
      <c r="T15">
        <v>36</v>
      </c>
      <c r="U15">
        <v>38.9</v>
      </c>
      <c r="V15">
        <v>51.4</v>
      </c>
      <c r="W15">
        <v>53.3</v>
      </c>
      <c r="X15">
        <v>47.5</v>
      </c>
      <c r="Y15">
        <v>55.6</v>
      </c>
    </row>
    <row r="16" spans="1:25" x14ac:dyDescent="0.25">
      <c r="N16" t="s">
        <v>25</v>
      </c>
      <c r="O16">
        <v>29</v>
      </c>
      <c r="P16">
        <v>27.2</v>
      </c>
      <c r="Q16">
        <v>32.200000000000003</v>
      </c>
      <c r="R16">
        <v>35.5</v>
      </c>
      <c r="S16">
        <v>37.4</v>
      </c>
      <c r="T16">
        <v>40.5</v>
      </c>
      <c r="U16">
        <v>42.2</v>
      </c>
      <c r="V16">
        <v>45.5</v>
      </c>
      <c r="W16">
        <v>40.9</v>
      </c>
      <c r="X16">
        <v>50.7</v>
      </c>
      <c r="Y16">
        <v>55.6</v>
      </c>
    </row>
    <row r="17" spans="14:25" x14ac:dyDescent="0.25">
      <c r="N17" t="s">
        <v>26</v>
      </c>
      <c r="O17">
        <v>27</v>
      </c>
      <c r="P17">
        <v>28</v>
      </c>
      <c r="Q17">
        <v>29.2</v>
      </c>
      <c r="R17">
        <v>31.6</v>
      </c>
      <c r="S17">
        <v>32.9</v>
      </c>
      <c r="T17">
        <v>40.5</v>
      </c>
      <c r="U17">
        <v>43.6</v>
      </c>
      <c r="V17">
        <v>38.799999999999997</v>
      </c>
      <c r="W17">
        <v>51</v>
      </c>
      <c r="X17">
        <v>54.1</v>
      </c>
      <c r="Y17">
        <v>45.4</v>
      </c>
    </row>
    <row r="18" spans="14:25" x14ac:dyDescent="0.25">
      <c r="N18" t="s">
        <v>31</v>
      </c>
      <c r="O18">
        <v>26</v>
      </c>
      <c r="P18">
        <v>27.9</v>
      </c>
      <c r="Q18">
        <v>31.8</v>
      </c>
      <c r="R18">
        <v>35.6</v>
      </c>
      <c r="S18">
        <v>36.5</v>
      </c>
      <c r="T18">
        <v>34.700000000000003</v>
      </c>
      <c r="U18">
        <v>36.6</v>
      </c>
      <c r="V18">
        <v>47.3</v>
      </c>
      <c r="W18">
        <v>48.4</v>
      </c>
      <c r="X18">
        <v>43</v>
      </c>
      <c r="Y18">
        <v>52.5</v>
      </c>
    </row>
    <row r="19" spans="14:25" x14ac:dyDescent="0.25">
      <c r="N19" t="s">
        <v>32</v>
      </c>
      <c r="O19">
        <v>29</v>
      </c>
      <c r="P19">
        <v>31.2</v>
      </c>
      <c r="Q19">
        <v>33</v>
      </c>
      <c r="R19">
        <v>34.9</v>
      </c>
      <c r="S19">
        <v>36.799999999999997</v>
      </c>
      <c r="T19">
        <v>38.4</v>
      </c>
      <c r="U19">
        <v>41.3</v>
      </c>
      <c r="V19">
        <v>43.5</v>
      </c>
      <c r="W19">
        <v>46.7</v>
      </c>
      <c r="X19">
        <v>48.7</v>
      </c>
      <c r="Y19">
        <v>50.6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797A-4CD1-4FF8-84BF-A18105A3DF6C}">
  <dimension ref="A1:N7"/>
  <sheetViews>
    <sheetView workbookViewId="0">
      <selection activeCell="Q31" sqref="Q31"/>
    </sheetView>
  </sheetViews>
  <sheetFormatPr defaultRowHeight="15" x14ac:dyDescent="0.25"/>
  <cols>
    <col min="14" max="14" width="11.5703125" bestFit="1" customWidth="1"/>
  </cols>
  <sheetData>
    <row r="1" spans="1:14" x14ac:dyDescent="0.25">
      <c r="A1" t="s">
        <v>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6</v>
      </c>
      <c r="L1" t="s">
        <v>7</v>
      </c>
    </row>
    <row r="2" spans="1:14" x14ac:dyDescent="0.25">
      <c r="B2" t="s">
        <v>0</v>
      </c>
      <c r="C2">
        <v>17.45</v>
      </c>
      <c r="D2">
        <v>16.48</v>
      </c>
      <c r="E2">
        <v>10</v>
      </c>
      <c r="F2">
        <v>18.98</v>
      </c>
      <c r="G2">
        <v>12.53</v>
      </c>
      <c r="H2">
        <v>15.92</v>
      </c>
      <c r="I2">
        <v>11.76</v>
      </c>
      <c r="J2">
        <v>14.63</v>
      </c>
      <c r="K2">
        <f>AVERAGE(C2:J2)</f>
        <v>14.71875</v>
      </c>
      <c r="L2">
        <f>STDEV(C2:J2)/SQRT(7)</f>
        <v>1.1604211717813351</v>
      </c>
      <c r="N2">
        <f>TTEST(C2:J2,C3:J3,2,2)</f>
        <v>1.397749841466417E-5</v>
      </c>
    </row>
    <row r="3" spans="1:14" x14ac:dyDescent="0.25">
      <c r="B3" t="s">
        <v>1</v>
      </c>
      <c r="C3">
        <v>22.25</v>
      </c>
      <c r="D3">
        <v>22.61</v>
      </c>
      <c r="E3">
        <v>27.67</v>
      </c>
      <c r="F3">
        <v>20.72</v>
      </c>
      <c r="G3">
        <v>21.95</v>
      </c>
      <c r="H3">
        <v>25.83</v>
      </c>
      <c r="I3">
        <v>23.16</v>
      </c>
      <c r="J3">
        <v>23.55</v>
      </c>
      <c r="K3">
        <f>AVERAGE(C3:J3)</f>
        <v>23.467500000000001</v>
      </c>
      <c r="L3">
        <f>STDEV(C3:J3)/SQRT(7)</f>
        <v>0.85012544092393949</v>
      </c>
    </row>
    <row r="5" spans="1:14" x14ac:dyDescent="0.25">
      <c r="A5" t="s">
        <v>10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 t="s">
        <v>6</v>
      </c>
      <c r="L5" t="s">
        <v>7</v>
      </c>
    </row>
    <row r="6" spans="1:14" x14ac:dyDescent="0.25">
      <c r="B6" t="s">
        <v>0</v>
      </c>
      <c r="C6">
        <v>28.03</v>
      </c>
      <c r="D6">
        <v>28.58</v>
      </c>
      <c r="E6">
        <v>22.26</v>
      </c>
      <c r="F6">
        <v>27.87</v>
      </c>
      <c r="G6">
        <v>25.08</v>
      </c>
      <c r="H6">
        <v>28.47</v>
      </c>
      <c r="I6">
        <v>24.16</v>
      </c>
      <c r="J6">
        <v>26.28</v>
      </c>
      <c r="K6">
        <f>AVERAGE(C6:J6)</f>
        <v>26.341249999999999</v>
      </c>
      <c r="L6">
        <f>STDEV(C6:J6)/SQRT(7)</f>
        <v>0.87763001246283145</v>
      </c>
      <c r="N6">
        <f>TTEST(C6:J6,C7:J7,2,2)</f>
        <v>0.95762352990836086</v>
      </c>
    </row>
    <row r="7" spans="1:14" x14ac:dyDescent="0.25">
      <c r="B7" t="s">
        <v>1</v>
      </c>
      <c r="C7">
        <v>24.77</v>
      </c>
      <c r="D7">
        <v>27.54</v>
      </c>
      <c r="E7">
        <v>26.2</v>
      </c>
      <c r="F7">
        <v>23.86</v>
      </c>
      <c r="G7">
        <v>28.1</v>
      </c>
      <c r="H7">
        <v>25.83</v>
      </c>
      <c r="I7">
        <v>27.6</v>
      </c>
      <c r="J7">
        <v>26.41</v>
      </c>
      <c r="K7">
        <f>AVERAGE(C7:J7)</f>
        <v>26.28875</v>
      </c>
      <c r="L7">
        <f>STDEV(C7:J7)/SQRT(7)</f>
        <v>0.55335871489201194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4AF6-A8A9-431E-8555-5A4EC573457F}">
  <dimension ref="A1:M15"/>
  <sheetViews>
    <sheetView tabSelected="1" workbookViewId="0">
      <selection activeCell="M24" sqref="M24"/>
    </sheetView>
  </sheetViews>
  <sheetFormatPr defaultRowHeight="15" x14ac:dyDescent="0.25"/>
  <sheetData>
    <row r="1" spans="1:13" x14ac:dyDescent="0.25">
      <c r="B1" t="s">
        <v>13</v>
      </c>
      <c r="C1">
        <v>0</v>
      </c>
      <c r="D1">
        <v>30</v>
      </c>
      <c r="E1">
        <v>60</v>
      </c>
      <c r="F1">
        <v>90</v>
      </c>
      <c r="G1">
        <v>120</v>
      </c>
    </row>
    <row r="2" spans="1:13" x14ac:dyDescent="0.25">
      <c r="A2" t="s">
        <v>6</v>
      </c>
      <c r="B2" t="s">
        <v>0</v>
      </c>
      <c r="C2">
        <f>AVERAGE(I2:I8)</f>
        <v>100.42857142857143</v>
      </c>
      <c r="D2">
        <f t="shared" ref="D2:G2" si="0">AVERAGE(J2:J8)</f>
        <v>336.85714285714283</v>
      </c>
      <c r="E2">
        <f t="shared" si="0"/>
        <v>346.85714285714283</v>
      </c>
      <c r="F2">
        <f t="shared" si="0"/>
        <v>306</v>
      </c>
      <c r="G2">
        <f t="shared" si="0"/>
        <v>255.71428571428572</v>
      </c>
      <c r="H2" t="s">
        <v>15</v>
      </c>
      <c r="I2">
        <v>98</v>
      </c>
      <c r="J2">
        <v>333</v>
      </c>
      <c r="K2">
        <v>312</v>
      </c>
      <c r="L2">
        <v>248</v>
      </c>
      <c r="M2">
        <v>205</v>
      </c>
    </row>
    <row r="3" spans="1:13" x14ac:dyDescent="0.25">
      <c r="B3" t="s">
        <v>1</v>
      </c>
      <c r="C3">
        <f>AVERAGE(I9:I15)</f>
        <v>212</v>
      </c>
      <c r="D3">
        <f t="shared" ref="D3:G3" si="1">AVERAGE(J9:J15)</f>
        <v>501.28571428571428</v>
      </c>
      <c r="E3">
        <f t="shared" si="1"/>
        <v>505.14285714285717</v>
      </c>
      <c r="F3">
        <f t="shared" si="1"/>
        <v>483.28571428571428</v>
      </c>
      <c r="G3">
        <f t="shared" si="1"/>
        <v>423.14285714285717</v>
      </c>
      <c r="H3" t="s">
        <v>16</v>
      </c>
      <c r="I3">
        <v>31</v>
      </c>
      <c r="J3">
        <v>384</v>
      </c>
      <c r="K3">
        <v>396</v>
      </c>
      <c r="L3">
        <v>372</v>
      </c>
      <c r="M3">
        <v>303</v>
      </c>
    </row>
    <row r="4" spans="1:13" x14ac:dyDescent="0.25">
      <c r="A4" t="s">
        <v>7</v>
      </c>
      <c r="B4" t="s">
        <v>0</v>
      </c>
      <c r="C4">
        <f>STDEV(I2:I8)/SQRT(6)</f>
        <v>14.122199118285653</v>
      </c>
      <c r="D4">
        <f t="shared" ref="D4:G4" si="2">STDEV(J2:J8)/SQRT(6)</f>
        <v>17.327608944861154</v>
      </c>
      <c r="E4">
        <f t="shared" si="2"/>
        <v>17.541108180228427</v>
      </c>
      <c r="F4">
        <f t="shared" si="2"/>
        <v>33.230675253111819</v>
      </c>
      <c r="G4">
        <f t="shared" si="2"/>
        <v>29.108717943555341</v>
      </c>
      <c r="H4" t="s">
        <v>17</v>
      </c>
      <c r="I4">
        <v>99</v>
      </c>
      <c r="J4">
        <v>295</v>
      </c>
      <c r="K4">
        <v>315</v>
      </c>
      <c r="L4">
        <v>255</v>
      </c>
      <c r="M4">
        <v>217</v>
      </c>
    </row>
    <row r="5" spans="1:13" x14ac:dyDescent="0.25">
      <c r="B5" t="s">
        <v>1</v>
      </c>
      <c r="C5">
        <f>STDEV(I9:I15)/SQRT(6)</f>
        <v>25.849994627121731</v>
      </c>
      <c r="D5">
        <f t="shared" ref="D5:G5" si="3">STDEV(J9:J15)/SQRT(6)</f>
        <v>34.627954575678309</v>
      </c>
      <c r="E5">
        <f t="shared" si="3"/>
        <v>52.761217117746909</v>
      </c>
      <c r="F5">
        <f t="shared" si="3"/>
        <v>57.478843588902016</v>
      </c>
      <c r="G5">
        <f t="shared" si="3"/>
        <v>65.220322570426418</v>
      </c>
      <c r="H5" t="s">
        <v>18</v>
      </c>
      <c r="I5">
        <v>109</v>
      </c>
      <c r="J5">
        <v>324</v>
      </c>
      <c r="K5">
        <v>306</v>
      </c>
      <c r="L5">
        <v>256</v>
      </c>
      <c r="M5">
        <v>191</v>
      </c>
    </row>
    <row r="6" spans="1:13" x14ac:dyDescent="0.25">
      <c r="A6" t="s">
        <v>14</v>
      </c>
      <c r="C6">
        <f>TTEST(I2:I8,I9:I15,2,2)</f>
        <v>1.4956984692802934E-3</v>
      </c>
      <c r="D6">
        <f t="shared" ref="D6:G6" si="4">TTEST(J2:J8,J9:J15,2,2)</f>
        <v>6.2514203088355361E-4</v>
      </c>
      <c r="E6">
        <f t="shared" si="4"/>
        <v>9.6282276463031495E-3</v>
      </c>
      <c r="F6">
        <f t="shared" si="4"/>
        <v>1.3723778463421698E-2</v>
      </c>
      <c r="G6">
        <f t="shared" si="4"/>
        <v>2.6319316588302333E-2</v>
      </c>
      <c r="H6" t="s">
        <v>19</v>
      </c>
      <c r="I6">
        <v>137</v>
      </c>
      <c r="J6">
        <v>332</v>
      </c>
      <c r="K6">
        <v>415</v>
      </c>
      <c r="L6">
        <v>432</v>
      </c>
      <c r="M6">
        <v>394</v>
      </c>
    </row>
    <row r="7" spans="1:13" x14ac:dyDescent="0.25">
      <c r="H7" t="s">
        <v>20</v>
      </c>
      <c r="I7">
        <v>131</v>
      </c>
      <c r="J7">
        <v>402</v>
      </c>
      <c r="K7">
        <v>348</v>
      </c>
      <c r="L7">
        <v>362</v>
      </c>
      <c r="M7">
        <v>254</v>
      </c>
    </row>
    <row r="8" spans="1:13" x14ac:dyDescent="0.25">
      <c r="H8" t="s">
        <v>27</v>
      </c>
      <c r="I8">
        <v>98</v>
      </c>
      <c r="J8">
        <v>288</v>
      </c>
      <c r="K8">
        <v>336</v>
      </c>
      <c r="L8">
        <v>217</v>
      </c>
      <c r="M8">
        <v>226</v>
      </c>
    </row>
    <row r="9" spans="1:13" x14ac:dyDescent="0.25">
      <c r="H9" t="s">
        <v>21</v>
      </c>
      <c r="I9">
        <v>135</v>
      </c>
      <c r="J9">
        <v>405</v>
      </c>
      <c r="K9">
        <v>405</v>
      </c>
      <c r="L9">
        <v>365</v>
      </c>
      <c r="M9">
        <v>290</v>
      </c>
    </row>
    <row r="10" spans="1:13" x14ac:dyDescent="0.25">
      <c r="H10" t="s">
        <v>22</v>
      </c>
      <c r="I10">
        <v>335</v>
      </c>
      <c r="J10">
        <v>577</v>
      </c>
      <c r="K10">
        <v>600</v>
      </c>
      <c r="L10">
        <v>600</v>
      </c>
      <c r="M10">
        <v>600</v>
      </c>
    </row>
    <row r="11" spans="1:13" x14ac:dyDescent="0.25">
      <c r="H11" t="s">
        <v>23</v>
      </c>
      <c r="I11">
        <v>210</v>
      </c>
      <c r="J11">
        <v>550</v>
      </c>
      <c r="K11">
        <v>599</v>
      </c>
      <c r="L11">
        <v>600</v>
      </c>
      <c r="M11">
        <v>600</v>
      </c>
    </row>
    <row r="12" spans="1:13" x14ac:dyDescent="0.25">
      <c r="H12" t="s">
        <v>24</v>
      </c>
      <c r="I12">
        <v>204</v>
      </c>
      <c r="J12">
        <v>539</v>
      </c>
      <c r="K12">
        <v>570</v>
      </c>
      <c r="L12">
        <v>564</v>
      </c>
      <c r="M12">
        <v>364</v>
      </c>
    </row>
    <row r="13" spans="1:13" x14ac:dyDescent="0.25">
      <c r="H13" t="s">
        <v>25</v>
      </c>
      <c r="I13">
        <v>187</v>
      </c>
      <c r="J13">
        <v>390</v>
      </c>
      <c r="K13">
        <v>260</v>
      </c>
      <c r="L13">
        <v>238</v>
      </c>
      <c r="M13">
        <v>191</v>
      </c>
    </row>
    <row r="14" spans="1:13" x14ac:dyDescent="0.25">
      <c r="H14" t="s">
        <v>26</v>
      </c>
      <c r="I14">
        <v>240</v>
      </c>
      <c r="J14">
        <v>598</v>
      </c>
      <c r="K14">
        <v>595</v>
      </c>
      <c r="L14">
        <v>578</v>
      </c>
      <c r="M14">
        <v>539</v>
      </c>
    </row>
    <row r="15" spans="1:13" x14ac:dyDescent="0.25">
      <c r="H15" t="s">
        <v>31</v>
      </c>
      <c r="I15">
        <v>173</v>
      </c>
      <c r="J15">
        <v>450</v>
      </c>
      <c r="K15">
        <v>507</v>
      </c>
      <c r="L15">
        <v>438</v>
      </c>
      <c r="M15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3a</vt:lpstr>
      <vt:lpstr>Figure 3b</vt:lpstr>
      <vt:lpstr>Figure 3c</vt:lpstr>
      <vt:lpstr>Figure 3d</vt:lpstr>
      <vt:lpstr>Figure 3e</vt:lpstr>
      <vt:lpstr>Figure 3f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Aidy Zeng</dc:creator>
  <cp:lastModifiedBy>Xing Zeng</cp:lastModifiedBy>
  <dcterms:created xsi:type="dcterms:W3CDTF">2019-03-14T21:45:15Z</dcterms:created>
  <dcterms:modified xsi:type="dcterms:W3CDTF">2019-03-24T03:27:56Z</dcterms:modified>
</cp:coreProperties>
</file>