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13940e6c1e8f5e/Spring 2023/354/assignment 2/"/>
    </mc:Choice>
  </mc:AlternateContent>
  <xr:revisionPtr revIDLastSave="258" documentId="8_{553CD3CE-47F0-42A7-8143-9D1689237FD7}" xr6:coauthVersionLast="47" xr6:coauthVersionMax="47" xr10:uidLastSave="{9C41FDF1-F28E-4024-A020-8BD502F076B3}"/>
  <bookViews>
    <workbookView xWindow="-28920" yWindow="1965" windowWidth="29040" windowHeight="15720" xr2:uid="{00000000-000D-0000-FFFF-FFFF00000000}"/>
  </bookViews>
  <sheets>
    <sheet name="With Trend" sheetId="5" r:id="rId1"/>
    <sheet name="Without trend updated" sheetId="7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5" l="1"/>
  <c r="I3" i="5"/>
  <c r="I2" i="5"/>
  <c r="I1" i="5"/>
</calcChain>
</file>

<file path=xl/sharedStrings.xml><?xml version="1.0" encoding="utf-8"?>
<sst xmlns="http://schemas.openxmlformats.org/spreadsheetml/2006/main" count="130" uniqueCount="72">
  <si>
    <t>Year</t>
  </si>
  <si>
    <t>Revenue</t>
  </si>
  <si>
    <t>Quarter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</si>
  <si>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</si>
  <si>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</si>
  <si>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</si>
  <si>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</si>
  <si>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</si>
  <si>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</si>
  <si>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</si>
  <si>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</si>
  <si>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</si>
  <si>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</si>
  <si>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</si>
  <si>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</si>
  <si>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</si>
  <si>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</si>
  <si>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</si>
  <si>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</si>
  <si>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</si>
  <si>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</si>
  <si>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</si>
  <si>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</si>
  <si>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</si>
  <si>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</si>
  <si>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</si>
  <si>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</si>
  <si>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Q1</t>
  </si>
  <si>
    <t>Q3</t>
  </si>
  <si>
    <t>Q2</t>
  </si>
  <si>
    <t>Period(t)</t>
  </si>
  <si>
    <t>Year 2</t>
  </si>
  <si>
    <t xml:space="preserve">Year 3 </t>
  </si>
  <si>
    <t xml:space="preserve">Year 4 </t>
  </si>
  <si>
    <t>t = 1</t>
  </si>
  <si>
    <t>t= 2</t>
  </si>
  <si>
    <t>t= 3</t>
  </si>
  <si>
    <t>t=4</t>
  </si>
  <si>
    <t>t = 5</t>
  </si>
  <si>
    <t>t= 6</t>
  </si>
  <si>
    <t>t= 7</t>
  </si>
  <si>
    <t>t=8</t>
  </si>
  <si>
    <t>t = 9</t>
  </si>
  <si>
    <t>t= 10</t>
  </si>
  <si>
    <t>t= 11</t>
  </si>
  <si>
    <t>t= 12</t>
  </si>
  <si>
    <t>t = 13</t>
  </si>
  <si>
    <t>t= 14</t>
  </si>
  <si>
    <t>t= 15</t>
  </si>
  <si>
    <t>t=16</t>
  </si>
  <si>
    <t>Year 5</t>
  </si>
  <si>
    <t>t = 17</t>
  </si>
  <si>
    <t>t= 18</t>
  </si>
  <si>
    <t>t= 19</t>
  </si>
  <si>
    <t>t=20</t>
  </si>
  <si>
    <t>Year 1</t>
  </si>
  <si>
    <t xml:space="preserve">Revenue = -70.1 + 45.025(Q1) + 128.35(Q2) + 256.35(Q3) + 11.675(t)   </t>
  </si>
  <si>
    <t>t = 21</t>
  </si>
  <si>
    <t>t= 22</t>
  </si>
  <si>
    <t>t= 23</t>
  </si>
  <si>
    <t>t=24</t>
  </si>
  <si>
    <t>Year 6 Q1</t>
  </si>
  <si>
    <t>Year 6 Q2</t>
  </si>
  <si>
    <t>Year 6 Q3</t>
  </si>
  <si>
    <t xml:space="preserve">Revenue = -70.1 + 45.025(0) + 128.35(0) + 256.35(0) + 11.675(24)   </t>
  </si>
  <si>
    <t>Year 6 Q4</t>
  </si>
  <si>
    <t>Year 6</t>
  </si>
  <si>
    <t>Statistical signifiance suggested</t>
  </si>
  <si>
    <t xml:space="preserve">explains .60 variability </t>
  </si>
  <si>
    <t>Revenue = 70 + 10(Q1) + 105(Q2) + 245(Q3)</t>
  </si>
  <si>
    <t>Since Q1 and Q2 p values are higher then .05, this nodel is not a good pick</t>
  </si>
  <si>
    <t>Student name: Brady Buttrey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</si>
</sst>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0" fillId="2" borderId="0" xfId="0" applyFill="1"/>
    <xf numFmtId="0" fontId="4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Data!$A$2:$A$21</c:f>
              <c:numCache>
                <c:formatCode>General</c:formatCode>
                <c:ptCount val="20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1-405E-9644-970589E4690C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Data!$C$2:$C$21</c:f>
              <c:numCache>
                <c:formatCode>General</c:formatCode>
                <c:ptCount val="20"/>
                <c:pt idx="0">
                  <c:v>20</c:v>
                </c:pt>
                <c:pt idx="1">
                  <c:v>100</c:v>
                </c:pt>
                <c:pt idx="2">
                  <c:v>175</c:v>
                </c:pt>
                <c:pt idx="3">
                  <c:v>13</c:v>
                </c:pt>
                <c:pt idx="4">
                  <c:v>37</c:v>
                </c:pt>
                <c:pt idx="5">
                  <c:v>136</c:v>
                </c:pt>
                <c:pt idx="6">
                  <c:v>245</c:v>
                </c:pt>
                <c:pt idx="7">
                  <c:v>26</c:v>
                </c:pt>
                <c:pt idx="8">
                  <c:v>75</c:v>
                </c:pt>
                <c:pt idx="9">
                  <c:v>155</c:v>
                </c:pt>
                <c:pt idx="10">
                  <c:v>326</c:v>
                </c:pt>
                <c:pt idx="11">
                  <c:v>48</c:v>
                </c:pt>
                <c:pt idx="12">
                  <c:v>92</c:v>
                </c:pt>
                <c:pt idx="13">
                  <c:v>202</c:v>
                </c:pt>
                <c:pt idx="14">
                  <c:v>384</c:v>
                </c:pt>
                <c:pt idx="15">
                  <c:v>82</c:v>
                </c:pt>
                <c:pt idx="16">
                  <c:v>176</c:v>
                </c:pt>
                <c:pt idx="17">
                  <c:v>282</c:v>
                </c:pt>
                <c:pt idx="18">
                  <c:v>445</c:v>
                </c:pt>
                <c:pt idx="1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1-405E-9644-970589E46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767168"/>
        <c:axId val="979770912"/>
      </c:lineChart>
      <c:catAx>
        <c:axId val="97976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70912"/>
        <c:crosses val="autoZero"/>
        <c:auto val="1"/>
        <c:lblAlgn val="ctr"/>
        <c:lblOffset val="100"/>
        <c:noMultiLvlLbl val="0"/>
      </c:catAx>
      <c:valAx>
        <c:axId val="9797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6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</xdr:colOff>
      <xdr:row>1</xdr:row>
      <xdr:rowOff>9525</xdr:rowOff>
    </xdr:from>
    <xdr:to>
      <xdr:col>26</xdr:col>
      <xdr:colOff>182880</xdr:colOff>
      <xdr:row>14</xdr:row>
      <xdr:rowOff>177165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42C610-1D55-13B4-A564-8BFBF672B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2597-4F3B-4D74-8A7B-6C484C558956}">
  <dimension ref="A1:S26"/>
  <sheetViews>
    <sheetView tabSelected="1" workbookViewId="0">
      <selection activeCell="G31" sqref="G31"/>
    </sheetView>
  </sheetViews>
  <sheetFormatPr defaultRowHeight="15.75" x14ac:dyDescent="0.25"/>
  <sheetData>
    <row r="1" spans="1:19" x14ac:dyDescent="0.25">
      <c r="A1" t="s">
        <v>3</v>
      </c>
      <c r="H1" t="s">
        <v>61</v>
      </c>
      <c r="I1">
        <f>-70.1+45.025*(1)+128.35*(0)+256.35*(0)+11.675*(21)</f>
        <v>220.10000000000002</v>
      </c>
      <c r="N1" t="s">
        <v>55</v>
      </c>
      <c r="O1" t="s">
        <v>31</v>
      </c>
      <c r="P1" t="s">
        <v>32</v>
      </c>
      <c r="Q1" t="s">
        <v>33</v>
      </c>
      <c r="R1" t="s">
        <v>50</v>
      </c>
      <c r="S1" t="s">
        <v>66</v>
      </c>
    </row>
    <row r="2" spans="1:19" ht="16.5" thickBot="1" x14ac:dyDescent="0.3">
      <c r="H2" t="s">
        <v>62</v>
      </c>
      <c r="I2">
        <f>-70.1+45.025*(0)+128.35*(1)+256.35*(0)+11.675*(22)</f>
        <v>315.10000000000002</v>
      </c>
      <c r="N2" t="s">
        <v>34</v>
      </c>
      <c r="O2" t="s">
        <v>38</v>
      </c>
      <c r="P2" t="s">
        <v>42</v>
      </c>
      <c r="Q2" t="s">
        <v>46</v>
      </c>
      <c r="R2" t="s">
        <v>51</v>
      </c>
      <c r="S2" t="s">
        <v>57</v>
      </c>
    </row>
    <row r="3" spans="1:19" x14ac:dyDescent="0.25">
      <c r="A3" s="8" t="s">
        <v>4</v>
      </c>
      <c r="B3" s="8"/>
      <c r="H3" t="s">
        <v>63</v>
      </c>
      <c r="I3">
        <f>-70.1+45.025*(0)+128.35*(0)+256.35*(1)+11.675*(23)</f>
        <v>454.77500000000009</v>
      </c>
      <c r="N3" t="s">
        <v>35</v>
      </c>
      <c r="O3" t="s">
        <v>39</v>
      </c>
      <c r="P3" t="s">
        <v>43</v>
      </c>
      <c r="Q3" t="s">
        <v>47</v>
      </c>
      <c r="R3" t="s">
        <v>52</v>
      </c>
      <c r="S3" t="s">
        <v>58</v>
      </c>
    </row>
    <row r="4" spans="1:19" x14ac:dyDescent="0.25">
      <c r="A4" t="s">
        <v>5</v>
      </c>
      <c r="B4">
        <v>0.97974457255297664</v>
      </c>
      <c r="H4" t="s">
        <v>65</v>
      </c>
      <c r="I4">
        <f>-70.1+45.025*(0)+128.35*(0)+256.35*(0)+11.675*(24)</f>
        <v>210.10000000000005</v>
      </c>
      <c r="N4" t="s">
        <v>36</v>
      </c>
      <c r="O4" t="s">
        <v>40</v>
      </c>
      <c r="P4" t="s">
        <v>44</v>
      </c>
      <c r="Q4" t="s">
        <v>48</v>
      </c>
      <c r="R4" t="s">
        <v>53</v>
      </c>
      <c r="S4" t="s">
        <v>59</v>
      </c>
    </row>
    <row r="5" spans="1:19" x14ac:dyDescent="0.25">
      <c r="A5" t="s">
        <v>6</v>
      </c>
      <c r="B5">
        <v>0.95989942744701484</v>
      </c>
      <c r="N5" t="s">
        <v>37</v>
      </c>
      <c r="O5" t="s">
        <v>41</v>
      </c>
      <c r="P5" t="s">
        <v>45</v>
      </c>
      <c r="Q5" t="s">
        <v>49</v>
      </c>
      <c r="R5" t="s">
        <v>54</v>
      </c>
      <c r="S5" t="s">
        <v>60</v>
      </c>
    </row>
    <row r="6" spans="1:19" x14ac:dyDescent="0.25">
      <c r="A6" t="s">
        <v>7</v>
      </c>
      <c r="B6" s="9">
        <v>0.94920594143288539</v>
      </c>
    </row>
    <row r="7" spans="1:19" x14ac:dyDescent="0.25">
      <c r="A7" t="s">
        <v>8</v>
      </c>
      <c r="B7">
        <v>27.97427389584939</v>
      </c>
    </row>
    <row r="8" spans="1:19" ht="16.5" thickBot="1" x14ac:dyDescent="0.3">
      <c r="A8" s="6" t="s">
        <v>9</v>
      </c>
      <c r="B8" s="6">
        <v>20</v>
      </c>
    </row>
    <row r="10" spans="1:19" ht="16.5" thickBot="1" x14ac:dyDescent="0.3">
      <c r="A10" t="s">
        <v>10</v>
      </c>
    </row>
    <row r="11" spans="1:19" x14ac:dyDescent="0.25">
      <c r="A11" s="7"/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</row>
    <row r="12" spans="1:19" x14ac:dyDescent="0.25">
      <c r="A12" t="s">
        <v>11</v>
      </c>
      <c r="B12">
        <v>4</v>
      </c>
      <c r="C12">
        <v>280985.59999999998</v>
      </c>
      <c r="D12">
        <v>70246.399999999994</v>
      </c>
      <c r="E12">
        <v>89.764874258842696</v>
      </c>
      <c r="F12" s="9">
        <v>2.7378093493082815E-10</v>
      </c>
    </row>
    <row r="13" spans="1:19" x14ac:dyDescent="0.25">
      <c r="A13" t="s">
        <v>12</v>
      </c>
      <c r="B13">
        <v>15</v>
      </c>
      <c r="C13">
        <v>11738.400000000009</v>
      </c>
      <c r="D13">
        <v>782.56000000000063</v>
      </c>
    </row>
    <row r="14" spans="1:19" ht="16.5" thickBot="1" x14ac:dyDescent="0.3">
      <c r="A14" s="6" t="s">
        <v>13</v>
      </c>
      <c r="B14" s="6">
        <v>19</v>
      </c>
      <c r="C14" s="6">
        <v>292724</v>
      </c>
      <c r="D14" s="6"/>
      <c r="E14" s="6"/>
      <c r="F14" s="6"/>
    </row>
    <row r="15" spans="1:19" ht="16.5" thickBot="1" x14ac:dyDescent="0.3"/>
    <row r="16" spans="1:19" x14ac:dyDescent="0.25">
      <c r="A16" s="7"/>
      <c r="B16" s="7" t="s">
        <v>20</v>
      </c>
      <c r="C16" s="7" t="s">
        <v>8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 x14ac:dyDescent="0.25">
      <c r="A17" t="s">
        <v>14</v>
      </c>
      <c r="B17" s="9">
        <v>-70.09999999999998</v>
      </c>
      <c r="C17">
        <v>18.236995366561899</v>
      </c>
      <c r="D17">
        <v>-3.8438349405149554</v>
      </c>
      <c r="E17" s="9">
        <v>1.5938654904329769E-3</v>
      </c>
      <c r="F17">
        <v>-108.97123548643404</v>
      </c>
      <c r="G17">
        <v>-31.228764513565913</v>
      </c>
      <c r="H17">
        <v>-108.97123548643404</v>
      </c>
      <c r="I17">
        <v>-31.228764513565913</v>
      </c>
    </row>
    <row r="18" spans="1:9" x14ac:dyDescent="0.25">
      <c r="A18" t="s">
        <v>27</v>
      </c>
      <c r="B18" s="9">
        <v>45.025000000000006</v>
      </c>
      <c r="C18">
        <v>18.0007985933958</v>
      </c>
      <c r="D18">
        <v>2.5012779164430485</v>
      </c>
      <c r="E18" s="9">
        <v>2.4444066188240469E-2</v>
      </c>
      <c r="F18">
        <v>6.6572060183935093</v>
      </c>
      <c r="G18">
        <v>83.392793981606502</v>
      </c>
      <c r="H18">
        <v>6.6572060183935093</v>
      </c>
      <c r="I18">
        <v>83.392793981606502</v>
      </c>
    </row>
    <row r="19" spans="1:9" x14ac:dyDescent="0.25">
      <c r="A19" t="s">
        <v>29</v>
      </c>
      <c r="B19" s="9">
        <v>128.35000000000005</v>
      </c>
      <c r="C19">
        <v>17.830171059190661</v>
      </c>
      <c r="D19">
        <v>7.1984727221021991</v>
      </c>
      <c r="E19" s="9">
        <v>3.0811580913505483E-6</v>
      </c>
      <c r="F19">
        <v>90.345889998635073</v>
      </c>
      <c r="G19">
        <v>166.35411000136503</v>
      </c>
      <c r="H19">
        <v>90.345889998635073</v>
      </c>
      <c r="I19">
        <v>166.35411000136503</v>
      </c>
    </row>
    <row r="20" spans="1:9" x14ac:dyDescent="0.25">
      <c r="A20" t="s">
        <v>28</v>
      </c>
      <c r="B20" s="9">
        <v>256.67500000000001</v>
      </c>
      <c r="C20">
        <v>17.727006233428142</v>
      </c>
      <c r="D20">
        <v>14.479320231522413</v>
      </c>
      <c r="E20" s="9">
        <v>3.1932424337301099E-10</v>
      </c>
      <c r="F20">
        <v>218.89078061962431</v>
      </c>
      <c r="G20">
        <v>294.45921938037571</v>
      </c>
      <c r="H20">
        <v>218.89078061962431</v>
      </c>
      <c r="I20">
        <v>294.45921938037571</v>
      </c>
    </row>
    <row r="21" spans="1:9" ht="16.5" thickBot="1" x14ac:dyDescent="0.3">
      <c r="A21" s="6" t="s">
        <v>30</v>
      </c>
      <c r="B21" s="11">
        <v>11.674999999999997</v>
      </c>
      <c r="C21" s="6">
        <v>1.1057802675034498</v>
      </c>
      <c r="D21" s="6">
        <v>10.558155488123298</v>
      </c>
      <c r="E21" s="11">
        <v>2.4341855576975571E-8</v>
      </c>
      <c r="F21" s="6">
        <v>9.318085151340803</v>
      </c>
      <c r="G21" s="6">
        <v>14.031914848659191</v>
      </c>
      <c r="H21" s="6">
        <v>9.318085151340803</v>
      </c>
      <c r="I21" s="6">
        <v>14.031914848659191</v>
      </c>
    </row>
    <row r="23" spans="1:9" x14ac:dyDescent="0.25">
      <c r="A23" t="s">
        <v>56</v>
      </c>
    </row>
    <row r="26" spans="1:9" x14ac:dyDescent="0.25">
      <c r="A2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2AB8-40F3-4EEB-AACD-3F11FAB356B5}">
  <dimension ref="A1:J25"/>
  <sheetViews>
    <sheetView workbookViewId="0">
      <selection activeCell="J30" sqref="J30"/>
    </sheetView>
  </sheetViews>
  <sheetFormatPr defaultRowHeight="15.75" x14ac:dyDescent="0.25"/>
  <sheetData>
    <row r="1" spans="1:10" x14ac:dyDescent="0.25">
      <c r="A1" t="s">
        <v>3</v>
      </c>
    </row>
    <row r="2" spans="1:10" ht="16.5" thickBot="1" x14ac:dyDescent="0.3"/>
    <row r="3" spans="1:10" x14ac:dyDescent="0.25">
      <c r="A3" s="8" t="s">
        <v>4</v>
      </c>
      <c r="B3" s="8"/>
    </row>
    <row r="4" spans="1:10" x14ac:dyDescent="0.25">
      <c r="A4" t="s">
        <v>5</v>
      </c>
      <c r="B4">
        <v>0.8135639384574711</v>
      </c>
    </row>
    <row r="5" spans="1:10" x14ac:dyDescent="0.25">
      <c r="A5" t="s">
        <v>6</v>
      </c>
      <c r="B5">
        <v>0.6618862819584318</v>
      </c>
    </row>
    <row r="6" spans="1:10" x14ac:dyDescent="0.25">
      <c r="A6" t="s">
        <v>7</v>
      </c>
      <c r="B6" s="9">
        <v>0.5984899598256378</v>
      </c>
      <c r="D6" s="9" t="s">
        <v>68</v>
      </c>
      <c r="E6" s="9"/>
      <c r="F6" s="9"/>
    </row>
    <row r="7" spans="1:10" x14ac:dyDescent="0.25">
      <c r="A7" t="s">
        <v>8</v>
      </c>
      <c r="B7">
        <v>78.650333756443786</v>
      </c>
    </row>
    <row r="8" spans="1:10" ht="16.5" thickBot="1" x14ac:dyDescent="0.3">
      <c r="A8" s="6" t="s">
        <v>9</v>
      </c>
      <c r="B8" s="6">
        <v>20</v>
      </c>
    </row>
    <row r="10" spans="1:10" ht="16.5" thickBot="1" x14ac:dyDescent="0.3">
      <c r="A10" t="s">
        <v>10</v>
      </c>
    </row>
    <row r="11" spans="1:10" x14ac:dyDescent="0.25">
      <c r="A11" s="7"/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</row>
    <row r="12" spans="1:10" x14ac:dyDescent="0.25">
      <c r="A12" t="s">
        <v>11</v>
      </c>
      <c r="B12">
        <v>3</v>
      </c>
      <c r="C12">
        <v>193750</v>
      </c>
      <c r="D12">
        <v>64583.333333333336</v>
      </c>
      <c r="E12">
        <v>10.440452374697733</v>
      </c>
      <c r="F12" s="9">
        <v>4.767691450196323E-4</v>
      </c>
      <c r="H12" s="9" t="s">
        <v>67</v>
      </c>
      <c r="I12" s="9"/>
      <c r="J12" s="9"/>
    </row>
    <row r="13" spans="1:10" x14ac:dyDescent="0.25">
      <c r="A13" t="s">
        <v>12</v>
      </c>
      <c r="B13">
        <v>16</v>
      </c>
      <c r="C13">
        <v>98974</v>
      </c>
      <c r="D13">
        <v>6185.875</v>
      </c>
    </row>
    <row r="14" spans="1:10" ht="16.5" thickBot="1" x14ac:dyDescent="0.3">
      <c r="A14" s="6" t="s">
        <v>13</v>
      </c>
      <c r="B14" s="6">
        <v>19</v>
      </c>
      <c r="C14" s="6">
        <v>292724</v>
      </c>
      <c r="D14" s="6"/>
      <c r="E14" s="6"/>
      <c r="F14" s="6"/>
    </row>
    <row r="15" spans="1:10" ht="16.5" thickBot="1" x14ac:dyDescent="0.3"/>
    <row r="16" spans="1:10" x14ac:dyDescent="0.25">
      <c r="A16" s="7"/>
      <c r="B16" s="10" t="s">
        <v>20</v>
      </c>
      <c r="C16" s="7" t="s">
        <v>8</v>
      </c>
      <c r="D16" s="7" t="s">
        <v>21</v>
      </c>
      <c r="E16" s="10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 x14ac:dyDescent="0.25">
      <c r="A17" t="s">
        <v>14</v>
      </c>
      <c r="B17" s="9">
        <v>70</v>
      </c>
      <c r="C17">
        <v>35.173498546490933</v>
      </c>
      <c r="D17">
        <v>1.9901347006319767</v>
      </c>
      <c r="E17" s="9">
        <v>6.3944636767030341E-2</v>
      </c>
      <c r="F17">
        <v>-4.5644859608572403</v>
      </c>
      <c r="G17">
        <v>144.56448596085724</v>
      </c>
      <c r="H17">
        <v>-4.5644859608572403</v>
      </c>
      <c r="I17">
        <v>144.56448596085724</v>
      </c>
    </row>
    <row r="18" spans="1:9" x14ac:dyDescent="0.25">
      <c r="A18" t="s">
        <v>27</v>
      </c>
      <c r="B18" s="9">
        <v>10.000000000000009</v>
      </c>
      <c r="C18">
        <v>49.742838680557831</v>
      </c>
      <c r="D18">
        <v>0.20103396318450448</v>
      </c>
      <c r="E18" s="12">
        <v>0.84320539378913606</v>
      </c>
      <c r="F18">
        <v>-95.45010731722256</v>
      </c>
      <c r="G18">
        <v>115.45010731722259</v>
      </c>
      <c r="H18">
        <v>-95.45010731722256</v>
      </c>
      <c r="I18">
        <v>115.45010731722259</v>
      </c>
    </row>
    <row r="19" spans="1:9" x14ac:dyDescent="0.25">
      <c r="A19" t="s">
        <v>29</v>
      </c>
      <c r="B19" s="9">
        <v>105.00000000000001</v>
      </c>
      <c r="C19">
        <v>49.742838680557831</v>
      </c>
      <c r="D19">
        <v>2.1108566134372957</v>
      </c>
      <c r="E19" s="12">
        <v>5.0873763842383284E-2</v>
      </c>
      <c r="F19">
        <v>-0.45010731722256025</v>
      </c>
      <c r="G19">
        <v>210.4501073172226</v>
      </c>
      <c r="H19">
        <v>-0.45010731722256025</v>
      </c>
      <c r="I19">
        <v>210.4501073172226</v>
      </c>
    </row>
    <row r="20" spans="1:9" ht="16.5" thickBot="1" x14ac:dyDescent="0.3">
      <c r="A20" s="6" t="s">
        <v>28</v>
      </c>
      <c r="B20" s="11">
        <v>245</v>
      </c>
      <c r="C20" s="6">
        <v>49.742838680557824</v>
      </c>
      <c r="D20" s="6">
        <v>4.9253320980203563</v>
      </c>
      <c r="E20" s="11">
        <v>1.5218514109401022E-4</v>
      </c>
      <c r="F20" s="6">
        <v>139.54989268277745</v>
      </c>
      <c r="G20" s="6">
        <v>350.45010731722255</v>
      </c>
      <c r="H20" s="6">
        <v>139.54989268277745</v>
      </c>
      <c r="I20" s="6">
        <v>350.45010731722255</v>
      </c>
    </row>
    <row r="22" spans="1:9" x14ac:dyDescent="0.25">
      <c r="A22" s="9" t="s">
        <v>69</v>
      </c>
      <c r="B22" s="9"/>
      <c r="C22" s="9"/>
      <c r="D22" s="9"/>
    </row>
    <row r="25" spans="1:9" x14ac:dyDescent="0.25">
      <c r="A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K9" sqref="K9"/>
    </sheetView>
  </sheetViews>
  <sheetFormatPr defaultRowHeight="15.75" x14ac:dyDescent="0.25"/>
  <cols>
    <col min="9" max="9" width="27.25" customWidth="1"/>
  </cols>
  <sheetData>
    <row r="1" spans="1:15" x14ac:dyDescent="0.25">
      <c r="A1" s="5" t="s">
        <v>0</v>
      </c>
      <c r="B1" s="5" t="s">
        <v>2</v>
      </c>
      <c r="C1" s="4" t="s">
        <v>1</v>
      </c>
      <c r="D1" t="s">
        <v>27</v>
      </c>
      <c r="E1" t="s">
        <v>29</v>
      </c>
      <c r="F1" t="s">
        <v>28</v>
      </c>
      <c r="G1" t="s">
        <v>30</v>
      </c>
      <c r="I1" t="s">
        <v>71</v>
      </c>
      <c r="K1" t="s">
        <v>55</v>
      </c>
      <c r="L1" t="s">
        <v>31</v>
      </c>
      <c r="M1" t="s">
        <v>32</v>
      </c>
      <c r="N1" t="s">
        <v>33</v>
      </c>
      <c r="O1" t="s">
        <v>50</v>
      </c>
    </row>
    <row r="2" spans="1:15" x14ac:dyDescent="0.25">
      <c r="A2" s="1">
        <v>1</v>
      </c>
      <c r="B2" s="1">
        <v>1</v>
      </c>
      <c r="C2" s="3">
        <v>20</v>
      </c>
      <c r="D2">
        <v>1</v>
      </c>
      <c r="E2">
        <v>0</v>
      </c>
      <c r="F2">
        <v>0</v>
      </c>
      <c r="G2">
        <v>1</v>
      </c>
      <c r="K2" t="s">
        <v>34</v>
      </c>
      <c r="L2" t="s">
        <v>38</v>
      </c>
      <c r="M2" t="s">
        <v>42</v>
      </c>
      <c r="N2" t="s">
        <v>46</v>
      </c>
      <c r="O2" t="s">
        <v>51</v>
      </c>
    </row>
    <row r="3" spans="1:15" x14ac:dyDescent="0.25">
      <c r="A3" s="2"/>
      <c r="B3" s="1">
        <v>2</v>
      </c>
      <c r="C3" s="3">
        <v>100</v>
      </c>
      <c r="D3">
        <v>0</v>
      </c>
      <c r="E3">
        <v>1</v>
      </c>
      <c r="F3">
        <v>0</v>
      </c>
      <c r="G3">
        <v>2</v>
      </c>
      <c r="K3" t="s">
        <v>35</v>
      </c>
      <c r="L3" t="s">
        <v>39</v>
      </c>
      <c r="M3" t="s">
        <v>43</v>
      </c>
      <c r="N3" t="s">
        <v>47</v>
      </c>
      <c r="O3" t="s">
        <v>52</v>
      </c>
    </row>
    <row r="4" spans="1:15" x14ac:dyDescent="0.25">
      <c r="A4" s="2"/>
      <c r="B4" s="1">
        <v>3</v>
      </c>
      <c r="C4" s="3">
        <v>175</v>
      </c>
      <c r="D4">
        <v>0</v>
      </c>
      <c r="E4">
        <v>0</v>
      </c>
      <c r="F4">
        <v>1</v>
      </c>
      <c r="G4">
        <v>3</v>
      </c>
      <c r="K4" t="s">
        <v>36</v>
      </c>
      <c r="L4" t="s">
        <v>40</v>
      </c>
      <c r="M4" t="s">
        <v>44</v>
      </c>
      <c r="N4" t="s">
        <v>48</v>
      </c>
      <c r="O4" t="s">
        <v>53</v>
      </c>
    </row>
    <row r="5" spans="1:15" x14ac:dyDescent="0.25">
      <c r="A5" s="2"/>
      <c r="B5" s="1">
        <v>4</v>
      </c>
      <c r="C5" s="3">
        <v>13</v>
      </c>
      <c r="D5">
        <v>0</v>
      </c>
      <c r="E5">
        <v>0</v>
      </c>
      <c r="F5">
        <v>0</v>
      </c>
      <c r="G5">
        <v>4</v>
      </c>
      <c r="K5" t="s">
        <v>37</v>
      </c>
      <c r="L5" t="s">
        <v>41</v>
      </c>
      <c r="M5" t="s">
        <v>45</v>
      </c>
      <c r="N5" t="s">
        <v>49</v>
      </c>
      <c r="O5" t="s">
        <v>54</v>
      </c>
    </row>
    <row r="6" spans="1:15" x14ac:dyDescent="0.25">
      <c r="A6" s="1">
        <v>2</v>
      </c>
      <c r="B6" s="1">
        <v>1</v>
      </c>
      <c r="C6" s="3">
        <v>37</v>
      </c>
      <c r="D6">
        <v>1</v>
      </c>
      <c r="E6">
        <v>0</v>
      </c>
      <c r="F6">
        <v>0</v>
      </c>
      <c r="G6">
        <v>5</v>
      </c>
    </row>
    <row r="7" spans="1:15" x14ac:dyDescent="0.25">
      <c r="A7" s="2"/>
      <c r="B7" s="1">
        <v>2</v>
      </c>
      <c r="C7" s="3">
        <v>136</v>
      </c>
      <c r="D7">
        <v>0</v>
      </c>
      <c r="E7">
        <v>1</v>
      </c>
      <c r="F7">
        <v>0</v>
      </c>
      <c r="G7">
        <v>6</v>
      </c>
    </row>
    <row r="8" spans="1:15" x14ac:dyDescent="0.25">
      <c r="A8" s="2"/>
      <c r="B8" s="1">
        <v>3</v>
      </c>
      <c r="C8" s="3">
        <v>245</v>
      </c>
      <c r="D8">
        <v>0</v>
      </c>
      <c r="E8">
        <v>0</v>
      </c>
      <c r="F8">
        <v>1</v>
      </c>
      <c r="G8">
        <v>7</v>
      </c>
    </row>
    <row r="9" spans="1:15" x14ac:dyDescent="0.25">
      <c r="A9" s="2"/>
      <c r="B9" s="1">
        <v>4</v>
      </c>
      <c r="C9" s="3">
        <v>26</v>
      </c>
      <c r="D9">
        <v>0</v>
      </c>
      <c r="E9">
        <v>0</v>
      </c>
      <c r="F9">
        <v>0</v>
      </c>
      <c r="G9">
        <v>8</v>
      </c>
    </row>
    <row r="10" spans="1:15" x14ac:dyDescent="0.25">
      <c r="A10" s="1">
        <v>3</v>
      </c>
      <c r="B10" s="1">
        <v>1</v>
      </c>
      <c r="C10" s="3">
        <v>75</v>
      </c>
      <c r="D10">
        <v>1</v>
      </c>
      <c r="E10">
        <v>0</v>
      </c>
      <c r="F10">
        <v>0</v>
      </c>
      <c r="G10">
        <v>9</v>
      </c>
    </row>
    <row r="11" spans="1:15" x14ac:dyDescent="0.25">
      <c r="A11" s="2"/>
      <c r="B11" s="1">
        <v>2</v>
      </c>
      <c r="C11" s="3">
        <v>155</v>
      </c>
      <c r="D11">
        <v>0</v>
      </c>
      <c r="E11">
        <v>1</v>
      </c>
      <c r="F11">
        <v>0</v>
      </c>
      <c r="G11">
        <v>10</v>
      </c>
    </row>
    <row r="12" spans="1:15" x14ac:dyDescent="0.25">
      <c r="A12" s="2"/>
      <c r="B12" s="1">
        <v>3</v>
      </c>
      <c r="C12" s="3">
        <v>326</v>
      </c>
      <c r="D12">
        <v>0</v>
      </c>
      <c r="E12">
        <v>0</v>
      </c>
      <c r="F12">
        <v>1</v>
      </c>
      <c r="G12">
        <v>11</v>
      </c>
    </row>
    <row r="13" spans="1:15" x14ac:dyDescent="0.25">
      <c r="A13" s="2"/>
      <c r="B13" s="1">
        <v>4</v>
      </c>
      <c r="C13" s="3">
        <v>48</v>
      </c>
      <c r="D13">
        <v>0</v>
      </c>
      <c r="E13">
        <v>0</v>
      </c>
      <c r="F13">
        <v>0</v>
      </c>
      <c r="G13">
        <v>12</v>
      </c>
    </row>
    <row r="14" spans="1:15" x14ac:dyDescent="0.25">
      <c r="A14" s="1">
        <v>4</v>
      </c>
      <c r="B14" s="1">
        <v>1</v>
      </c>
      <c r="C14" s="3">
        <v>92</v>
      </c>
      <c r="D14">
        <v>1</v>
      </c>
      <c r="E14">
        <v>0</v>
      </c>
      <c r="F14">
        <v>0</v>
      </c>
      <c r="G14">
        <v>13</v>
      </c>
    </row>
    <row r="15" spans="1:15" x14ac:dyDescent="0.25">
      <c r="A15" s="2"/>
      <c r="B15" s="1">
        <v>2</v>
      </c>
      <c r="C15" s="3">
        <v>202</v>
      </c>
      <c r="D15">
        <v>0</v>
      </c>
      <c r="E15">
        <v>1</v>
      </c>
      <c r="F15">
        <v>0</v>
      </c>
      <c r="G15">
        <v>14</v>
      </c>
    </row>
    <row r="16" spans="1:15" x14ac:dyDescent="0.25">
      <c r="A16" s="2"/>
      <c r="B16" s="1">
        <v>3</v>
      </c>
      <c r="C16" s="3">
        <v>384</v>
      </c>
      <c r="D16">
        <v>0</v>
      </c>
      <c r="E16">
        <v>0</v>
      </c>
      <c r="F16">
        <v>1</v>
      </c>
      <c r="G16">
        <v>15</v>
      </c>
    </row>
    <row r="17" spans="1:7" x14ac:dyDescent="0.25">
      <c r="A17" s="2"/>
      <c r="B17" s="1">
        <v>4</v>
      </c>
      <c r="C17" s="3">
        <v>82</v>
      </c>
      <c r="D17">
        <v>0</v>
      </c>
      <c r="E17">
        <v>0</v>
      </c>
      <c r="F17">
        <v>0</v>
      </c>
      <c r="G17">
        <v>16</v>
      </c>
    </row>
    <row r="18" spans="1:7" x14ac:dyDescent="0.25">
      <c r="A18" s="1">
        <v>5</v>
      </c>
      <c r="B18" s="1">
        <v>1</v>
      </c>
      <c r="C18" s="3">
        <v>176</v>
      </c>
      <c r="D18">
        <v>1</v>
      </c>
      <c r="E18">
        <v>0</v>
      </c>
      <c r="F18">
        <v>0</v>
      </c>
      <c r="G18">
        <v>17</v>
      </c>
    </row>
    <row r="19" spans="1:7" x14ac:dyDescent="0.25">
      <c r="A19" s="2"/>
      <c r="B19" s="1">
        <v>2</v>
      </c>
      <c r="C19" s="3">
        <v>282</v>
      </c>
      <c r="D19">
        <v>0</v>
      </c>
      <c r="E19">
        <v>1</v>
      </c>
      <c r="F19">
        <v>0</v>
      </c>
      <c r="G19">
        <v>18</v>
      </c>
    </row>
    <row r="20" spans="1:7" x14ac:dyDescent="0.25">
      <c r="A20" s="2"/>
      <c r="B20" s="1">
        <v>3</v>
      </c>
      <c r="C20" s="3">
        <v>445</v>
      </c>
      <c r="D20">
        <v>0</v>
      </c>
      <c r="E20">
        <v>0</v>
      </c>
      <c r="F20">
        <v>1</v>
      </c>
      <c r="G20">
        <v>19</v>
      </c>
    </row>
    <row r="21" spans="1:7" x14ac:dyDescent="0.25">
      <c r="A21" s="2"/>
      <c r="B21" s="1">
        <v>4</v>
      </c>
      <c r="C21" s="3">
        <v>181</v>
      </c>
      <c r="D21">
        <v>0</v>
      </c>
      <c r="E21">
        <v>0</v>
      </c>
      <c r="F21">
        <v>0</v>
      </c>
      <c r="G2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Trend</vt:lpstr>
      <vt:lpstr>Without trend updated</vt:lpstr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Brady Buttrey</cp:lastModifiedBy>
  <dcterms:created xsi:type="dcterms:W3CDTF">2009-01-18T12:58:43Z</dcterms:created>
  <dcterms:modified xsi:type="dcterms:W3CDTF">2023-03-06T00:42:07Z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e103b5f6-01b2-4829-920f-fb7c5e16e66b</vt:lpwstr>
  </property>
</Properties>
</file>