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dy\repos\UCI-CanSat-24-25\Ground-Station\"/>
    </mc:Choice>
  </mc:AlternateContent>
  <xr:revisionPtr revIDLastSave="0" documentId="8_{1909BEE7-E2EB-4366-B7A3-75ED5B0BC3E7}" xr6:coauthVersionLast="47" xr6:coauthVersionMax="47" xr10:uidLastSave="{00000000-0000-0000-0000-000000000000}"/>
  <bookViews>
    <workbookView xWindow="-108" yWindow="-108" windowWidth="23256" windowHeight="13896" xr2:uid="{F25A14A6-15AE-41F7-97D5-A4889209F84F}"/>
  </bookViews>
  <sheets>
    <sheet name="Flight_3141" sheetId="1" r:id="rId1"/>
  </sheets>
  <calcPr calcId="0"/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2" i="1"/>
  <c r="AT27" i="1"/>
  <c r="AU27" i="1"/>
  <c r="AO3" i="1"/>
</calcChain>
</file>

<file path=xl/sharedStrings.xml><?xml version="1.0" encoding="utf-8"?>
<sst xmlns="http://schemas.openxmlformats.org/spreadsheetml/2006/main" count="125" uniqueCount="37">
  <si>
    <t>TEAM_ID</t>
  </si>
  <si>
    <t>MISSION_TIME</t>
  </si>
  <si>
    <t>PACKET_COUNT</t>
  </si>
  <si>
    <t>MODE</t>
  </si>
  <si>
    <t>STATE</t>
  </si>
  <si>
    <t>ALTITUDE</t>
  </si>
  <si>
    <t>TEMPERATURE</t>
  </si>
  <si>
    <t>PRESSURE</t>
  </si>
  <si>
    <t>VOLTAGE</t>
  </si>
  <si>
    <t>GYRO_R</t>
  </si>
  <si>
    <t>GYRO_P</t>
  </si>
  <si>
    <t>GYRO_Y</t>
  </si>
  <si>
    <t>ACCEL_R</t>
  </si>
  <si>
    <t>ACCEL_P</t>
  </si>
  <si>
    <t>ACCEL_Y</t>
  </si>
  <si>
    <t>MAG_R</t>
  </si>
  <si>
    <t>MAG_P</t>
  </si>
  <si>
    <t>MAG_Y</t>
  </si>
  <si>
    <t>AUTO_GYRO_ROTATION_RATE</t>
  </si>
  <si>
    <t>GPS_TIME</t>
  </si>
  <si>
    <t>GPS_ALTITUDE</t>
  </si>
  <si>
    <t>GPS_LATITUDE</t>
  </si>
  <si>
    <t>GPS_LONGITUDE</t>
  </si>
  <si>
    <t>GPS_SATS</t>
  </si>
  <si>
    <t>CMD_ECHO</t>
  </si>
  <si>
    <t>HEADING</t>
  </si>
  <si>
    <t>MAX_ALTITUDE</t>
  </si>
  <si>
    <t>PAYLOAD_RELEASED</t>
  </si>
  <si>
    <t>CAM_DIRECTION</t>
  </si>
  <si>
    <t>F</t>
  </si>
  <si>
    <t>LAUNCH_PAD</t>
  </si>
  <si>
    <t>CAL</t>
  </si>
  <si>
    <t>RST</t>
  </si>
  <si>
    <t>ASCENDING</t>
  </si>
  <si>
    <t>Tilt:</t>
  </si>
  <si>
    <t>Pitch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</si>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</sst>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Flight_3141!$G$1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Flight_3141!$G$2:$G$32</c:f>
              <c:numCache>
                <c:formatCode>General</c:formatCode>
                <c:ptCount val="31"/>
                <c:pt idx="0">
                  <c:v>33.6</c:v>
                </c:pt>
                <c:pt idx="1">
                  <c:v>33.6</c:v>
                </c:pt>
                <c:pt idx="2">
                  <c:v>33.6</c:v>
                </c:pt>
                <c:pt idx="3">
                  <c:v>33.6</c:v>
                </c:pt>
                <c:pt idx="4">
                  <c:v>33.6</c:v>
                </c:pt>
                <c:pt idx="5">
                  <c:v>33.6</c:v>
                </c:pt>
                <c:pt idx="6">
                  <c:v>33.6</c:v>
                </c:pt>
                <c:pt idx="7">
                  <c:v>33.6</c:v>
                </c:pt>
                <c:pt idx="8">
                  <c:v>33.6</c:v>
                </c:pt>
                <c:pt idx="9">
                  <c:v>33.6</c:v>
                </c:pt>
                <c:pt idx="10">
                  <c:v>33.6</c:v>
                </c:pt>
                <c:pt idx="11">
                  <c:v>33.6</c:v>
                </c:pt>
                <c:pt idx="12">
                  <c:v>33.6</c:v>
                </c:pt>
                <c:pt idx="13">
                  <c:v>33.6</c:v>
                </c:pt>
                <c:pt idx="14">
                  <c:v>33.6</c:v>
                </c:pt>
                <c:pt idx="15">
                  <c:v>33.6</c:v>
                </c:pt>
                <c:pt idx="16">
                  <c:v>33.6</c:v>
                </c:pt>
                <c:pt idx="17">
                  <c:v>33.6</c:v>
                </c:pt>
                <c:pt idx="18">
                  <c:v>33.6</c:v>
                </c:pt>
                <c:pt idx="19">
                  <c:v>33.6</c:v>
                </c:pt>
                <c:pt idx="20">
                  <c:v>33.6</c:v>
                </c:pt>
                <c:pt idx="21">
                  <c:v>33.6</c:v>
                </c:pt>
                <c:pt idx="22">
                  <c:v>33.6</c:v>
                </c:pt>
                <c:pt idx="23">
                  <c:v>33.4</c:v>
                </c:pt>
                <c:pt idx="24">
                  <c:v>33.1</c:v>
                </c:pt>
                <c:pt idx="25">
                  <c:v>33.1</c:v>
                </c:pt>
                <c:pt idx="26">
                  <c:v>33.1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D-4F91-8F52-4157A23D5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92671"/>
        <c:axId val="465399391"/>
      </c:scatterChart>
      <c:valAx>
        <c:axId val="46539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99391"/>
        <c:crosses val="autoZero"/>
        <c:crossBetween val="midCat"/>
      </c:valAx>
      <c:valAx>
        <c:axId val="4653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9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Flight_3141!$M$1</c:f>
              <c:strCache>
                <c:ptCount val="1"/>
                <c:pt idx="0">
                  <c:v>ACCEL_R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Flight_3141!$M$2:$M$32</c:f>
              <c:numCache>
                <c:formatCode>General</c:formatCode>
                <c:ptCount val="3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-2</c:v>
                </c:pt>
                <c:pt idx="21">
                  <c:v>-2</c:v>
                </c:pt>
                <c:pt idx="22">
                  <c:v>1.6</c:v>
                </c:pt>
                <c:pt idx="23">
                  <c:v>0.9</c:v>
                </c:pt>
                <c:pt idx="24">
                  <c:v>0.4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E-4A90-AD5B-F309C0C90690}"/>
            </c:ext>
          </c:extLst>
        </c:ser>
        <c:ser>
          <c:idx val="1"/>
          <c:order val="1"/>
          <c:tx>
            <c:strRef>
              <c:f>Flight_3141!$N$1</c:f>
              <c:strCache>
                <c:ptCount val="1"/>
                <c:pt idx="0">
                  <c:v>ACCEL_P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Flight_3141!$N$2:$N$32</c:f>
              <c:numCache>
                <c:formatCode>General</c:formatCode>
                <c:ptCount val="3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1</c:v>
                </c:pt>
                <c:pt idx="21">
                  <c:v>0.1</c:v>
                </c:pt>
                <c:pt idx="22">
                  <c:v>-0.8</c:v>
                </c:pt>
                <c:pt idx="23">
                  <c:v>-0.4</c:v>
                </c:pt>
                <c:pt idx="24">
                  <c:v>0</c:v>
                </c:pt>
                <c:pt idx="25">
                  <c:v>-0.2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E-4A90-AD5B-F309C0C90690}"/>
            </c:ext>
          </c:extLst>
        </c:ser>
        <c:ser>
          <c:idx val="2"/>
          <c:order val="2"/>
          <c:tx>
            <c:strRef>
              <c:f>Flight_3141!$O$1</c:f>
              <c:strCache>
                <c:ptCount val="1"/>
                <c:pt idx="0">
                  <c:v>ACCEL_Y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Flight_3141!$O$2:$O$32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0.2</c:v>
                </c:pt>
                <c:pt idx="22">
                  <c:v>0.6</c:v>
                </c:pt>
                <c:pt idx="23">
                  <c:v>0.1</c:v>
                </c:pt>
                <c:pt idx="24">
                  <c:v>0.1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E-4A90-AD5B-F309C0C90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198191"/>
        <c:axId val="594206831"/>
      </c:lineChart>
      <c:catAx>
        <c:axId val="594198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06831"/>
        <c:crosses val="autoZero"/>
        <c:auto val="1"/>
        <c:lblAlgn val="ctr"/>
        <c:lblOffset val="100"/>
        <c:noMultiLvlLbl val="0"/>
      </c:catAx>
      <c:valAx>
        <c:axId val="59420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9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(KPa) vs. Mission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Flight_3141!$H$1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Flight_3141!$C$17:$C$34</c:f>
              <c:numCache>
                <c:formatCode>h:mm:ss</c:formatCode>
                <c:ptCount val="18"/>
                <c:pt idx="0">
                  <c:v>0.7146527777777778</c:v>
                </c:pt>
                <c:pt idx="1">
                  <c:v>0.71466435185185184</c:v>
                </c:pt>
                <c:pt idx="2">
                  <c:v>0.71467592592592588</c:v>
                </c:pt>
                <c:pt idx="3">
                  <c:v>0.71468750000000003</c:v>
                </c:pt>
                <c:pt idx="4">
                  <c:v>0.71469907407407407</c:v>
                </c:pt>
                <c:pt idx="5">
                  <c:v>0.71471064814814811</c:v>
                </c:pt>
                <c:pt idx="6">
                  <c:v>0.71472222222222226</c:v>
                </c:pt>
                <c:pt idx="7">
                  <c:v>0.7147337962962963</c:v>
                </c:pt>
                <c:pt idx="8">
                  <c:v>0.71474537037037034</c:v>
                </c:pt>
                <c:pt idx="9">
                  <c:v>0.71475694444444449</c:v>
                </c:pt>
                <c:pt idx="10">
                  <c:v>0.71476851851851853</c:v>
                </c:pt>
                <c:pt idx="11">
                  <c:v>0.71478009259259256</c:v>
                </c:pt>
                <c:pt idx="12">
                  <c:v>0.71479166666666671</c:v>
                </c:pt>
                <c:pt idx="13">
                  <c:v>0.71480324074074075</c:v>
                </c:pt>
                <c:pt idx="14">
                  <c:v>0.71481481481481479</c:v>
                </c:pt>
                <c:pt idx="15">
                  <c:v>0.71482638888888894</c:v>
                </c:pt>
              </c:numCache>
            </c:numRef>
          </c:cat>
          <c:val>
            <c:numRef>
              <c:f>Flight_3141!$H$17:$H$34</c:f>
              <c:numCache>
                <c:formatCode>General</c:formatCode>
                <c:ptCount val="18"/>
                <c:pt idx="0">
                  <c:v>91.9</c:v>
                </c:pt>
                <c:pt idx="1">
                  <c:v>91.9</c:v>
                </c:pt>
                <c:pt idx="2">
                  <c:v>91.9</c:v>
                </c:pt>
                <c:pt idx="3">
                  <c:v>91.9</c:v>
                </c:pt>
                <c:pt idx="4">
                  <c:v>91.9</c:v>
                </c:pt>
                <c:pt idx="5">
                  <c:v>91.9</c:v>
                </c:pt>
                <c:pt idx="6">
                  <c:v>92.4</c:v>
                </c:pt>
                <c:pt idx="7">
                  <c:v>93.3</c:v>
                </c:pt>
                <c:pt idx="8">
                  <c:v>91.7</c:v>
                </c:pt>
                <c:pt idx="9">
                  <c:v>89</c:v>
                </c:pt>
                <c:pt idx="10">
                  <c:v>88.2</c:v>
                </c:pt>
                <c:pt idx="11">
                  <c:v>87.5</c:v>
                </c:pt>
                <c:pt idx="12">
                  <c:v>87.3</c:v>
                </c:pt>
                <c:pt idx="13">
                  <c:v>87.1</c:v>
                </c:pt>
                <c:pt idx="14">
                  <c:v>87.1</c:v>
                </c:pt>
                <c:pt idx="15">
                  <c:v>87.2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5-400A-8739-D589D230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244271"/>
        <c:axId val="594248111"/>
      </c:lineChart>
      <c:catAx>
        <c:axId val="59424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48111"/>
        <c:crosses val="autoZero"/>
        <c:auto val="1"/>
        <c:lblAlgn val="ctr"/>
        <c:lblOffset val="100"/>
        <c:noMultiLvlLbl val="0"/>
      </c:catAx>
      <c:valAx>
        <c:axId val="5942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4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 (m) vs. Mission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Flight_3141!$F$1</c:f>
              <c:strCache>
                <c:ptCount val="1"/>
                <c:pt idx="0">
                  <c:v>ALTITUDE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Flight_3141!$C$17:$C$32</c:f>
              <c:numCache>
                <c:formatCode>h:mm:ss</c:formatCode>
                <c:ptCount val="16"/>
                <c:pt idx="0">
                  <c:v>0.7146527777777778</c:v>
                </c:pt>
                <c:pt idx="1">
                  <c:v>0.71466435185185184</c:v>
                </c:pt>
                <c:pt idx="2">
                  <c:v>0.71467592592592588</c:v>
                </c:pt>
                <c:pt idx="3">
                  <c:v>0.71468750000000003</c:v>
                </c:pt>
                <c:pt idx="4">
                  <c:v>0.71469907407407407</c:v>
                </c:pt>
                <c:pt idx="5">
                  <c:v>0.71471064814814811</c:v>
                </c:pt>
                <c:pt idx="6">
                  <c:v>0.71472222222222226</c:v>
                </c:pt>
                <c:pt idx="7">
                  <c:v>0.7147337962962963</c:v>
                </c:pt>
                <c:pt idx="8">
                  <c:v>0.71474537037037034</c:v>
                </c:pt>
                <c:pt idx="9">
                  <c:v>0.71475694444444449</c:v>
                </c:pt>
                <c:pt idx="10">
                  <c:v>0.71476851851851853</c:v>
                </c:pt>
                <c:pt idx="11">
                  <c:v>0.71478009259259256</c:v>
                </c:pt>
                <c:pt idx="12">
                  <c:v>0.71479166666666671</c:v>
                </c:pt>
                <c:pt idx="13">
                  <c:v>0.71480324074074075</c:v>
                </c:pt>
                <c:pt idx="14">
                  <c:v>0.71481481481481479</c:v>
                </c:pt>
                <c:pt idx="15">
                  <c:v>0.71482638888888894</c:v>
                </c:pt>
              </c:numCache>
            </c:numRef>
          </c:cat>
          <c:val>
            <c:numRef>
              <c:f>Flight_3141!$F$17:$F$32</c:f>
              <c:numCache>
                <c:formatCode>General</c:formatCode>
                <c:ptCount val="16"/>
                <c:pt idx="0">
                  <c:v>-0.2</c:v>
                </c:pt>
                <c:pt idx="1">
                  <c:v>-0.3</c:v>
                </c:pt>
                <c:pt idx="2">
                  <c:v>-0.3</c:v>
                </c:pt>
                <c:pt idx="3">
                  <c:v>-0.1</c:v>
                </c:pt>
                <c:pt idx="4">
                  <c:v>-0.1</c:v>
                </c:pt>
                <c:pt idx="5">
                  <c:v>-0.2</c:v>
                </c:pt>
                <c:pt idx="6">
                  <c:v>-43.7</c:v>
                </c:pt>
                <c:pt idx="7">
                  <c:v>-129.4</c:v>
                </c:pt>
                <c:pt idx="8">
                  <c:v>16.2</c:v>
                </c:pt>
                <c:pt idx="9">
                  <c:v>261.2</c:v>
                </c:pt>
                <c:pt idx="10">
                  <c:v>340.3</c:v>
                </c:pt>
                <c:pt idx="11">
                  <c:v>398.2</c:v>
                </c:pt>
                <c:pt idx="12">
                  <c:v>423.5</c:v>
                </c:pt>
                <c:pt idx="13">
                  <c:v>437.5</c:v>
                </c:pt>
                <c:pt idx="14">
                  <c:v>441.6</c:v>
                </c:pt>
                <c:pt idx="15">
                  <c:v>435.3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F-4082-83C5-7B13B228A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224271"/>
        <c:axId val="723230991"/>
      </c:lineChart>
      <c:catAx>
        <c:axId val="72322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30991"/>
        <c:crosses val="autoZero"/>
        <c:auto val="1"/>
        <c:lblAlgn val="ctr"/>
        <c:lblOffset val="100"/>
        <c:noMultiLvlLbl val="0"/>
      </c:catAx>
      <c:valAx>
        <c:axId val="7232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2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(C) vs. Mission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Flight_3141!$G$1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Flight_3141!$C$17:$C$32</c:f>
              <c:numCache>
                <c:formatCode>h:mm:ss</c:formatCode>
                <c:ptCount val="16"/>
                <c:pt idx="0">
                  <c:v>0.7146527777777778</c:v>
                </c:pt>
                <c:pt idx="1">
                  <c:v>0.71466435185185184</c:v>
                </c:pt>
                <c:pt idx="2">
                  <c:v>0.71467592592592588</c:v>
                </c:pt>
                <c:pt idx="3">
                  <c:v>0.71468750000000003</c:v>
                </c:pt>
                <c:pt idx="4">
                  <c:v>0.71469907407407407</c:v>
                </c:pt>
                <c:pt idx="5">
                  <c:v>0.71471064814814811</c:v>
                </c:pt>
                <c:pt idx="6">
                  <c:v>0.71472222222222226</c:v>
                </c:pt>
                <c:pt idx="7">
                  <c:v>0.7147337962962963</c:v>
                </c:pt>
                <c:pt idx="8">
                  <c:v>0.71474537037037034</c:v>
                </c:pt>
                <c:pt idx="9">
                  <c:v>0.71475694444444449</c:v>
                </c:pt>
                <c:pt idx="10">
                  <c:v>0.71476851851851853</c:v>
                </c:pt>
                <c:pt idx="11">
                  <c:v>0.71478009259259256</c:v>
                </c:pt>
                <c:pt idx="12">
                  <c:v>0.71479166666666671</c:v>
                </c:pt>
                <c:pt idx="13">
                  <c:v>0.71480324074074075</c:v>
                </c:pt>
                <c:pt idx="14">
                  <c:v>0.71481481481481479</c:v>
                </c:pt>
                <c:pt idx="15">
                  <c:v>0.71482638888888894</c:v>
                </c:pt>
              </c:numCache>
            </c:numRef>
          </c:cat>
          <c:val>
            <c:numRef>
              <c:f>Flight_3141!$G$17:$G$32</c:f>
              <c:numCache>
                <c:formatCode>General</c:formatCode>
                <c:ptCount val="16"/>
                <c:pt idx="0">
                  <c:v>33.6</c:v>
                </c:pt>
                <c:pt idx="1">
                  <c:v>33.6</c:v>
                </c:pt>
                <c:pt idx="2">
                  <c:v>33.6</c:v>
                </c:pt>
                <c:pt idx="3">
                  <c:v>33.6</c:v>
                </c:pt>
                <c:pt idx="4">
                  <c:v>33.6</c:v>
                </c:pt>
                <c:pt idx="5">
                  <c:v>33.6</c:v>
                </c:pt>
                <c:pt idx="6">
                  <c:v>33.6</c:v>
                </c:pt>
                <c:pt idx="7">
                  <c:v>33.6</c:v>
                </c:pt>
                <c:pt idx="8">
                  <c:v>33.4</c:v>
                </c:pt>
                <c:pt idx="9">
                  <c:v>33.1</c:v>
                </c:pt>
                <c:pt idx="10">
                  <c:v>33.1</c:v>
                </c:pt>
                <c:pt idx="11">
                  <c:v>33.1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F-4C4F-AA31-1A0344FA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251151"/>
        <c:axId val="723247791"/>
      </c:lineChart>
      <c:catAx>
        <c:axId val="72325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47791"/>
        <c:crosses val="autoZero"/>
        <c:auto val="1"/>
        <c:lblAlgn val="ctr"/>
        <c:lblOffset val="100"/>
        <c:noMultiLvlLbl val="0"/>
      </c:catAx>
      <c:valAx>
        <c:axId val="72324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5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(V) vs. Mission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Flight_3141!$I$1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Flight_3141!$C$2:$C$32</c:f>
              <c:numCache>
                <c:formatCode>h:mm:ss</c:formatCode>
                <c:ptCount val="31"/>
                <c:pt idx="0">
                  <c:v>0.71447916666666667</c:v>
                </c:pt>
                <c:pt idx="1">
                  <c:v>0.7144907407407407</c:v>
                </c:pt>
                <c:pt idx="2">
                  <c:v>0.71450231481481485</c:v>
                </c:pt>
                <c:pt idx="3">
                  <c:v>0.71451388888888889</c:v>
                </c:pt>
                <c:pt idx="4">
                  <c:v>0.71452546296296293</c:v>
                </c:pt>
                <c:pt idx="5">
                  <c:v>0.71453703703703708</c:v>
                </c:pt>
                <c:pt idx="6">
                  <c:v>0.71454861111111112</c:v>
                </c:pt>
                <c:pt idx="7">
                  <c:v>0.71456018518518516</c:v>
                </c:pt>
                <c:pt idx="8">
                  <c:v>0.71457175925925931</c:v>
                </c:pt>
                <c:pt idx="9">
                  <c:v>0.71458333333333335</c:v>
                </c:pt>
                <c:pt idx="10">
                  <c:v>0.71459490740740739</c:v>
                </c:pt>
                <c:pt idx="11">
                  <c:v>0.71460648148148154</c:v>
                </c:pt>
                <c:pt idx="12">
                  <c:v>0.71461805555555558</c:v>
                </c:pt>
                <c:pt idx="13">
                  <c:v>0.71462962962962961</c:v>
                </c:pt>
                <c:pt idx="14">
                  <c:v>0.71464120370370365</c:v>
                </c:pt>
                <c:pt idx="15">
                  <c:v>0.7146527777777778</c:v>
                </c:pt>
                <c:pt idx="16">
                  <c:v>0.71466435185185184</c:v>
                </c:pt>
                <c:pt idx="17">
                  <c:v>0.71467592592592588</c:v>
                </c:pt>
                <c:pt idx="18">
                  <c:v>0.71468750000000003</c:v>
                </c:pt>
                <c:pt idx="19">
                  <c:v>0.71469907407407407</c:v>
                </c:pt>
                <c:pt idx="20">
                  <c:v>0.71471064814814811</c:v>
                </c:pt>
                <c:pt idx="21">
                  <c:v>0.71472222222222226</c:v>
                </c:pt>
                <c:pt idx="22">
                  <c:v>0.7147337962962963</c:v>
                </c:pt>
                <c:pt idx="23">
                  <c:v>0.71474537037037034</c:v>
                </c:pt>
                <c:pt idx="24">
                  <c:v>0.71475694444444449</c:v>
                </c:pt>
                <c:pt idx="25">
                  <c:v>0.71476851851851853</c:v>
                </c:pt>
                <c:pt idx="26">
                  <c:v>0.71478009259259256</c:v>
                </c:pt>
                <c:pt idx="27">
                  <c:v>0.71479166666666671</c:v>
                </c:pt>
                <c:pt idx="28">
                  <c:v>0.71480324074074075</c:v>
                </c:pt>
                <c:pt idx="29">
                  <c:v>0.71481481481481479</c:v>
                </c:pt>
                <c:pt idx="30">
                  <c:v>0.71482638888888894</c:v>
                </c:pt>
              </c:numCache>
            </c:numRef>
          </c:cat>
          <c:val>
            <c:numRef>
              <c:f>Flight_3141!$I$2:$I$32</c:f>
              <c:numCache>
                <c:formatCode>General</c:formatCode>
                <c:ptCount val="31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3.9</c:v>
                </c:pt>
                <c:pt idx="25">
                  <c:v>3.9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3.9</c:v>
                </c:pt>
                <c:pt idx="30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6-4AEF-92CF-1F72DC4C1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221871"/>
        <c:axId val="723216591"/>
      </c:lineChart>
      <c:catAx>
        <c:axId val="72322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16591"/>
        <c:crosses val="autoZero"/>
        <c:auto val="1"/>
        <c:lblAlgn val="ctr"/>
        <c:lblOffset val="100"/>
        <c:noMultiLvlLbl val="0"/>
      </c:catAx>
      <c:valAx>
        <c:axId val="723216591"/>
        <c:scaling>
          <c:orientation val="minMax"/>
          <c:max val="4.5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 Power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2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 (degrees)</a:t>
            </a:r>
            <a:r>
              <a:rPr lang="en-US" baseline="0"/>
              <a:t> vs. Mission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Flight_3141!$AH$1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Flight_3141!$C$2:$C$32</c:f>
              <c:numCache>
                <c:formatCode>h:mm:ss</c:formatCode>
                <c:ptCount val="31"/>
                <c:pt idx="0">
                  <c:v>0.71447916666666667</c:v>
                </c:pt>
                <c:pt idx="1">
                  <c:v>0.7144907407407407</c:v>
                </c:pt>
                <c:pt idx="2">
                  <c:v>0.71450231481481485</c:v>
                </c:pt>
                <c:pt idx="3">
                  <c:v>0.71451388888888889</c:v>
                </c:pt>
                <c:pt idx="4">
                  <c:v>0.71452546296296293</c:v>
                </c:pt>
                <c:pt idx="5">
                  <c:v>0.71453703703703708</c:v>
                </c:pt>
                <c:pt idx="6">
                  <c:v>0.71454861111111112</c:v>
                </c:pt>
                <c:pt idx="7">
                  <c:v>0.71456018518518516</c:v>
                </c:pt>
                <c:pt idx="8">
                  <c:v>0.71457175925925931</c:v>
                </c:pt>
                <c:pt idx="9">
                  <c:v>0.71458333333333335</c:v>
                </c:pt>
                <c:pt idx="10">
                  <c:v>0.71459490740740739</c:v>
                </c:pt>
                <c:pt idx="11">
                  <c:v>0.71460648148148154</c:v>
                </c:pt>
                <c:pt idx="12">
                  <c:v>0.71461805555555558</c:v>
                </c:pt>
                <c:pt idx="13">
                  <c:v>0.71462962962962961</c:v>
                </c:pt>
                <c:pt idx="14">
                  <c:v>0.71464120370370365</c:v>
                </c:pt>
                <c:pt idx="15">
                  <c:v>0.7146527777777778</c:v>
                </c:pt>
                <c:pt idx="16">
                  <c:v>0.71466435185185184</c:v>
                </c:pt>
                <c:pt idx="17">
                  <c:v>0.71467592592592588</c:v>
                </c:pt>
                <c:pt idx="18">
                  <c:v>0.71468750000000003</c:v>
                </c:pt>
                <c:pt idx="19">
                  <c:v>0.71469907407407407</c:v>
                </c:pt>
                <c:pt idx="20">
                  <c:v>0.71471064814814811</c:v>
                </c:pt>
                <c:pt idx="21">
                  <c:v>0.71472222222222226</c:v>
                </c:pt>
                <c:pt idx="22">
                  <c:v>0.7147337962962963</c:v>
                </c:pt>
                <c:pt idx="23">
                  <c:v>0.71474537037037034</c:v>
                </c:pt>
                <c:pt idx="24">
                  <c:v>0.71475694444444449</c:v>
                </c:pt>
                <c:pt idx="25">
                  <c:v>0.71476851851851853</c:v>
                </c:pt>
                <c:pt idx="26">
                  <c:v>0.71478009259259256</c:v>
                </c:pt>
                <c:pt idx="27">
                  <c:v>0.71479166666666671</c:v>
                </c:pt>
                <c:pt idx="28">
                  <c:v>0.71480324074074075</c:v>
                </c:pt>
                <c:pt idx="29">
                  <c:v>0.71481481481481479</c:v>
                </c:pt>
                <c:pt idx="30">
                  <c:v>0.71482638888888894</c:v>
                </c:pt>
              </c:numCache>
            </c:numRef>
          </c:cat>
          <c:val>
            <c:numRef>
              <c:f>Flight_3141!$AH$2:$AH$32</c:f>
              <c:numCache>
                <c:formatCode>General</c:formatCode>
                <c:ptCount val="31"/>
                <c:pt idx="0">
                  <c:v>0.58463052070517563</c:v>
                </c:pt>
                <c:pt idx="1">
                  <c:v>0.58463052070517563</c:v>
                </c:pt>
                <c:pt idx="2">
                  <c:v>0.58463052070517563</c:v>
                </c:pt>
                <c:pt idx="3">
                  <c:v>0.58463052070517563</c:v>
                </c:pt>
                <c:pt idx="4">
                  <c:v>0.58463052070517563</c:v>
                </c:pt>
                <c:pt idx="5">
                  <c:v>0.58463052070517563</c:v>
                </c:pt>
                <c:pt idx="6">
                  <c:v>0.58463052070517563</c:v>
                </c:pt>
                <c:pt idx="7">
                  <c:v>0.58463052070517563</c:v>
                </c:pt>
                <c:pt idx="8">
                  <c:v>0.58463052070517563</c:v>
                </c:pt>
                <c:pt idx="9">
                  <c:v>0.58463052070517563</c:v>
                </c:pt>
                <c:pt idx="10">
                  <c:v>0.58463052070517563</c:v>
                </c:pt>
                <c:pt idx="11">
                  <c:v>0.58463052070517563</c:v>
                </c:pt>
                <c:pt idx="12">
                  <c:v>0.58463052070517563</c:v>
                </c:pt>
                <c:pt idx="13">
                  <c:v>0.58463052070517563</c:v>
                </c:pt>
                <c:pt idx="14">
                  <c:v>0.58463052070517563</c:v>
                </c:pt>
                <c:pt idx="15">
                  <c:v>0.58463052070517563</c:v>
                </c:pt>
                <c:pt idx="16">
                  <c:v>0.58463052070517563</c:v>
                </c:pt>
                <c:pt idx="17">
                  <c:v>0.58463052070517563</c:v>
                </c:pt>
                <c:pt idx="18">
                  <c:v>0.58463052070517563</c:v>
                </c:pt>
                <c:pt idx="19">
                  <c:v>0.58463052070517563</c:v>
                </c:pt>
                <c:pt idx="20">
                  <c:v>5.8263420295557751</c:v>
                </c:pt>
                <c:pt idx="21">
                  <c:v>0.58463052070517563</c:v>
                </c:pt>
                <c:pt idx="22">
                  <c:v>-4.6668583714389911</c:v>
                </c:pt>
                <c:pt idx="23">
                  <c:v>-2.3373058591238163</c:v>
                </c:pt>
                <c:pt idx="24">
                  <c:v>0</c:v>
                </c:pt>
                <c:pt idx="25">
                  <c:v>-1.1691393279074163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B-4154-AC9E-4A385544C8F1}"/>
            </c:ext>
          </c:extLst>
        </c:ser>
        <c:ser>
          <c:idx val="2"/>
          <c:order val="1"/>
          <c:tx>
            <c:strRef>
              <c:f>Flight_3141!$AI$1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Flight_3141!$C$2:$C$32</c:f>
              <c:numCache>
                <c:formatCode>h:mm:ss</c:formatCode>
                <c:ptCount val="31"/>
                <c:pt idx="0">
                  <c:v>0.71447916666666667</c:v>
                </c:pt>
                <c:pt idx="1">
                  <c:v>0.7144907407407407</c:v>
                </c:pt>
                <c:pt idx="2">
                  <c:v>0.71450231481481485</c:v>
                </c:pt>
                <c:pt idx="3">
                  <c:v>0.71451388888888889</c:v>
                </c:pt>
                <c:pt idx="4">
                  <c:v>0.71452546296296293</c:v>
                </c:pt>
                <c:pt idx="5">
                  <c:v>0.71453703703703708</c:v>
                </c:pt>
                <c:pt idx="6">
                  <c:v>0.71454861111111112</c:v>
                </c:pt>
                <c:pt idx="7">
                  <c:v>0.71456018518518516</c:v>
                </c:pt>
                <c:pt idx="8">
                  <c:v>0.71457175925925931</c:v>
                </c:pt>
                <c:pt idx="9">
                  <c:v>0.71458333333333335</c:v>
                </c:pt>
                <c:pt idx="10">
                  <c:v>0.71459490740740739</c:v>
                </c:pt>
                <c:pt idx="11">
                  <c:v>0.71460648148148154</c:v>
                </c:pt>
                <c:pt idx="12">
                  <c:v>0.71461805555555558</c:v>
                </c:pt>
                <c:pt idx="13">
                  <c:v>0.71462962962962961</c:v>
                </c:pt>
                <c:pt idx="14">
                  <c:v>0.71464120370370365</c:v>
                </c:pt>
                <c:pt idx="15">
                  <c:v>0.7146527777777778</c:v>
                </c:pt>
                <c:pt idx="16">
                  <c:v>0.71466435185185184</c:v>
                </c:pt>
                <c:pt idx="17">
                  <c:v>0.71467592592592588</c:v>
                </c:pt>
                <c:pt idx="18">
                  <c:v>0.71468750000000003</c:v>
                </c:pt>
                <c:pt idx="19">
                  <c:v>0.71469907407407407</c:v>
                </c:pt>
                <c:pt idx="20">
                  <c:v>0.71471064814814811</c:v>
                </c:pt>
                <c:pt idx="21">
                  <c:v>0.71472222222222226</c:v>
                </c:pt>
                <c:pt idx="22">
                  <c:v>0.7147337962962963</c:v>
                </c:pt>
                <c:pt idx="23">
                  <c:v>0.71474537037037034</c:v>
                </c:pt>
                <c:pt idx="24">
                  <c:v>0.71475694444444449</c:v>
                </c:pt>
                <c:pt idx="25">
                  <c:v>0.71476851851851853</c:v>
                </c:pt>
                <c:pt idx="26">
                  <c:v>0.71478009259259256</c:v>
                </c:pt>
                <c:pt idx="27">
                  <c:v>0.71479166666666671</c:v>
                </c:pt>
                <c:pt idx="28">
                  <c:v>0.71480324074074075</c:v>
                </c:pt>
                <c:pt idx="29">
                  <c:v>0.71481481481481479</c:v>
                </c:pt>
                <c:pt idx="30">
                  <c:v>0.71482638888888894</c:v>
                </c:pt>
              </c:numCache>
            </c:numRef>
          </c:cat>
          <c:val>
            <c:numRef>
              <c:f>Flight_3141!$AI$2:$AI$32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1.1691393279074163</c:v>
                </c:pt>
                <c:pt idx="21">
                  <c:v>1.1691393279074163</c:v>
                </c:pt>
                <c:pt idx="22">
                  <c:v>3.5035316447844593</c:v>
                </c:pt>
                <c:pt idx="23">
                  <c:v>0.58463052070517563</c:v>
                </c:pt>
                <c:pt idx="24">
                  <c:v>0.58463052070517563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B-4154-AC9E-4A385544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218031"/>
        <c:axId val="723235791"/>
      </c:lineChart>
      <c:catAx>
        <c:axId val="72321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35791"/>
        <c:crosses val="autoZero"/>
        <c:auto val="1"/>
        <c:lblAlgn val="ctr"/>
        <c:lblOffset val="100"/>
        <c:noMultiLvlLbl val="0"/>
      </c:catAx>
      <c:valAx>
        <c:axId val="723235791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Tilt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1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 (degrees) vs. Mission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Flight_3141!$AH$1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Flight_3141!$C$17:$C$32</c:f>
              <c:numCache>
                <c:formatCode>h:mm:ss</c:formatCode>
                <c:ptCount val="16"/>
                <c:pt idx="0">
                  <c:v>0.7146527777777778</c:v>
                </c:pt>
                <c:pt idx="1">
                  <c:v>0.71466435185185184</c:v>
                </c:pt>
                <c:pt idx="2">
                  <c:v>0.71467592592592588</c:v>
                </c:pt>
                <c:pt idx="3">
                  <c:v>0.71468750000000003</c:v>
                </c:pt>
                <c:pt idx="4">
                  <c:v>0.71469907407407407</c:v>
                </c:pt>
                <c:pt idx="5">
                  <c:v>0.71471064814814811</c:v>
                </c:pt>
                <c:pt idx="6">
                  <c:v>0.71472222222222226</c:v>
                </c:pt>
                <c:pt idx="7">
                  <c:v>0.7147337962962963</c:v>
                </c:pt>
                <c:pt idx="8">
                  <c:v>0.71474537037037034</c:v>
                </c:pt>
                <c:pt idx="9">
                  <c:v>0.71475694444444449</c:v>
                </c:pt>
                <c:pt idx="10">
                  <c:v>0.71476851851851853</c:v>
                </c:pt>
                <c:pt idx="11">
                  <c:v>0.71478009259259256</c:v>
                </c:pt>
                <c:pt idx="12">
                  <c:v>0.71479166666666671</c:v>
                </c:pt>
                <c:pt idx="13">
                  <c:v>0.71480324074074075</c:v>
                </c:pt>
                <c:pt idx="14">
                  <c:v>0.71481481481481479</c:v>
                </c:pt>
                <c:pt idx="15">
                  <c:v>0.71482638888888894</c:v>
                </c:pt>
              </c:numCache>
            </c:numRef>
          </c:cat>
          <c:val>
            <c:numRef>
              <c:f>Flight_3141!$AH$17:$AH$32</c:f>
              <c:numCache>
                <c:formatCode>General</c:formatCode>
                <c:ptCount val="16"/>
                <c:pt idx="0">
                  <c:v>0.58463052070517563</c:v>
                </c:pt>
                <c:pt idx="1">
                  <c:v>0.58463052070517563</c:v>
                </c:pt>
                <c:pt idx="2">
                  <c:v>0.58463052070517563</c:v>
                </c:pt>
                <c:pt idx="3">
                  <c:v>0.58463052070517563</c:v>
                </c:pt>
                <c:pt idx="4">
                  <c:v>0.58463052070517563</c:v>
                </c:pt>
                <c:pt idx="5">
                  <c:v>5.8263420295557751</c:v>
                </c:pt>
                <c:pt idx="6">
                  <c:v>0.58463052070517563</c:v>
                </c:pt>
                <c:pt idx="7">
                  <c:v>-4.6668583714389911</c:v>
                </c:pt>
                <c:pt idx="8">
                  <c:v>-2.3373058591238163</c:v>
                </c:pt>
                <c:pt idx="9">
                  <c:v>0</c:v>
                </c:pt>
                <c:pt idx="10">
                  <c:v>-1.1691393279074163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4-419B-BCCF-1DB3BA48BA94}"/>
            </c:ext>
          </c:extLst>
        </c:ser>
        <c:ser>
          <c:idx val="1"/>
          <c:order val="1"/>
          <c:tx>
            <c:strRef>
              <c:f>Flight_3141!$AI$1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Flight_3141!$C$17:$C$32</c:f>
              <c:numCache>
                <c:formatCode>h:mm:ss</c:formatCode>
                <c:ptCount val="16"/>
                <c:pt idx="0">
                  <c:v>0.7146527777777778</c:v>
                </c:pt>
                <c:pt idx="1">
                  <c:v>0.71466435185185184</c:v>
                </c:pt>
                <c:pt idx="2">
                  <c:v>0.71467592592592588</c:v>
                </c:pt>
                <c:pt idx="3">
                  <c:v>0.71468750000000003</c:v>
                </c:pt>
                <c:pt idx="4">
                  <c:v>0.71469907407407407</c:v>
                </c:pt>
                <c:pt idx="5">
                  <c:v>0.71471064814814811</c:v>
                </c:pt>
                <c:pt idx="6">
                  <c:v>0.71472222222222226</c:v>
                </c:pt>
                <c:pt idx="7">
                  <c:v>0.7147337962962963</c:v>
                </c:pt>
                <c:pt idx="8">
                  <c:v>0.71474537037037034</c:v>
                </c:pt>
                <c:pt idx="9">
                  <c:v>0.71475694444444449</c:v>
                </c:pt>
                <c:pt idx="10">
                  <c:v>0.71476851851851853</c:v>
                </c:pt>
                <c:pt idx="11">
                  <c:v>0.71478009259259256</c:v>
                </c:pt>
                <c:pt idx="12">
                  <c:v>0.71479166666666671</c:v>
                </c:pt>
                <c:pt idx="13">
                  <c:v>0.71480324074074075</c:v>
                </c:pt>
                <c:pt idx="14">
                  <c:v>0.71481481481481479</c:v>
                </c:pt>
                <c:pt idx="15">
                  <c:v>0.71482638888888894</c:v>
                </c:pt>
              </c:numCache>
            </c:numRef>
          </c:cat>
          <c:val>
            <c:numRef>
              <c:f>Flight_3141!$AI$17:$AI$32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1.1691393279074163</c:v>
                </c:pt>
                <c:pt idx="6">
                  <c:v>1.1691393279074163</c:v>
                </c:pt>
                <c:pt idx="7">
                  <c:v>3.5035316447844593</c:v>
                </c:pt>
                <c:pt idx="8">
                  <c:v>0.58463052070517563</c:v>
                </c:pt>
                <c:pt idx="9">
                  <c:v>0.58463052070517563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4-419B-BCCF-1DB3BA48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144591"/>
        <c:axId val="723130671"/>
      </c:lineChart>
      <c:catAx>
        <c:axId val="723144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30671"/>
        <c:crosses val="autoZero"/>
        <c:auto val="1"/>
        <c:lblAlgn val="ctr"/>
        <c:lblOffset val="100"/>
        <c:noMultiLvlLbl val="0"/>
      </c:catAx>
      <c:valAx>
        <c:axId val="72313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Tilt</a:t>
                </a:r>
                <a:r>
                  <a:rPr lang="en-US" baseline="0"/>
                  <a:t>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4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</a:t>
            </a:r>
            <a:r>
              <a:rPr lang="en-US" baseline="0"/>
              <a:t> Gyro Rotation Rate (degrees/s) vs. Mission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Flight_3141!$S$1</c:f>
              <c:strCache>
                <c:ptCount val="1"/>
                <c:pt idx="0">
                  <c:v>AUTO_GYRO_ROTATION_RATE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Flight_3141!$C$17:$C$32</c:f>
              <c:numCache>
                <c:formatCode>h:mm:ss</c:formatCode>
                <c:ptCount val="16"/>
                <c:pt idx="0">
                  <c:v>0.7146527777777778</c:v>
                </c:pt>
                <c:pt idx="1">
                  <c:v>0.71466435185185184</c:v>
                </c:pt>
                <c:pt idx="2">
                  <c:v>0.71467592592592588</c:v>
                </c:pt>
                <c:pt idx="3">
                  <c:v>0.71468750000000003</c:v>
                </c:pt>
                <c:pt idx="4">
                  <c:v>0.71469907407407407</c:v>
                </c:pt>
                <c:pt idx="5">
                  <c:v>0.71471064814814811</c:v>
                </c:pt>
                <c:pt idx="6">
                  <c:v>0.71472222222222226</c:v>
                </c:pt>
                <c:pt idx="7">
                  <c:v>0.7147337962962963</c:v>
                </c:pt>
                <c:pt idx="8">
                  <c:v>0.71474537037037034</c:v>
                </c:pt>
                <c:pt idx="9">
                  <c:v>0.71475694444444449</c:v>
                </c:pt>
                <c:pt idx="10">
                  <c:v>0.71476851851851853</c:v>
                </c:pt>
                <c:pt idx="11">
                  <c:v>0.71478009259259256</c:v>
                </c:pt>
                <c:pt idx="12">
                  <c:v>0.71479166666666671</c:v>
                </c:pt>
                <c:pt idx="13">
                  <c:v>0.71480324074074075</c:v>
                </c:pt>
                <c:pt idx="14">
                  <c:v>0.71481481481481479</c:v>
                </c:pt>
                <c:pt idx="15">
                  <c:v>0.71482638888888894</c:v>
                </c:pt>
              </c:numCache>
            </c:numRef>
          </c:cat>
          <c:val>
            <c:numRef>
              <c:f>Flight_3141!$S$17:$S$32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8-4E2A-98B0-49C9DFB4F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165231"/>
        <c:axId val="723167151"/>
      </c:lineChart>
      <c:catAx>
        <c:axId val="72316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67151"/>
        <c:crosses val="autoZero"/>
        <c:auto val="1"/>
        <c:lblAlgn val="ctr"/>
        <c:lblOffset val="100"/>
        <c:noMultiLvlLbl val="0"/>
      </c:catAx>
      <c:valAx>
        <c:axId val="72316715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Gyro Rotation Rate (degrees/s)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6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83820</xdr:colOff>
      <xdr:row>32</xdr:row>
      <xdr:rowOff>80010</xdr:rowOff>
    </xdr:from>
    <xdr:to>
      <xdr:col>26</xdr:col>
      <xdr:colOff>388620</xdr:colOff>
      <xdr:row>47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0CEAE5-91BE-BA68-D873-9BDA524A9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34</xdr:row>
      <xdr:rowOff>72390</xdr:rowOff>
    </xdr:from>
    <xdr:to>
      <xdr:col>17</xdr:col>
      <xdr:colOff>38100</xdr:colOff>
      <xdr:row>49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593877-DE1E-75DB-8D46-294703A06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342900</xdr:colOff>
      <xdr:row>53</xdr:row>
      <xdr:rowOff>11430</xdr:rowOff>
    </xdr:from>
    <xdr:to>
      <xdr:col>9</xdr:col>
      <xdr:colOff>38100</xdr:colOff>
      <xdr:row>68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F9D5E5-AF76-54C7-A584-4BFFE34F1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457200</xdr:colOff>
      <xdr:row>53</xdr:row>
      <xdr:rowOff>80010</xdr:rowOff>
    </xdr:from>
    <xdr:to>
      <xdr:col>17</xdr:col>
      <xdr:colOff>152400</xdr:colOff>
      <xdr:row>68</xdr:row>
      <xdr:rowOff>80010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2D759B-63E9-91B4-33BA-0FCBC68FA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</xdr:row>
      <xdr:rowOff>57150</xdr:rowOff>
    </xdr:from>
    <xdr:to>
      <xdr:col>7</xdr:col>
      <xdr:colOff>304800</xdr:colOff>
      <xdr:row>51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4A5EA60-B2DC-AA28-0FFD-F62F76E2D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106680</xdr:colOff>
      <xdr:row>50</xdr:row>
      <xdr:rowOff>64770</xdr:rowOff>
    </xdr:from>
    <xdr:to>
      <xdr:col>25</xdr:col>
      <xdr:colOff>411480</xdr:colOff>
      <xdr:row>65</xdr:row>
      <xdr:rowOff>64770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8779207-C3B3-0E46-2AB6-C7B962DB2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281940</xdr:colOff>
      <xdr:row>69</xdr:row>
      <xdr:rowOff>110490</xdr:rowOff>
    </xdr:from>
    <xdr:to>
      <xdr:col>8</xdr:col>
      <xdr:colOff>586740</xdr:colOff>
      <xdr:row>84</xdr:row>
      <xdr:rowOff>110490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C9C2D2C-F802-97AC-B2B6-00A5C850F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518160</xdr:colOff>
      <xdr:row>70</xdr:row>
      <xdr:rowOff>57150</xdr:rowOff>
    </xdr:from>
    <xdr:to>
      <xdr:col>17</xdr:col>
      <xdr:colOff>213360</xdr:colOff>
      <xdr:row>85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729115F-1512-CF51-F1DB-5011836E5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304800</xdr:colOff>
      <xdr:row>50</xdr:row>
      <xdr:rowOff>148590</xdr:rowOff>
    </xdr:from>
    <xdr:to>
      <xdr:col>34</xdr:col>
      <xdr:colOff>0</xdr:colOff>
      <xdr:row>65</xdr:row>
      <xdr:rowOff>148590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D9EA1E0-2F9B-9CD9-71C0-27E3D3224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D48A8-4D94-422B-907C-23FED7B09EA5}">
  <dimension ref="A1:AU32"/>
  <sheetViews>
    <sheetView tabSelected="1" topLeftCell="N1" workbookViewId="0">
      <selection activeCell="W13" sqref="W13"/>
    </sheetView>
  </sheetViews>
  <sheetFormatPr defaultRowHeight="14.4" x14ac:dyDescent="0.3"/>
  <sheetData>
    <row r="1" spans="1:41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G1" t="s">
        <v>34</v>
      </c>
      <c r="AH1" t="s">
        <v>35</v>
      </c>
      <c r="AI1" t="s">
        <v>36</v>
      </c>
    </row>
    <row r="2" spans="1:41" x14ac:dyDescent="0.3">
      <c r="A2">
        <v>1</v>
      </c>
      <c r="B2">
        <v>3141</v>
      </c>
      <c r="C2" s="1">
        <v>0.71447916666666667</v>
      </c>
      <c r="D2" t="s">
        <v>29</v>
      </c>
      <c r="E2" t="s">
        <v>30</v>
      </c>
      <c r="F2">
        <v>-0.3</v>
      </c>
      <c r="G2">
        <v>33.6</v>
      </c>
      <c r="H2">
        <v>91.9</v>
      </c>
      <c r="I2">
        <v>3.9</v>
      </c>
      <c r="J2">
        <v>-0.4</v>
      </c>
      <c r="K2">
        <v>-1.5</v>
      </c>
      <c r="L2">
        <v>-6.1</v>
      </c>
      <c r="M2">
        <v>-1</v>
      </c>
      <c r="N2">
        <v>0.1</v>
      </c>
      <c r="O2">
        <v>0</v>
      </c>
      <c r="P2">
        <v>-1.4</v>
      </c>
      <c r="Q2">
        <v>0</v>
      </c>
      <c r="R2">
        <v>0.4</v>
      </c>
      <c r="S2">
        <v>0</v>
      </c>
      <c r="T2" s="1">
        <v>0.71429398148148149</v>
      </c>
      <c r="U2">
        <v>171.2</v>
      </c>
      <c r="V2">
        <v>38.200000000000003</v>
      </c>
      <c r="W2">
        <v>-79.400000000000006</v>
      </c>
      <c r="X2">
        <v>4</v>
      </c>
      <c r="Y2" t="s">
        <v>31</v>
      </c>
      <c r="Z2">
        <v>83</v>
      </c>
      <c r="AA2">
        <v>1.2</v>
      </c>
      <c r="AB2" t="b">
        <v>0</v>
      </c>
      <c r="AC2">
        <v>11.5</v>
      </c>
      <c r="AH2">
        <f>90 - DEGREES(ATAN2(N2, 9.8))</f>
        <v>0.58463052070517563</v>
      </c>
      <c r="AI2">
        <f>90 - DEGREES(ATAN2(O2, 9.8))</f>
        <v>0</v>
      </c>
    </row>
    <row r="3" spans="1:41" x14ac:dyDescent="0.3">
      <c r="A3">
        <v>2</v>
      </c>
      <c r="B3">
        <v>3141</v>
      </c>
      <c r="C3" s="1">
        <v>0.7144907407407407</v>
      </c>
      <c r="D3" t="s">
        <v>29</v>
      </c>
      <c r="E3" t="s">
        <v>30</v>
      </c>
      <c r="F3">
        <v>-0.3</v>
      </c>
      <c r="G3">
        <v>33.6</v>
      </c>
      <c r="H3">
        <v>91.9</v>
      </c>
      <c r="I3">
        <v>3.9</v>
      </c>
      <c r="J3">
        <v>-1.4</v>
      </c>
      <c r="K3">
        <v>-1.5</v>
      </c>
      <c r="L3">
        <v>-6.3</v>
      </c>
      <c r="M3">
        <v>-1</v>
      </c>
      <c r="N3">
        <v>0.1</v>
      </c>
      <c r="O3">
        <v>0</v>
      </c>
      <c r="P3">
        <v>-1.4</v>
      </c>
      <c r="Q3">
        <v>0</v>
      </c>
      <c r="R3">
        <v>0.4</v>
      </c>
      <c r="S3">
        <v>0</v>
      </c>
      <c r="T3" s="1">
        <v>0.71430555555555553</v>
      </c>
      <c r="U3">
        <v>171.1</v>
      </c>
      <c r="V3">
        <v>38.200000000000003</v>
      </c>
      <c r="W3">
        <v>-79.400000000000006</v>
      </c>
      <c r="X3">
        <v>4</v>
      </c>
      <c r="Y3" t="s">
        <v>32</v>
      </c>
      <c r="Z3">
        <v>83</v>
      </c>
      <c r="AA3">
        <v>0</v>
      </c>
      <c r="AB3" t="b">
        <v>0</v>
      </c>
      <c r="AC3">
        <v>11.5</v>
      </c>
      <c r="AH3">
        <f t="shared" ref="AH3:AH32" si="0">90 - DEGREES(ATAN2(N3, 9.8))</f>
        <v>0.58463052070517563</v>
      </c>
      <c r="AI3">
        <f t="shared" ref="AI3:AI32" si="1">90 - DEGREES(ATAN2(O3, 9.8))</f>
        <v>0</v>
      </c>
      <c r="AO3">
        <f>DEGREES(ATAN2(0.1, 1))</f>
        <v>84.289406862500371</v>
      </c>
    </row>
    <row r="4" spans="1:41" x14ac:dyDescent="0.3">
      <c r="A4">
        <v>3</v>
      </c>
      <c r="B4">
        <v>3141</v>
      </c>
      <c r="C4" s="1">
        <v>0.71450231481481485</v>
      </c>
      <c r="D4" t="s">
        <v>29</v>
      </c>
      <c r="E4" t="s">
        <v>30</v>
      </c>
      <c r="F4">
        <v>-0.3</v>
      </c>
      <c r="G4">
        <v>33.6</v>
      </c>
      <c r="H4">
        <v>91.9</v>
      </c>
      <c r="I4">
        <v>3.9</v>
      </c>
      <c r="J4">
        <v>0.4</v>
      </c>
      <c r="K4">
        <v>-1.7</v>
      </c>
      <c r="L4">
        <v>-5.8</v>
      </c>
      <c r="M4">
        <v>-1</v>
      </c>
      <c r="N4">
        <v>0.1</v>
      </c>
      <c r="O4">
        <v>0</v>
      </c>
      <c r="P4">
        <v>-1.4</v>
      </c>
      <c r="Q4">
        <v>0</v>
      </c>
      <c r="R4">
        <v>0.4</v>
      </c>
      <c r="S4">
        <v>0</v>
      </c>
      <c r="T4" s="1">
        <v>0.71430555555555553</v>
      </c>
      <c r="U4">
        <v>171.1</v>
      </c>
      <c r="V4">
        <v>38.200000000000003</v>
      </c>
      <c r="W4">
        <v>-79.400000000000006</v>
      </c>
      <c r="X4">
        <v>4</v>
      </c>
      <c r="Y4" t="s">
        <v>32</v>
      </c>
      <c r="Z4">
        <v>83</v>
      </c>
      <c r="AA4">
        <v>0</v>
      </c>
      <c r="AB4" t="b">
        <v>0</v>
      </c>
      <c r="AC4">
        <v>11.5</v>
      </c>
      <c r="AH4">
        <f t="shared" si="0"/>
        <v>0.58463052070517563</v>
      </c>
      <c r="AI4">
        <f t="shared" si="1"/>
        <v>0</v>
      </c>
    </row>
    <row r="5" spans="1:41" x14ac:dyDescent="0.3">
      <c r="A5">
        <v>4</v>
      </c>
      <c r="B5">
        <v>3141</v>
      </c>
      <c r="C5" s="1">
        <v>0.71451388888888889</v>
      </c>
      <c r="D5" t="s">
        <v>29</v>
      </c>
      <c r="E5" t="s">
        <v>30</v>
      </c>
      <c r="F5">
        <v>-0.2</v>
      </c>
      <c r="G5">
        <v>33.6</v>
      </c>
      <c r="H5">
        <v>91.9</v>
      </c>
      <c r="I5">
        <v>3.9</v>
      </c>
      <c r="J5">
        <v>-1.1000000000000001</v>
      </c>
      <c r="K5">
        <v>-1.2</v>
      </c>
      <c r="L5">
        <v>-6.1</v>
      </c>
      <c r="M5">
        <v>-1</v>
      </c>
      <c r="N5">
        <v>0.1</v>
      </c>
      <c r="O5">
        <v>0</v>
      </c>
      <c r="P5">
        <v>-1.4</v>
      </c>
      <c r="Q5">
        <v>0</v>
      </c>
      <c r="R5">
        <v>0.4</v>
      </c>
      <c r="S5">
        <v>0</v>
      </c>
      <c r="T5" s="1">
        <v>0.71430555555555553</v>
      </c>
      <c r="U5">
        <v>171.1</v>
      </c>
      <c r="V5">
        <v>38.200000000000003</v>
      </c>
      <c r="W5">
        <v>-79.400000000000006</v>
      </c>
      <c r="X5">
        <v>4</v>
      </c>
      <c r="Y5" t="s">
        <v>32</v>
      </c>
      <c r="Z5">
        <v>83</v>
      </c>
      <c r="AA5">
        <v>0</v>
      </c>
      <c r="AB5" t="b">
        <v>0</v>
      </c>
      <c r="AC5">
        <v>11.5</v>
      </c>
      <c r="AH5">
        <f t="shared" si="0"/>
        <v>0.58463052070517563</v>
      </c>
      <c r="AI5">
        <f t="shared" si="1"/>
        <v>0</v>
      </c>
    </row>
    <row r="6" spans="1:41" x14ac:dyDescent="0.3">
      <c r="A6">
        <v>5</v>
      </c>
      <c r="B6">
        <v>3141</v>
      </c>
      <c r="C6" s="1">
        <v>0.71452546296296293</v>
      </c>
      <c r="D6" t="s">
        <v>29</v>
      </c>
      <c r="E6" t="s">
        <v>30</v>
      </c>
      <c r="F6">
        <v>-0.2</v>
      </c>
      <c r="G6">
        <v>33.6</v>
      </c>
      <c r="H6">
        <v>91.9</v>
      </c>
      <c r="I6">
        <v>3.9</v>
      </c>
      <c r="J6">
        <v>-0.8</v>
      </c>
      <c r="K6">
        <v>-1.5</v>
      </c>
      <c r="L6">
        <v>-6</v>
      </c>
      <c r="M6">
        <v>-1</v>
      </c>
      <c r="N6">
        <v>0.1</v>
      </c>
      <c r="O6">
        <v>0</v>
      </c>
      <c r="P6">
        <v>-1.4</v>
      </c>
      <c r="Q6">
        <v>0</v>
      </c>
      <c r="R6">
        <v>0.4</v>
      </c>
      <c r="S6">
        <v>0</v>
      </c>
      <c r="T6" s="1">
        <v>0.71431712962962968</v>
      </c>
      <c r="U6">
        <v>171.1</v>
      </c>
      <c r="V6">
        <v>38.200000000000003</v>
      </c>
      <c r="W6">
        <v>-79.400000000000006</v>
      </c>
      <c r="X6">
        <v>4</v>
      </c>
      <c r="Y6" t="s">
        <v>32</v>
      </c>
      <c r="Z6">
        <v>83</v>
      </c>
      <c r="AA6">
        <v>0</v>
      </c>
      <c r="AB6" t="b">
        <v>0</v>
      </c>
      <c r="AC6">
        <v>11.5</v>
      </c>
      <c r="AH6">
        <f t="shared" si="0"/>
        <v>0.58463052070517563</v>
      </c>
      <c r="AI6">
        <f t="shared" si="1"/>
        <v>0</v>
      </c>
    </row>
    <row r="7" spans="1:41" x14ac:dyDescent="0.3">
      <c r="A7">
        <v>6</v>
      </c>
      <c r="B7">
        <v>3141</v>
      </c>
      <c r="C7" s="1">
        <v>0.71453703703703708</v>
      </c>
      <c r="D7" t="s">
        <v>29</v>
      </c>
      <c r="E7" t="s">
        <v>30</v>
      </c>
      <c r="F7">
        <v>-0.3</v>
      </c>
      <c r="G7">
        <v>33.6</v>
      </c>
      <c r="H7">
        <v>91.9</v>
      </c>
      <c r="I7">
        <v>3.9</v>
      </c>
      <c r="J7">
        <v>0.2</v>
      </c>
      <c r="K7">
        <v>-1.3</v>
      </c>
      <c r="L7">
        <v>-6</v>
      </c>
      <c r="M7">
        <v>-1</v>
      </c>
      <c r="N7">
        <v>0.1</v>
      </c>
      <c r="O7">
        <v>0</v>
      </c>
      <c r="P7">
        <v>-1.4</v>
      </c>
      <c r="Q7">
        <v>0</v>
      </c>
      <c r="R7">
        <v>0.4</v>
      </c>
      <c r="S7">
        <v>0</v>
      </c>
      <c r="T7" s="1">
        <v>0.71431712962962968</v>
      </c>
      <c r="U7">
        <v>171.1</v>
      </c>
      <c r="V7">
        <v>38.200000000000003</v>
      </c>
      <c r="W7">
        <v>-79.400000000000006</v>
      </c>
      <c r="X7">
        <v>4</v>
      </c>
      <c r="Y7" t="s">
        <v>32</v>
      </c>
      <c r="Z7">
        <v>83</v>
      </c>
      <c r="AA7">
        <v>0</v>
      </c>
      <c r="AB7" t="b">
        <v>0</v>
      </c>
      <c r="AC7">
        <v>11.5</v>
      </c>
      <c r="AH7">
        <f t="shared" si="0"/>
        <v>0.58463052070517563</v>
      </c>
      <c r="AI7">
        <f t="shared" si="1"/>
        <v>0</v>
      </c>
    </row>
    <row r="8" spans="1:41" x14ac:dyDescent="0.3">
      <c r="A8">
        <v>7</v>
      </c>
      <c r="B8">
        <v>3141</v>
      </c>
      <c r="C8" s="1">
        <v>0.71454861111111112</v>
      </c>
      <c r="D8" t="s">
        <v>29</v>
      </c>
      <c r="E8" t="s">
        <v>30</v>
      </c>
      <c r="F8">
        <v>-0.2</v>
      </c>
      <c r="G8">
        <v>33.6</v>
      </c>
      <c r="H8">
        <v>91.9</v>
      </c>
      <c r="I8">
        <v>3.9</v>
      </c>
      <c r="J8">
        <v>-0.5</v>
      </c>
      <c r="K8">
        <v>-1.4</v>
      </c>
      <c r="L8">
        <v>-6</v>
      </c>
      <c r="M8">
        <v>-1</v>
      </c>
      <c r="N8">
        <v>0.1</v>
      </c>
      <c r="O8">
        <v>0</v>
      </c>
      <c r="P8">
        <v>-1.4</v>
      </c>
      <c r="Q8">
        <v>0</v>
      </c>
      <c r="R8">
        <v>0.4</v>
      </c>
      <c r="S8">
        <v>0</v>
      </c>
      <c r="T8" s="1">
        <v>0.71432870370370372</v>
      </c>
      <c r="U8">
        <v>171</v>
      </c>
      <c r="V8">
        <v>38.200000000000003</v>
      </c>
      <c r="W8">
        <v>-79.400000000000006</v>
      </c>
      <c r="X8">
        <v>4</v>
      </c>
      <c r="Y8" t="s">
        <v>32</v>
      </c>
      <c r="Z8">
        <v>83</v>
      </c>
      <c r="AA8">
        <v>0</v>
      </c>
      <c r="AB8" t="b">
        <v>0</v>
      </c>
      <c r="AC8">
        <v>11.5</v>
      </c>
      <c r="AH8">
        <f t="shared" si="0"/>
        <v>0.58463052070517563</v>
      </c>
      <c r="AI8">
        <f t="shared" si="1"/>
        <v>0</v>
      </c>
    </row>
    <row r="9" spans="1:41" x14ac:dyDescent="0.3">
      <c r="A9">
        <v>8</v>
      </c>
      <c r="B9">
        <v>3141</v>
      </c>
      <c r="C9" s="1">
        <v>0.71456018518518516</v>
      </c>
      <c r="D9" t="s">
        <v>29</v>
      </c>
      <c r="E9" t="s">
        <v>30</v>
      </c>
      <c r="F9">
        <v>-0.1</v>
      </c>
      <c r="G9">
        <v>33.6</v>
      </c>
      <c r="H9">
        <v>91.9</v>
      </c>
      <c r="I9">
        <v>3.9</v>
      </c>
      <c r="J9">
        <v>0.2</v>
      </c>
      <c r="K9">
        <v>-1.6</v>
      </c>
      <c r="L9">
        <v>-5.8</v>
      </c>
      <c r="M9">
        <v>-1</v>
      </c>
      <c r="N9">
        <v>0.1</v>
      </c>
      <c r="O9">
        <v>0</v>
      </c>
      <c r="P9">
        <v>-1.4</v>
      </c>
      <c r="Q9">
        <v>0</v>
      </c>
      <c r="R9">
        <v>0.4</v>
      </c>
      <c r="S9">
        <v>0</v>
      </c>
      <c r="T9" s="1">
        <v>0.71432870370370372</v>
      </c>
      <c r="U9">
        <v>171</v>
      </c>
      <c r="V9">
        <v>38.200000000000003</v>
      </c>
      <c r="W9">
        <v>-79.400000000000006</v>
      </c>
      <c r="X9">
        <v>4</v>
      </c>
      <c r="Y9" t="s">
        <v>32</v>
      </c>
      <c r="Z9">
        <v>83</v>
      </c>
      <c r="AA9">
        <v>0</v>
      </c>
      <c r="AB9" t="b">
        <v>0</v>
      </c>
      <c r="AC9">
        <v>11.5</v>
      </c>
      <c r="AH9">
        <f t="shared" si="0"/>
        <v>0.58463052070517563</v>
      </c>
      <c r="AI9">
        <f t="shared" si="1"/>
        <v>0</v>
      </c>
    </row>
    <row r="10" spans="1:41" x14ac:dyDescent="0.3">
      <c r="A10">
        <v>9</v>
      </c>
      <c r="B10">
        <v>3141</v>
      </c>
      <c r="C10" s="1">
        <v>0.71457175925925931</v>
      </c>
      <c r="D10" t="s">
        <v>29</v>
      </c>
      <c r="E10" t="s">
        <v>30</v>
      </c>
      <c r="F10">
        <v>-0.3</v>
      </c>
      <c r="G10">
        <v>33.6</v>
      </c>
      <c r="H10">
        <v>91.9</v>
      </c>
      <c r="I10">
        <v>3.9</v>
      </c>
      <c r="J10">
        <v>-0.6</v>
      </c>
      <c r="K10">
        <v>-1.3</v>
      </c>
      <c r="L10">
        <v>-6.1</v>
      </c>
      <c r="M10">
        <v>-1</v>
      </c>
      <c r="N10">
        <v>0.1</v>
      </c>
      <c r="O10">
        <v>0</v>
      </c>
      <c r="P10">
        <v>-1.4</v>
      </c>
      <c r="Q10">
        <v>0</v>
      </c>
      <c r="R10">
        <v>0.4</v>
      </c>
      <c r="S10">
        <v>0</v>
      </c>
      <c r="T10" s="1">
        <v>0.71432870370370372</v>
      </c>
      <c r="U10">
        <v>171</v>
      </c>
      <c r="V10">
        <v>38.200000000000003</v>
      </c>
      <c r="W10">
        <v>-79.400000000000006</v>
      </c>
      <c r="X10">
        <v>4</v>
      </c>
      <c r="Y10" t="s">
        <v>32</v>
      </c>
      <c r="Z10">
        <v>83</v>
      </c>
      <c r="AA10">
        <v>0</v>
      </c>
      <c r="AB10" t="b">
        <v>0</v>
      </c>
      <c r="AC10">
        <v>11.5</v>
      </c>
      <c r="AH10">
        <f t="shared" si="0"/>
        <v>0.58463052070517563</v>
      </c>
      <c r="AI10">
        <f t="shared" si="1"/>
        <v>0</v>
      </c>
    </row>
    <row r="11" spans="1:41" x14ac:dyDescent="0.3">
      <c r="A11">
        <v>10</v>
      </c>
      <c r="B11">
        <v>3141</v>
      </c>
      <c r="C11" s="1">
        <v>0.71458333333333335</v>
      </c>
      <c r="D11" t="s">
        <v>29</v>
      </c>
      <c r="E11" t="s">
        <v>30</v>
      </c>
      <c r="F11">
        <v>0</v>
      </c>
      <c r="G11">
        <v>33.6</v>
      </c>
      <c r="H11">
        <v>91.9</v>
      </c>
      <c r="I11">
        <v>3.9</v>
      </c>
      <c r="J11">
        <v>-0.3</v>
      </c>
      <c r="K11">
        <v>-1.5</v>
      </c>
      <c r="L11">
        <v>-6</v>
      </c>
      <c r="M11">
        <v>-1</v>
      </c>
      <c r="N11">
        <v>0.1</v>
      </c>
      <c r="O11">
        <v>0</v>
      </c>
      <c r="P11">
        <v>-1.4</v>
      </c>
      <c r="Q11">
        <v>0</v>
      </c>
      <c r="R11">
        <v>0.4</v>
      </c>
      <c r="S11">
        <v>0</v>
      </c>
      <c r="T11" s="1">
        <v>0.71432870370370372</v>
      </c>
      <c r="U11">
        <v>171</v>
      </c>
      <c r="V11">
        <v>38.200000000000003</v>
      </c>
      <c r="W11">
        <v>-79.400000000000006</v>
      </c>
      <c r="X11">
        <v>4</v>
      </c>
      <c r="Y11" t="s">
        <v>32</v>
      </c>
      <c r="Z11">
        <v>83</v>
      </c>
      <c r="AA11">
        <v>0</v>
      </c>
      <c r="AB11" t="b">
        <v>0</v>
      </c>
      <c r="AC11">
        <v>11.5</v>
      </c>
      <c r="AH11">
        <f t="shared" si="0"/>
        <v>0.58463052070517563</v>
      </c>
      <c r="AI11">
        <f t="shared" si="1"/>
        <v>0</v>
      </c>
    </row>
    <row r="12" spans="1:41" x14ac:dyDescent="0.3">
      <c r="A12">
        <v>11</v>
      </c>
      <c r="B12">
        <v>3141</v>
      </c>
      <c r="C12" s="1">
        <v>0.71459490740740739</v>
      </c>
      <c r="D12" t="s">
        <v>29</v>
      </c>
      <c r="E12" t="s">
        <v>30</v>
      </c>
      <c r="F12">
        <v>-0.2</v>
      </c>
      <c r="G12">
        <v>33.6</v>
      </c>
      <c r="H12">
        <v>91.9</v>
      </c>
      <c r="I12">
        <v>3.9</v>
      </c>
      <c r="J12">
        <v>-0.3</v>
      </c>
      <c r="K12">
        <v>-1.4</v>
      </c>
      <c r="L12">
        <v>-6</v>
      </c>
      <c r="M12">
        <v>-1</v>
      </c>
      <c r="N12">
        <v>0.1</v>
      </c>
      <c r="O12">
        <v>0</v>
      </c>
      <c r="P12">
        <v>-1.4</v>
      </c>
      <c r="Q12">
        <v>0</v>
      </c>
      <c r="R12">
        <v>0.4</v>
      </c>
      <c r="S12">
        <v>0</v>
      </c>
      <c r="T12" s="1">
        <v>0.71434027777777775</v>
      </c>
      <c r="U12">
        <v>170.9</v>
      </c>
      <c r="V12">
        <v>38.200000000000003</v>
      </c>
      <c r="W12">
        <v>-79.400000000000006</v>
      </c>
      <c r="X12">
        <v>4</v>
      </c>
      <c r="Y12" t="s">
        <v>32</v>
      </c>
      <c r="Z12">
        <v>83</v>
      </c>
      <c r="AA12">
        <v>0</v>
      </c>
      <c r="AB12" t="b">
        <v>0</v>
      </c>
      <c r="AC12">
        <v>11.5</v>
      </c>
      <c r="AH12">
        <f t="shared" si="0"/>
        <v>0.58463052070517563</v>
      </c>
      <c r="AI12">
        <f t="shared" si="1"/>
        <v>0</v>
      </c>
    </row>
    <row r="13" spans="1:41" x14ac:dyDescent="0.3">
      <c r="A13">
        <v>12</v>
      </c>
      <c r="B13">
        <v>3141</v>
      </c>
      <c r="C13" s="1">
        <v>0.71460648148148154</v>
      </c>
      <c r="D13" t="s">
        <v>29</v>
      </c>
      <c r="E13" t="s">
        <v>30</v>
      </c>
      <c r="F13">
        <v>-0.2</v>
      </c>
      <c r="G13">
        <v>33.6</v>
      </c>
      <c r="H13">
        <v>91.9</v>
      </c>
      <c r="I13">
        <v>3.9</v>
      </c>
      <c r="J13">
        <v>-0.4</v>
      </c>
      <c r="K13">
        <v>-1.5</v>
      </c>
      <c r="L13">
        <v>-6.2</v>
      </c>
      <c r="M13">
        <v>-1</v>
      </c>
      <c r="N13">
        <v>0.1</v>
      </c>
      <c r="O13">
        <v>0</v>
      </c>
      <c r="P13">
        <v>-1.4</v>
      </c>
      <c r="Q13">
        <v>0</v>
      </c>
      <c r="R13">
        <v>0.4</v>
      </c>
      <c r="S13">
        <v>0</v>
      </c>
      <c r="T13" s="1">
        <v>0.71434027777777775</v>
      </c>
      <c r="U13">
        <v>170.9</v>
      </c>
      <c r="V13">
        <v>38.200000000000003</v>
      </c>
      <c r="W13">
        <v>-79.400000000000006</v>
      </c>
      <c r="X13">
        <v>4</v>
      </c>
      <c r="Y13" t="s">
        <v>32</v>
      </c>
      <c r="Z13">
        <v>83</v>
      </c>
      <c r="AA13">
        <v>0</v>
      </c>
      <c r="AB13" t="b">
        <v>0</v>
      </c>
      <c r="AC13">
        <v>11.5</v>
      </c>
      <c r="AH13">
        <f t="shared" si="0"/>
        <v>0.58463052070517563</v>
      </c>
      <c r="AI13">
        <f t="shared" si="1"/>
        <v>0</v>
      </c>
    </row>
    <row r="14" spans="1:41" x14ac:dyDescent="0.3">
      <c r="A14">
        <v>13</v>
      </c>
      <c r="B14">
        <v>3141</v>
      </c>
      <c r="C14" s="1">
        <v>0.71461805555555558</v>
      </c>
      <c r="D14" t="s">
        <v>29</v>
      </c>
      <c r="E14" t="s">
        <v>30</v>
      </c>
      <c r="F14">
        <v>-0.2</v>
      </c>
      <c r="G14">
        <v>33.6</v>
      </c>
      <c r="H14">
        <v>91.9</v>
      </c>
      <c r="I14">
        <v>3.9</v>
      </c>
      <c r="J14">
        <v>-0.2</v>
      </c>
      <c r="K14">
        <v>-1.4</v>
      </c>
      <c r="L14">
        <v>-6</v>
      </c>
      <c r="M14">
        <v>-1</v>
      </c>
      <c r="N14">
        <v>0.1</v>
      </c>
      <c r="O14">
        <v>0</v>
      </c>
      <c r="P14">
        <v>-1.4</v>
      </c>
      <c r="Q14">
        <v>0</v>
      </c>
      <c r="R14">
        <v>0.4</v>
      </c>
      <c r="S14">
        <v>0</v>
      </c>
      <c r="T14" s="1">
        <v>0.71434027777777775</v>
      </c>
      <c r="U14">
        <v>170.9</v>
      </c>
      <c r="V14">
        <v>38.200000000000003</v>
      </c>
      <c r="W14">
        <v>-79.400000000000006</v>
      </c>
      <c r="X14">
        <v>4</v>
      </c>
      <c r="Y14" t="s">
        <v>32</v>
      </c>
      <c r="Z14">
        <v>83</v>
      </c>
      <c r="AA14">
        <v>0</v>
      </c>
      <c r="AB14" t="b">
        <v>0</v>
      </c>
      <c r="AC14">
        <v>11.5</v>
      </c>
      <c r="AH14">
        <f t="shared" si="0"/>
        <v>0.58463052070517563</v>
      </c>
      <c r="AI14">
        <f t="shared" si="1"/>
        <v>0</v>
      </c>
    </row>
    <row r="15" spans="1:41" x14ac:dyDescent="0.3">
      <c r="A15">
        <v>14</v>
      </c>
      <c r="B15">
        <v>3141</v>
      </c>
      <c r="C15" s="1">
        <v>0.71462962962962961</v>
      </c>
      <c r="D15" t="s">
        <v>29</v>
      </c>
      <c r="E15" t="s">
        <v>30</v>
      </c>
      <c r="F15">
        <v>-0.2</v>
      </c>
      <c r="G15">
        <v>33.6</v>
      </c>
      <c r="H15">
        <v>91.9</v>
      </c>
      <c r="I15">
        <v>3.9</v>
      </c>
      <c r="J15">
        <v>-0.3</v>
      </c>
      <c r="K15">
        <v>-1.4</v>
      </c>
      <c r="L15">
        <v>-6.1</v>
      </c>
      <c r="M15">
        <v>-1</v>
      </c>
      <c r="N15">
        <v>0.1</v>
      </c>
      <c r="O15">
        <v>0</v>
      </c>
      <c r="P15">
        <v>-1.4</v>
      </c>
      <c r="Q15">
        <v>0</v>
      </c>
      <c r="R15">
        <v>0.4</v>
      </c>
      <c r="S15">
        <v>0</v>
      </c>
      <c r="T15" s="1">
        <v>0.7143518518518519</v>
      </c>
      <c r="U15">
        <v>170.9</v>
      </c>
      <c r="V15">
        <v>38.200000000000003</v>
      </c>
      <c r="W15">
        <v>-79.400000000000006</v>
      </c>
      <c r="X15">
        <v>4</v>
      </c>
      <c r="Y15" t="s">
        <v>32</v>
      </c>
      <c r="Z15">
        <v>83</v>
      </c>
      <c r="AA15">
        <v>0</v>
      </c>
      <c r="AB15" t="b">
        <v>0</v>
      </c>
      <c r="AC15">
        <v>11.5</v>
      </c>
      <c r="AH15">
        <f t="shared" si="0"/>
        <v>0.58463052070517563</v>
      </c>
      <c r="AI15">
        <f t="shared" si="1"/>
        <v>0</v>
      </c>
    </row>
    <row r="16" spans="1:41" x14ac:dyDescent="0.3">
      <c r="A16">
        <v>15</v>
      </c>
      <c r="B16">
        <v>3141</v>
      </c>
      <c r="C16" s="1">
        <v>0.71464120370370365</v>
      </c>
      <c r="D16" t="s">
        <v>29</v>
      </c>
      <c r="E16" t="s">
        <v>30</v>
      </c>
      <c r="F16">
        <v>-0.3</v>
      </c>
      <c r="G16">
        <v>33.6</v>
      </c>
      <c r="H16">
        <v>91.9</v>
      </c>
      <c r="I16">
        <v>3.9</v>
      </c>
      <c r="J16">
        <v>0.1</v>
      </c>
      <c r="K16">
        <v>-1.3</v>
      </c>
      <c r="L16">
        <v>-6</v>
      </c>
      <c r="M16">
        <v>-1</v>
      </c>
      <c r="N16">
        <v>0.1</v>
      </c>
      <c r="O16">
        <v>0</v>
      </c>
      <c r="P16">
        <v>-1.4</v>
      </c>
      <c r="Q16">
        <v>0</v>
      </c>
      <c r="R16">
        <v>0.4</v>
      </c>
      <c r="S16">
        <v>0</v>
      </c>
      <c r="T16" s="1">
        <v>0.7143518518518519</v>
      </c>
      <c r="U16">
        <v>170.9</v>
      </c>
      <c r="V16">
        <v>38.200000000000003</v>
      </c>
      <c r="W16">
        <v>-79.400000000000006</v>
      </c>
      <c r="X16">
        <v>4</v>
      </c>
      <c r="Y16" t="s">
        <v>32</v>
      </c>
      <c r="Z16">
        <v>83</v>
      </c>
      <c r="AA16">
        <v>0</v>
      </c>
      <c r="AB16" t="b">
        <v>0</v>
      </c>
      <c r="AC16">
        <v>11.5</v>
      </c>
      <c r="AH16">
        <f t="shared" si="0"/>
        <v>0.58463052070517563</v>
      </c>
      <c r="AI16">
        <f t="shared" si="1"/>
        <v>0</v>
      </c>
    </row>
    <row r="17" spans="1:47" x14ac:dyDescent="0.3">
      <c r="A17">
        <v>16</v>
      </c>
      <c r="B17">
        <v>3141</v>
      </c>
      <c r="C17" s="1">
        <v>0.7146527777777778</v>
      </c>
      <c r="D17" t="s">
        <v>29</v>
      </c>
      <c r="E17" t="s">
        <v>30</v>
      </c>
      <c r="F17">
        <v>-0.2</v>
      </c>
      <c r="G17">
        <v>33.6</v>
      </c>
      <c r="H17">
        <v>91.9</v>
      </c>
      <c r="I17">
        <v>3.9</v>
      </c>
      <c r="J17">
        <v>0.2</v>
      </c>
      <c r="K17">
        <v>-1.3</v>
      </c>
      <c r="L17">
        <v>-6</v>
      </c>
      <c r="M17">
        <v>-1</v>
      </c>
      <c r="N17">
        <v>0.1</v>
      </c>
      <c r="O17">
        <v>0</v>
      </c>
      <c r="P17">
        <v>-1.4</v>
      </c>
      <c r="Q17">
        <v>0</v>
      </c>
      <c r="R17">
        <v>0.4</v>
      </c>
      <c r="S17">
        <v>0</v>
      </c>
      <c r="T17" s="1">
        <v>0.71436342592592594</v>
      </c>
      <c r="U17">
        <v>12</v>
      </c>
      <c r="V17">
        <v>38.200000000000003</v>
      </c>
      <c r="W17">
        <v>-79.400000000000006</v>
      </c>
      <c r="X17">
        <v>4</v>
      </c>
      <c r="Y17" t="s">
        <v>32</v>
      </c>
      <c r="Z17">
        <v>84</v>
      </c>
      <c r="AA17">
        <v>0</v>
      </c>
      <c r="AB17" t="b">
        <v>0</v>
      </c>
      <c r="AC17">
        <v>11.5</v>
      </c>
      <c r="AH17">
        <f t="shared" si="0"/>
        <v>0.58463052070517563</v>
      </c>
      <c r="AI17">
        <f t="shared" si="1"/>
        <v>0</v>
      </c>
    </row>
    <row r="18" spans="1:47" x14ac:dyDescent="0.3">
      <c r="A18">
        <v>17</v>
      </c>
      <c r="B18">
        <v>3141</v>
      </c>
      <c r="C18" s="1">
        <v>0.71466435185185184</v>
      </c>
      <c r="D18" t="s">
        <v>29</v>
      </c>
      <c r="E18" t="s">
        <v>30</v>
      </c>
      <c r="F18">
        <v>-0.3</v>
      </c>
      <c r="G18">
        <v>33.6</v>
      </c>
      <c r="H18">
        <v>91.9</v>
      </c>
      <c r="I18">
        <v>3.9</v>
      </c>
      <c r="J18">
        <v>-0.6</v>
      </c>
      <c r="K18">
        <v>-1.3</v>
      </c>
      <c r="L18">
        <v>-6.1</v>
      </c>
      <c r="M18">
        <v>-1</v>
      </c>
      <c r="N18">
        <v>0.1</v>
      </c>
      <c r="O18">
        <v>0</v>
      </c>
      <c r="P18">
        <v>-1.4</v>
      </c>
      <c r="Q18">
        <v>0</v>
      </c>
      <c r="R18">
        <v>0.4</v>
      </c>
      <c r="S18">
        <v>0</v>
      </c>
      <c r="T18" s="1">
        <v>0.71436342592592594</v>
      </c>
      <c r="U18">
        <v>12</v>
      </c>
      <c r="V18">
        <v>38.200000000000003</v>
      </c>
      <c r="W18">
        <v>-79.400000000000006</v>
      </c>
      <c r="X18">
        <v>4</v>
      </c>
      <c r="Y18" t="s">
        <v>32</v>
      </c>
      <c r="Z18">
        <v>83</v>
      </c>
      <c r="AA18">
        <v>0</v>
      </c>
      <c r="AB18" t="b">
        <v>0</v>
      </c>
      <c r="AC18">
        <v>11.5</v>
      </c>
      <c r="AH18">
        <f t="shared" si="0"/>
        <v>0.58463052070517563</v>
      </c>
      <c r="AI18">
        <f t="shared" si="1"/>
        <v>0</v>
      </c>
    </row>
    <row r="19" spans="1:47" x14ac:dyDescent="0.3">
      <c r="A19">
        <v>18</v>
      </c>
      <c r="B19">
        <v>3141</v>
      </c>
      <c r="C19" s="1">
        <v>0.71467592592592588</v>
      </c>
      <c r="D19" t="s">
        <v>29</v>
      </c>
      <c r="E19" t="s">
        <v>30</v>
      </c>
      <c r="F19">
        <v>-0.3</v>
      </c>
      <c r="G19">
        <v>33.6</v>
      </c>
      <c r="H19">
        <v>91.9</v>
      </c>
      <c r="I19">
        <v>3.9</v>
      </c>
      <c r="J19">
        <v>-0.3</v>
      </c>
      <c r="K19">
        <v>-1.6</v>
      </c>
      <c r="L19">
        <v>-5.9</v>
      </c>
      <c r="M19">
        <v>-1</v>
      </c>
      <c r="N19">
        <v>0.1</v>
      </c>
      <c r="O19">
        <v>0</v>
      </c>
      <c r="P19">
        <v>-1.4</v>
      </c>
      <c r="Q19">
        <v>0</v>
      </c>
      <c r="R19">
        <v>0.4</v>
      </c>
      <c r="S19">
        <v>0</v>
      </c>
      <c r="T19" s="1">
        <v>0.71475694444444449</v>
      </c>
      <c r="U19">
        <v>169.1</v>
      </c>
      <c r="V19">
        <v>38.200000000000003</v>
      </c>
      <c r="W19">
        <v>-79.400000000000006</v>
      </c>
      <c r="X19">
        <v>4</v>
      </c>
      <c r="Y19" t="s">
        <v>32</v>
      </c>
      <c r="Z19">
        <v>83</v>
      </c>
      <c r="AA19">
        <v>0</v>
      </c>
      <c r="AB19" t="b">
        <v>0</v>
      </c>
      <c r="AC19">
        <v>11.5</v>
      </c>
      <c r="AH19">
        <f t="shared" si="0"/>
        <v>0.58463052070517563</v>
      </c>
      <c r="AI19">
        <f t="shared" si="1"/>
        <v>0</v>
      </c>
    </row>
    <row r="20" spans="1:47" x14ac:dyDescent="0.3">
      <c r="A20">
        <v>19</v>
      </c>
      <c r="B20">
        <v>3141</v>
      </c>
      <c r="C20" s="1">
        <v>0.71468750000000003</v>
      </c>
      <c r="D20" t="s">
        <v>29</v>
      </c>
      <c r="E20" t="s">
        <v>30</v>
      </c>
      <c r="F20">
        <v>-0.1</v>
      </c>
      <c r="G20">
        <v>33.6</v>
      </c>
      <c r="H20">
        <v>91.9</v>
      </c>
      <c r="I20">
        <v>3.9</v>
      </c>
      <c r="J20">
        <v>-0.2</v>
      </c>
      <c r="K20">
        <v>-1.7</v>
      </c>
      <c r="L20">
        <v>-6</v>
      </c>
      <c r="M20">
        <v>-1</v>
      </c>
      <c r="N20">
        <v>0.1</v>
      </c>
      <c r="O20">
        <v>0</v>
      </c>
      <c r="P20">
        <v>-1.4</v>
      </c>
      <c r="Q20">
        <v>0</v>
      </c>
      <c r="R20">
        <v>0.4</v>
      </c>
      <c r="S20">
        <v>0</v>
      </c>
      <c r="T20" s="1">
        <v>0.71475694444444449</v>
      </c>
      <c r="U20">
        <v>169.1</v>
      </c>
      <c r="V20">
        <v>38.200000000000003</v>
      </c>
      <c r="W20">
        <v>-79.400000000000006</v>
      </c>
      <c r="X20">
        <v>4</v>
      </c>
      <c r="Y20" t="s">
        <v>32</v>
      </c>
      <c r="Z20">
        <v>84</v>
      </c>
      <c r="AA20">
        <v>0</v>
      </c>
      <c r="AB20" t="b">
        <v>0</v>
      </c>
      <c r="AC20">
        <v>11.5</v>
      </c>
      <c r="AH20">
        <f t="shared" si="0"/>
        <v>0.58463052070517563</v>
      </c>
      <c r="AI20">
        <f t="shared" si="1"/>
        <v>0</v>
      </c>
    </row>
    <row r="21" spans="1:47" x14ac:dyDescent="0.3">
      <c r="A21">
        <v>20</v>
      </c>
      <c r="B21">
        <v>3141</v>
      </c>
      <c r="C21" s="1">
        <v>0.71469907407407407</v>
      </c>
      <c r="D21" t="s">
        <v>29</v>
      </c>
      <c r="E21" t="s">
        <v>30</v>
      </c>
      <c r="F21">
        <v>-0.1</v>
      </c>
      <c r="G21">
        <v>33.6</v>
      </c>
      <c r="H21">
        <v>91.9</v>
      </c>
      <c r="I21">
        <v>3.9</v>
      </c>
      <c r="J21">
        <v>-0.2</v>
      </c>
      <c r="K21">
        <v>-1.6</v>
      </c>
      <c r="L21">
        <v>-6.2</v>
      </c>
      <c r="M21">
        <v>-1</v>
      </c>
      <c r="N21">
        <v>0.1</v>
      </c>
      <c r="O21">
        <v>0</v>
      </c>
      <c r="P21">
        <v>-1.4</v>
      </c>
      <c r="Q21">
        <v>0</v>
      </c>
      <c r="R21">
        <v>0.4</v>
      </c>
      <c r="S21">
        <v>0</v>
      </c>
      <c r="T21" s="1">
        <v>0.71475694444444449</v>
      </c>
      <c r="U21">
        <v>169.1</v>
      </c>
      <c r="V21">
        <v>38.200000000000003</v>
      </c>
      <c r="W21">
        <v>-79.400000000000006</v>
      </c>
      <c r="X21">
        <v>4</v>
      </c>
      <c r="Y21" t="s">
        <v>32</v>
      </c>
      <c r="Z21">
        <v>83</v>
      </c>
      <c r="AA21">
        <v>0</v>
      </c>
      <c r="AB21" t="b">
        <v>0</v>
      </c>
      <c r="AC21">
        <v>11.5</v>
      </c>
      <c r="AH21">
        <f t="shared" si="0"/>
        <v>0.58463052070517563</v>
      </c>
      <c r="AI21">
        <f t="shared" si="1"/>
        <v>0</v>
      </c>
    </row>
    <row r="22" spans="1:47" x14ac:dyDescent="0.3">
      <c r="A22">
        <v>21</v>
      </c>
      <c r="B22">
        <v>3141</v>
      </c>
      <c r="C22" s="1">
        <v>0.71471064814814811</v>
      </c>
      <c r="D22" t="s">
        <v>29</v>
      </c>
      <c r="E22" t="s">
        <v>30</v>
      </c>
      <c r="F22">
        <v>-0.2</v>
      </c>
      <c r="G22">
        <v>33.6</v>
      </c>
      <c r="H22">
        <v>91.9</v>
      </c>
      <c r="I22">
        <v>3.9</v>
      </c>
      <c r="J22">
        <v>102</v>
      </c>
      <c r="K22">
        <v>-37.200000000000003</v>
      </c>
      <c r="L22">
        <v>-23.6</v>
      </c>
      <c r="M22">
        <v>-2</v>
      </c>
      <c r="N22">
        <v>1</v>
      </c>
      <c r="O22">
        <v>0.2</v>
      </c>
      <c r="P22">
        <v>-1.4</v>
      </c>
      <c r="Q22">
        <v>0.1</v>
      </c>
      <c r="R22">
        <v>0.5</v>
      </c>
      <c r="S22">
        <v>0</v>
      </c>
      <c r="T22" s="1">
        <v>0.71476851851851853</v>
      </c>
      <c r="U22">
        <v>169.1</v>
      </c>
      <c r="V22">
        <v>38.200000000000003</v>
      </c>
      <c r="W22">
        <v>-79.400000000000006</v>
      </c>
      <c r="X22">
        <v>4</v>
      </c>
      <c r="Y22" t="s">
        <v>32</v>
      </c>
      <c r="Z22">
        <v>75</v>
      </c>
      <c r="AA22">
        <v>0</v>
      </c>
      <c r="AB22" t="b">
        <v>0</v>
      </c>
      <c r="AC22">
        <v>11.5</v>
      </c>
      <c r="AH22">
        <f t="shared" si="0"/>
        <v>5.8263420295557751</v>
      </c>
      <c r="AI22">
        <f t="shared" si="1"/>
        <v>1.1691393279074163</v>
      </c>
    </row>
    <row r="23" spans="1:47" x14ac:dyDescent="0.3">
      <c r="A23">
        <v>22</v>
      </c>
      <c r="B23">
        <v>3141</v>
      </c>
      <c r="C23" s="1">
        <v>0.71472222222222226</v>
      </c>
      <c r="D23" t="s">
        <v>29</v>
      </c>
      <c r="E23" t="s">
        <v>30</v>
      </c>
      <c r="F23">
        <v>-43.7</v>
      </c>
      <c r="G23">
        <v>33.6</v>
      </c>
      <c r="H23">
        <v>92.4</v>
      </c>
      <c r="I23">
        <v>3.9</v>
      </c>
      <c r="J23">
        <v>250.1</v>
      </c>
      <c r="K23">
        <v>-58.4</v>
      </c>
      <c r="L23">
        <v>-1.6</v>
      </c>
      <c r="M23">
        <v>-2</v>
      </c>
      <c r="N23">
        <v>0.1</v>
      </c>
      <c r="O23">
        <v>0.2</v>
      </c>
      <c r="P23">
        <v>-1.3</v>
      </c>
      <c r="Q23">
        <v>0.2</v>
      </c>
      <c r="R23">
        <v>0.2</v>
      </c>
      <c r="S23">
        <v>0</v>
      </c>
      <c r="T23" s="1">
        <v>0.71476851851851853</v>
      </c>
      <c r="U23">
        <v>169.1</v>
      </c>
      <c r="V23">
        <v>38.200000000000003</v>
      </c>
      <c r="W23">
        <v>-79.400000000000006</v>
      </c>
      <c r="X23">
        <v>4</v>
      </c>
      <c r="Y23" t="s">
        <v>32</v>
      </c>
      <c r="Z23">
        <v>49</v>
      </c>
      <c r="AA23">
        <v>0</v>
      </c>
      <c r="AB23" t="b">
        <v>0</v>
      </c>
      <c r="AC23">
        <v>11.5</v>
      </c>
      <c r="AH23">
        <f t="shared" si="0"/>
        <v>0.58463052070517563</v>
      </c>
      <c r="AI23">
        <f t="shared" si="1"/>
        <v>1.1691393279074163</v>
      </c>
    </row>
    <row r="24" spans="1:47" x14ac:dyDescent="0.3">
      <c r="A24">
        <v>23</v>
      </c>
      <c r="B24">
        <v>3141</v>
      </c>
      <c r="C24" s="1">
        <v>0.7147337962962963</v>
      </c>
      <c r="D24" t="s">
        <v>29</v>
      </c>
      <c r="E24" t="s">
        <v>30</v>
      </c>
      <c r="F24">
        <v>-129.4</v>
      </c>
      <c r="G24">
        <v>33.6</v>
      </c>
      <c r="H24">
        <v>93.3</v>
      </c>
      <c r="I24">
        <v>3.9</v>
      </c>
      <c r="J24">
        <v>250.1</v>
      </c>
      <c r="K24">
        <v>-108.3</v>
      </c>
      <c r="L24">
        <v>14.5</v>
      </c>
      <c r="M24">
        <v>1.6</v>
      </c>
      <c r="N24">
        <v>-0.8</v>
      </c>
      <c r="O24">
        <v>0.6</v>
      </c>
      <c r="P24">
        <v>-1.4</v>
      </c>
      <c r="Q24">
        <v>0</v>
      </c>
      <c r="R24">
        <v>0.3</v>
      </c>
      <c r="S24">
        <v>0</v>
      </c>
      <c r="T24" s="1">
        <v>0.71478009259259256</v>
      </c>
      <c r="U24">
        <v>169.1</v>
      </c>
      <c r="V24">
        <v>38.200000000000003</v>
      </c>
      <c r="W24">
        <v>-79.400000000000006</v>
      </c>
      <c r="X24">
        <v>4</v>
      </c>
      <c r="Y24" t="s">
        <v>32</v>
      </c>
      <c r="Z24">
        <v>87</v>
      </c>
      <c r="AA24">
        <v>0</v>
      </c>
      <c r="AB24" t="b">
        <v>0</v>
      </c>
      <c r="AC24">
        <v>11.5</v>
      </c>
      <c r="AH24">
        <f t="shared" si="0"/>
        <v>-4.6668583714389911</v>
      </c>
      <c r="AI24">
        <f t="shared" si="1"/>
        <v>3.5035316447844593</v>
      </c>
    </row>
    <row r="25" spans="1:47" x14ac:dyDescent="0.3">
      <c r="A25">
        <v>24</v>
      </c>
      <c r="B25">
        <v>3141</v>
      </c>
      <c r="C25" s="1">
        <v>0.71474537037037034</v>
      </c>
      <c r="D25" t="s">
        <v>29</v>
      </c>
      <c r="E25" t="s">
        <v>30</v>
      </c>
      <c r="F25">
        <v>16.2</v>
      </c>
      <c r="G25">
        <v>33.4</v>
      </c>
      <c r="H25">
        <v>91.7</v>
      </c>
      <c r="I25">
        <v>3.9</v>
      </c>
      <c r="J25">
        <v>250.1</v>
      </c>
      <c r="K25">
        <v>-86.3</v>
      </c>
      <c r="L25">
        <v>4</v>
      </c>
      <c r="M25">
        <v>0.9</v>
      </c>
      <c r="N25">
        <v>-0.4</v>
      </c>
      <c r="O25">
        <v>0.1</v>
      </c>
      <c r="P25">
        <v>-1.4</v>
      </c>
      <c r="Q25">
        <v>0.2</v>
      </c>
      <c r="R25">
        <v>0.5</v>
      </c>
      <c r="S25">
        <v>0</v>
      </c>
      <c r="T25" s="1">
        <v>0.71478009259259256</v>
      </c>
      <c r="U25">
        <v>169.1</v>
      </c>
      <c r="V25">
        <v>38.200000000000003</v>
      </c>
      <c r="W25">
        <v>-79.400000000000006</v>
      </c>
      <c r="X25">
        <v>4</v>
      </c>
      <c r="Y25" t="s">
        <v>32</v>
      </c>
      <c r="Z25">
        <v>70</v>
      </c>
      <c r="AA25">
        <v>0</v>
      </c>
      <c r="AB25" t="b">
        <v>0</v>
      </c>
      <c r="AC25">
        <v>11.5</v>
      </c>
      <c r="AH25">
        <f t="shared" si="0"/>
        <v>-2.3373058591238163</v>
      </c>
      <c r="AI25">
        <f t="shared" si="1"/>
        <v>0.58463052070517563</v>
      </c>
    </row>
    <row r="26" spans="1:47" x14ac:dyDescent="0.3">
      <c r="A26">
        <v>25</v>
      </c>
      <c r="B26">
        <v>3141</v>
      </c>
      <c r="C26" s="1">
        <v>0.71475694444444449</v>
      </c>
      <c r="D26" t="s">
        <v>29</v>
      </c>
      <c r="E26" t="s">
        <v>33</v>
      </c>
      <c r="F26">
        <v>261.2</v>
      </c>
      <c r="G26">
        <v>33.1</v>
      </c>
      <c r="H26">
        <v>89</v>
      </c>
      <c r="I26">
        <v>3.9</v>
      </c>
      <c r="J26">
        <v>221.5</v>
      </c>
      <c r="K26">
        <v>-45.7</v>
      </c>
      <c r="L26">
        <v>-9.3000000000000007</v>
      </c>
      <c r="M26">
        <v>0.4</v>
      </c>
      <c r="N26">
        <v>0</v>
      </c>
      <c r="O26">
        <v>0.1</v>
      </c>
      <c r="P26">
        <v>-1.4</v>
      </c>
      <c r="Q26">
        <v>0.2</v>
      </c>
      <c r="R26">
        <v>0.5</v>
      </c>
      <c r="S26">
        <v>0</v>
      </c>
      <c r="T26" s="1">
        <v>0.71478009259259256</v>
      </c>
      <c r="U26">
        <v>169.1</v>
      </c>
      <c r="V26">
        <v>38.200000000000003</v>
      </c>
      <c r="W26">
        <v>-79.400000000000006</v>
      </c>
      <c r="X26">
        <v>4</v>
      </c>
      <c r="Y26" t="s">
        <v>32</v>
      </c>
      <c r="Z26">
        <v>72</v>
      </c>
      <c r="AA26">
        <v>16.2</v>
      </c>
      <c r="AB26" t="b">
        <v>0</v>
      </c>
      <c r="AC26">
        <v>11.5</v>
      </c>
      <c r="AH26">
        <f t="shared" si="0"/>
        <v>0</v>
      </c>
      <c r="AI26">
        <f t="shared" si="1"/>
        <v>0.58463052070517563</v>
      </c>
    </row>
    <row r="27" spans="1:47" x14ac:dyDescent="0.3">
      <c r="A27">
        <v>26</v>
      </c>
      <c r="B27">
        <v>3141</v>
      </c>
      <c r="C27" s="1">
        <v>0.71476851851851853</v>
      </c>
      <c r="D27" t="s">
        <v>29</v>
      </c>
      <c r="E27" t="s">
        <v>33</v>
      </c>
      <c r="F27">
        <v>340.3</v>
      </c>
      <c r="G27">
        <v>33.1</v>
      </c>
      <c r="H27">
        <v>88.2</v>
      </c>
      <c r="I27">
        <v>3.9</v>
      </c>
      <c r="J27">
        <v>184.5</v>
      </c>
      <c r="K27">
        <v>-38.6</v>
      </c>
      <c r="L27">
        <v>16.899999999999999</v>
      </c>
      <c r="M27">
        <v>0</v>
      </c>
      <c r="N27">
        <v>-0.2</v>
      </c>
      <c r="O27">
        <v>0</v>
      </c>
      <c r="P27">
        <v>-1.3</v>
      </c>
      <c r="Q27">
        <v>0.3</v>
      </c>
      <c r="R27">
        <v>0.1</v>
      </c>
      <c r="S27">
        <v>0</v>
      </c>
      <c r="T27" s="1">
        <v>0.71479166666666671</v>
      </c>
      <c r="U27">
        <v>169.1</v>
      </c>
      <c r="V27">
        <v>38.200000000000003</v>
      </c>
      <c r="W27">
        <v>-79.400000000000006</v>
      </c>
      <c r="X27">
        <v>4</v>
      </c>
      <c r="Y27" t="s">
        <v>32</v>
      </c>
      <c r="Z27">
        <v>13</v>
      </c>
      <c r="AA27">
        <v>261.2</v>
      </c>
      <c r="AB27" t="b">
        <v>0</v>
      </c>
      <c r="AC27">
        <v>11.5</v>
      </c>
      <c r="AH27">
        <f t="shared" si="0"/>
        <v>-1.1691393279074163</v>
      </c>
      <c r="AI27">
        <f t="shared" si="1"/>
        <v>0</v>
      </c>
      <c r="AP27">
        <v>0.9</v>
      </c>
      <c r="AQ27">
        <v>-0.4</v>
      </c>
      <c r="AR27">
        <v>0.1</v>
      </c>
      <c r="AT27">
        <f>90 - DEGREES(ATAN2(-AQ27, AP27))</f>
        <v>23.962488974578179</v>
      </c>
      <c r="AU27">
        <f>90 - DEGREES(ATAN2(-AR27, AP27))</f>
        <v>-6.3401917459099053</v>
      </c>
    </row>
    <row r="28" spans="1:47" x14ac:dyDescent="0.3">
      <c r="A28">
        <v>27</v>
      </c>
      <c r="B28">
        <v>3141</v>
      </c>
      <c r="C28" s="1">
        <v>0.71478009259259256</v>
      </c>
      <c r="D28" t="s">
        <v>29</v>
      </c>
      <c r="E28" t="s">
        <v>33</v>
      </c>
      <c r="F28">
        <v>398.2</v>
      </c>
      <c r="G28">
        <v>33.1</v>
      </c>
      <c r="H28">
        <v>87.5</v>
      </c>
      <c r="I28">
        <v>3.9</v>
      </c>
      <c r="J28">
        <v>141.19999999999999</v>
      </c>
      <c r="K28">
        <v>-29.6</v>
      </c>
      <c r="L28">
        <v>-12.1</v>
      </c>
      <c r="M28">
        <v>0.1</v>
      </c>
      <c r="N28">
        <v>0</v>
      </c>
      <c r="O28">
        <v>0</v>
      </c>
      <c r="P28">
        <v>-1.4</v>
      </c>
      <c r="Q28">
        <v>0.1</v>
      </c>
      <c r="R28">
        <v>0.5</v>
      </c>
      <c r="S28">
        <v>0</v>
      </c>
      <c r="T28" s="1">
        <v>0.71479166666666671</v>
      </c>
      <c r="U28">
        <v>169.1</v>
      </c>
      <c r="V28">
        <v>38.200000000000003</v>
      </c>
      <c r="W28">
        <v>-79.400000000000006</v>
      </c>
      <c r="X28">
        <v>4</v>
      </c>
      <c r="Y28" t="s">
        <v>32</v>
      </c>
      <c r="Z28">
        <v>79</v>
      </c>
      <c r="AA28">
        <v>340.3</v>
      </c>
      <c r="AB28" t="b">
        <v>0</v>
      </c>
      <c r="AC28">
        <v>11.5</v>
      </c>
      <c r="AH28">
        <f t="shared" si="0"/>
        <v>0</v>
      </c>
      <c r="AI28">
        <f t="shared" si="1"/>
        <v>0</v>
      </c>
    </row>
    <row r="29" spans="1:47" x14ac:dyDescent="0.3">
      <c r="A29">
        <v>28</v>
      </c>
      <c r="B29">
        <v>3141</v>
      </c>
      <c r="C29" s="1">
        <v>0.71479166666666671</v>
      </c>
      <c r="D29" t="s">
        <v>29</v>
      </c>
      <c r="E29" t="s">
        <v>33</v>
      </c>
      <c r="F29">
        <v>423.5</v>
      </c>
      <c r="G29">
        <v>33</v>
      </c>
      <c r="H29">
        <v>87.3</v>
      </c>
      <c r="I29">
        <v>3.9</v>
      </c>
      <c r="J29">
        <v>87.1</v>
      </c>
      <c r="K29">
        <v>-29.8</v>
      </c>
      <c r="L29">
        <v>14.4</v>
      </c>
      <c r="M29">
        <v>0</v>
      </c>
      <c r="N29">
        <v>0</v>
      </c>
      <c r="O29">
        <v>0</v>
      </c>
      <c r="P29">
        <v>-1.3</v>
      </c>
      <c r="Q29">
        <v>0.5</v>
      </c>
      <c r="R29">
        <v>0.2</v>
      </c>
      <c r="S29">
        <v>0</v>
      </c>
      <c r="T29" s="1">
        <v>0.71479166666666671</v>
      </c>
      <c r="U29">
        <v>169.1</v>
      </c>
      <c r="V29">
        <v>38.200000000000003</v>
      </c>
      <c r="W29">
        <v>-79.400000000000006</v>
      </c>
      <c r="X29">
        <v>4</v>
      </c>
      <c r="Y29" t="s">
        <v>32</v>
      </c>
      <c r="Z29">
        <v>23</v>
      </c>
      <c r="AA29">
        <v>398.2</v>
      </c>
      <c r="AB29" t="b">
        <v>0</v>
      </c>
      <c r="AC29">
        <v>11.5</v>
      </c>
      <c r="AH29">
        <f t="shared" si="0"/>
        <v>0</v>
      </c>
      <c r="AI29">
        <f t="shared" si="1"/>
        <v>0</v>
      </c>
    </row>
    <row r="30" spans="1:47" x14ac:dyDescent="0.3">
      <c r="A30">
        <v>29</v>
      </c>
      <c r="B30">
        <v>3141</v>
      </c>
      <c r="C30" s="1">
        <v>0.71480324074074075</v>
      </c>
      <c r="D30" t="s">
        <v>29</v>
      </c>
      <c r="E30" t="s">
        <v>33</v>
      </c>
      <c r="F30">
        <v>437.5</v>
      </c>
      <c r="G30">
        <v>33</v>
      </c>
      <c r="H30">
        <v>87.1</v>
      </c>
      <c r="I30">
        <v>3.9</v>
      </c>
      <c r="J30">
        <v>63</v>
      </c>
      <c r="K30">
        <v>5.3</v>
      </c>
      <c r="L30">
        <v>23.3</v>
      </c>
      <c r="M30">
        <v>0</v>
      </c>
      <c r="N30">
        <v>0</v>
      </c>
      <c r="O30">
        <v>0</v>
      </c>
      <c r="P30">
        <v>-1.1000000000000001</v>
      </c>
      <c r="Q30">
        <v>0.2</v>
      </c>
      <c r="R30">
        <v>-0.1</v>
      </c>
      <c r="S30">
        <v>0</v>
      </c>
      <c r="T30" s="1">
        <v>0.71479166666666671</v>
      </c>
      <c r="U30">
        <v>169.1</v>
      </c>
      <c r="V30">
        <v>38.200000000000003</v>
      </c>
      <c r="W30">
        <v>-79.400000000000006</v>
      </c>
      <c r="X30">
        <v>4</v>
      </c>
      <c r="Y30" t="s">
        <v>32</v>
      </c>
      <c r="Z30">
        <v>328</v>
      </c>
      <c r="AA30">
        <v>423.5</v>
      </c>
      <c r="AB30" t="b">
        <v>0</v>
      </c>
      <c r="AC30">
        <v>11.5</v>
      </c>
      <c r="AH30">
        <f t="shared" si="0"/>
        <v>0</v>
      </c>
      <c r="AI30">
        <f t="shared" si="1"/>
        <v>0</v>
      </c>
    </row>
    <row r="31" spans="1:47" x14ac:dyDescent="0.3">
      <c r="A31">
        <v>30</v>
      </c>
      <c r="B31">
        <v>3141</v>
      </c>
      <c r="C31" s="1">
        <v>0.71481481481481479</v>
      </c>
      <c r="D31" t="s">
        <v>29</v>
      </c>
      <c r="E31" t="s">
        <v>33</v>
      </c>
      <c r="F31">
        <v>441.6</v>
      </c>
      <c r="G31">
        <v>33</v>
      </c>
      <c r="H31">
        <v>87.1</v>
      </c>
      <c r="I31">
        <v>3.9</v>
      </c>
      <c r="J31">
        <v>53</v>
      </c>
      <c r="K31">
        <v>53.5</v>
      </c>
      <c r="L31">
        <v>-0.4</v>
      </c>
      <c r="M31">
        <v>0.1</v>
      </c>
      <c r="N31">
        <v>0</v>
      </c>
      <c r="O31">
        <v>0</v>
      </c>
      <c r="P31">
        <v>-0.7</v>
      </c>
      <c r="Q31">
        <v>-0.2</v>
      </c>
      <c r="R31">
        <v>0.1</v>
      </c>
      <c r="S31">
        <v>0</v>
      </c>
      <c r="T31" s="1">
        <v>0.71479166666666671</v>
      </c>
      <c r="U31">
        <v>169.1</v>
      </c>
      <c r="V31">
        <v>38.200000000000003</v>
      </c>
      <c r="W31">
        <v>-79.400000000000006</v>
      </c>
      <c r="X31">
        <v>4</v>
      </c>
      <c r="Y31" t="s">
        <v>32</v>
      </c>
      <c r="Z31">
        <v>142</v>
      </c>
      <c r="AA31">
        <v>437.5</v>
      </c>
      <c r="AB31" t="b">
        <v>0</v>
      </c>
      <c r="AC31">
        <v>11.5</v>
      </c>
      <c r="AH31">
        <f t="shared" si="0"/>
        <v>0</v>
      </c>
      <c r="AI31">
        <f t="shared" si="1"/>
        <v>0</v>
      </c>
    </row>
    <row r="32" spans="1:47" x14ac:dyDescent="0.3">
      <c r="A32">
        <v>31</v>
      </c>
      <c r="B32">
        <v>3141</v>
      </c>
      <c r="C32" s="1">
        <v>0.71482638888888894</v>
      </c>
      <c r="D32" t="s">
        <v>29</v>
      </c>
      <c r="E32" t="s">
        <v>33</v>
      </c>
      <c r="F32">
        <v>435.3</v>
      </c>
      <c r="G32">
        <v>32.9</v>
      </c>
      <c r="H32">
        <v>87.2</v>
      </c>
      <c r="I32">
        <v>3.9</v>
      </c>
      <c r="J32">
        <v>51.6</v>
      </c>
      <c r="K32">
        <v>-13.1</v>
      </c>
      <c r="L32">
        <v>-12.2</v>
      </c>
      <c r="M32">
        <v>0.1</v>
      </c>
      <c r="N32">
        <v>0</v>
      </c>
      <c r="O32">
        <v>0</v>
      </c>
      <c r="P32">
        <v>-0.6</v>
      </c>
      <c r="Q32">
        <v>-0.1</v>
      </c>
      <c r="R32">
        <v>0.4</v>
      </c>
      <c r="S32">
        <v>0</v>
      </c>
      <c r="T32" s="1">
        <v>0.71479166666666671</v>
      </c>
      <c r="U32">
        <v>169.1</v>
      </c>
      <c r="V32">
        <v>38.200000000000003</v>
      </c>
      <c r="W32">
        <v>-79.400000000000006</v>
      </c>
      <c r="X32">
        <v>4</v>
      </c>
      <c r="Y32" t="s">
        <v>32</v>
      </c>
      <c r="Z32">
        <v>101</v>
      </c>
      <c r="AA32">
        <v>441.6</v>
      </c>
      <c r="AB32" t="b">
        <v>0</v>
      </c>
      <c r="AC32">
        <v>11.5</v>
      </c>
      <c r="AH32">
        <f t="shared" si="0"/>
        <v>0</v>
      </c>
      <c r="AI32">
        <f t="shared" si="1"/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Flight_3141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Brady R. Cason</cp:lastModifiedBy>
  <dcterms:created xsi:type="dcterms:W3CDTF">2025-06-08T03:06:47Z</dcterms:created>
  <dcterms:modified xsi:type="dcterms:W3CDTF">2025-06-08T03:06:48Z</dcterms:modified>
</cp:coreProperties>
</file>