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2"/>
  <workbookPr/>
  <mc:AlternateContent xmlns:mc="http://schemas.openxmlformats.org/markup-compatibility/2006">
    <mc:Choice Requires="x15">
      <x15ac:absPath xmlns:x15ac="http://schemas.microsoft.com/office/spreadsheetml/2010/11/ac" url="/Users/admin/Desktop/Research/Dr. Bethel/ROSResearch2/"/>
    </mc:Choice>
  </mc:AlternateContent>
  <xr:revisionPtr revIDLastSave="0" documentId="13_ncr:1_{7940926F-4415-B840-B2BF-292BDCB61C3F}" xr6:coauthVersionLast="44" xr6:coauthVersionMax="44" xr10:uidLastSave="{00000000-0000-0000-0000-000000000000}"/>
  <bookViews>
    <workbookView xWindow="0" yWindow="460" windowWidth="25600" windowHeight="14180" firstSheet="10" activeTab="15" xr2:uid="{00000000-000D-0000-FFFF-FFFF00000000}"/>
  </bookViews>
  <sheets>
    <sheet name="Payroll Schedule" sheetId="3" state="hidden" r:id="rId1"/>
    <sheet name="Previous June Split WK HRS" sheetId="4" r:id="rId2"/>
    <sheet name="June 20, 2019 - July 2,2019" sheetId="2" r:id="rId3"/>
    <sheet name="July 3, 2019 - July 22, 2019" sheetId="5" r:id="rId4"/>
    <sheet name="July 23, 2019 - Aug 6, 2019" sheetId="6" r:id="rId5"/>
    <sheet name="Aug 7, 2019 - Aug 21, 2019" sheetId="7" r:id="rId6"/>
    <sheet name="Aug 22, 2019 - Sept 4, 2019" sheetId="8" r:id="rId7"/>
    <sheet name="Sept 5, 2019 - Sept 19, 2019" sheetId="9" r:id="rId8"/>
    <sheet name="Sept 20, 2019 - Oct 3, 2019" sheetId="10" r:id="rId9"/>
    <sheet name="Oct 4, 2019 - Oct 22, 2019" sheetId="11" r:id="rId10"/>
    <sheet name="Oct 23, 2019 - Nov 6, 2019" sheetId="12" r:id="rId11"/>
    <sheet name="Nov 7, 2019 - Nov 18, 2019" sheetId="13" r:id="rId12"/>
    <sheet name="Nov 19, 2019 - Dec 3, 2019" sheetId="14" r:id="rId13"/>
    <sheet name="Dec 4, 2019 - Dec 9, 2019" sheetId="15" r:id="rId14"/>
    <sheet name="Dec 10, 2019 - Jan 6, 2020" sheetId="16" r:id="rId15"/>
    <sheet name="Jan 7, 2020 - Jan 22, 2020" sheetId="17" r:id="rId16"/>
    <sheet name="Jan 23, 2020 - Feb 5, 2020" sheetId="18" r:id="rId17"/>
    <sheet name="Feb 6, 2020 - Feb 19, 2020" sheetId="19" r:id="rId18"/>
    <sheet name="Feb 20, 2020 - March 4, 2020" sheetId="20" r:id="rId19"/>
    <sheet name="March 5, 2020 - March 22, 2020" sheetId="21" r:id="rId20"/>
    <sheet name="March 23, 2020- April 5, 2020" sheetId="22" r:id="rId21"/>
    <sheet name="April 6, 2020 - April 21, 2020" sheetId="23" r:id="rId22"/>
    <sheet name="April 22, 2020 - May 6, 2020" sheetId="24" r:id="rId23"/>
    <sheet name="May 7, 2020 - May 19, 2020" sheetId="25" r:id="rId24"/>
    <sheet name="May 20, 2020- June 4, 2020" sheetId="26" r:id="rId25"/>
    <sheet name="June 5, 2020 - June 21, 2020" sheetId="27" r:id="rId26"/>
  </sheets>
  <definedNames>
    <definedName name="_xlnm.Print_Area" localSheetId="22">'April 22, 2020 - May 6, 2020'!$A$1:$I$42</definedName>
    <definedName name="_xlnm.Print_Area" localSheetId="21">'April 6, 2020 - April 21, 2020'!$A$1:$I$42</definedName>
    <definedName name="_xlnm.Print_Area" localSheetId="6">'Aug 22, 2019 - Sept 4, 2019'!$A$1:$I$42</definedName>
    <definedName name="_xlnm.Print_Area" localSheetId="5">'Aug 7, 2019 - Aug 21, 2019'!$A$1:$I$42</definedName>
    <definedName name="_xlnm.Print_Area" localSheetId="14">'Dec 10, 2019 - Jan 6, 2020'!$A$1:$I$42</definedName>
    <definedName name="_xlnm.Print_Area" localSheetId="13">'Dec 4, 2019 - Dec 9, 2019'!$A$1:$I$42</definedName>
    <definedName name="_xlnm.Print_Area" localSheetId="18">'Feb 20, 2020 - March 4, 2020'!$A$1:$I$42</definedName>
    <definedName name="_xlnm.Print_Area" localSheetId="17">'Feb 6, 2020 - Feb 19, 2020'!$A$1:$I$42</definedName>
    <definedName name="_xlnm.Print_Area" localSheetId="16">'Jan 23, 2020 - Feb 5, 2020'!$A$1:$I$42</definedName>
    <definedName name="_xlnm.Print_Area" localSheetId="15">'Jan 7, 2020 - Jan 22, 2020'!$A$1:$I$42</definedName>
    <definedName name="_xlnm.Print_Area" localSheetId="4">'July 23, 2019 - Aug 6, 2019'!$A$1:$I$42</definedName>
    <definedName name="_xlnm.Print_Area" localSheetId="3">'July 3, 2019 - July 22, 2019'!$A$1:$I$42</definedName>
    <definedName name="_xlnm.Print_Area" localSheetId="2">'June 20, 2019 - July 2,2019'!$A$1:$I$42</definedName>
    <definedName name="_xlnm.Print_Area" localSheetId="25">'June 5, 2020 - June 21, 2020'!$A$1:$I$42</definedName>
    <definedName name="_xlnm.Print_Area" localSheetId="20">'March 23, 2020- April 5, 2020'!$A$1:$I$42</definedName>
    <definedName name="_xlnm.Print_Area" localSheetId="19">'March 5, 2020 - March 22, 2020'!$A$1:$I$42</definedName>
    <definedName name="_xlnm.Print_Area" localSheetId="24">'May 20, 2020- June 4, 2020'!$A$1:$I$42</definedName>
    <definedName name="_xlnm.Print_Area" localSheetId="23">'May 7, 2020 - May 19, 2020'!$A$1:$I$42</definedName>
    <definedName name="_xlnm.Print_Area" localSheetId="12">'Nov 19, 2019 - Dec 3, 2019'!$A$1:$I$42</definedName>
    <definedName name="_xlnm.Print_Area" localSheetId="11">'Nov 7, 2019 - Nov 18, 2019'!$A$1:$I$42</definedName>
    <definedName name="_xlnm.Print_Area" localSheetId="10">'Oct 23, 2019 - Nov 6, 2019'!$A$1:$I$42</definedName>
    <definedName name="_xlnm.Print_Area" localSheetId="9">'Oct 4, 2019 - Oct 22, 2019'!$A$1:$I$42</definedName>
    <definedName name="_xlnm.Print_Area" localSheetId="0">'Payroll Schedule'!$A$1:$L$40</definedName>
    <definedName name="_xlnm.Print_Area" localSheetId="1">Table1[#All]</definedName>
    <definedName name="_xlnm.Print_Area" localSheetId="8">'Sept 20, 2019 - Oct 3, 2019'!$A$1:$I$42</definedName>
    <definedName name="_xlnm.Print_Area" localSheetId="7">'Sept 5, 2019 - Sept 19, 2019'!$A$1:$I$42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4" i="3" l="1"/>
  <c r="B26" i="3" s="1"/>
  <c r="B27" i="3" s="1"/>
  <c r="B29" i="3" s="1"/>
  <c r="B30" i="3" s="1"/>
  <c r="B32" i="3" s="1"/>
  <c r="B33" i="3" s="1"/>
  <c r="B35" i="3" s="1"/>
  <c r="B36" i="3" s="1"/>
  <c r="B38" i="3" s="1"/>
  <c r="B39" i="3" s="1"/>
  <c r="B8" i="3"/>
  <c r="B9" i="3" s="1"/>
  <c r="B11" i="3" s="1"/>
  <c r="B12" i="3" s="1"/>
  <c r="B14" i="3" s="1"/>
  <c r="B15" i="3" s="1"/>
  <c r="B17" i="3" s="1"/>
  <c r="B18" i="3" s="1"/>
  <c r="B20" i="3" s="1"/>
  <c r="B21" i="3" s="1"/>
  <c r="C37" i="27" l="1"/>
  <c r="D37" i="27" s="1"/>
  <c r="H29" i="27"/>
  <c r="I29" i="27" s="1"/>
  <c r="C29" i="27"/>
  <c r="D29" i="27" s="1"/>
  <c r="H21" i="27"/>
  <c r="I21" i="27" s="1"/>
  <c r="B10" i="27"/>
  <c r="B9" i="27"/>
  <c r="B8" i="27"/>
  <c r="C37" i="26"/>
  <c r="H29" i="26"/>
  <c r="I29" i="26" s="1"/>
  <c r="C29" i="26"/>
  <c r="H21" i="26"/>
  <c r="I21" i="26" s="1"/>
  <c r="B10" i="26"/>
  <c r="B9" i="26"/>
  <c r="B8" i="26"/>
  <c r="C37" i="25"/>
  <c r="H29" i="25"/>
  <c r="I29" i="25" s="1"/>
  <c r="C29" i="25"/>
  <c r="H21" i="25"/>
  <c r="I21" i="25" s="1"/>
  <c r="B10" i="25"/>
  <c r="B9" i="25"/>
  <c r="B8" i="25"/>
  <c r="C37" i="24"/>
  <c r="C13" i="25" s="1"/>
  <c r="C21" i="25" s="1"/>
  <c r="D21" i="25" s="1"/>
  <c r="H29" i="24"/>
  <c r="I29" i="24" s="1"/>
  <c r="C29" i="24"/>
  <c r="D29" i="24" s="1"/>
  <c r="H21" i="24"/>
  <c r="I21" i="24" s="1"/>
  <c r="B10" i="24"/>
  <c r="B9" i="24"/>
  <c r="B8" i="24"/>
  <c r="C37" i="23"/>
  <c r="H29" i="23"/>
  <c r="I29" i="23" s="1"/>
  <c r="C29" i="23"/>
  <c r="D29" i="23" s="1"/>
  <c r="H21" i="23"/>
  <c r="B10" i="23"/>
  <c r="B9" i="23"/>
  <c r="B8" i="23"/>
  <c r="C37" i="22"/>
  <c r="H29" i="22"/>
  <c r="I29" i="22" s="1"/>
  <c r="C29" i="22"/>
  <c r="H21" i="22"/>
  <c r="I21" i="22" s="1"/>
  <c r="B10" i="22"/>
  <c r="B9" i="22"/>
  <c r="B8" i="22"/>
  <c r="C37" i="21"/>
  <c r="H29" i="21"/>
  <c r="I29" i="21" s="1"/>
  <c r="C29" i="21"/>
  <c r="D29" i="21" s="1"/>
  <c r="H21" i="21"/>
  <c r="B10" i="21"/>
  <c r="B9" i="21"/>
  <c r="B8" i="21"/>
  <c r="C37" i="20"/>
  <c r="H29" i="20"/>
  <c r="I29" i="20" s="1"/>
  <c r="C29" i="20"/>
  <c r="D29" i="20" s="1"/>
  <c r="H21" i="20"/>
  <c r="I21" i="20" s="1"/>
  <c r="B10" i="20"/>
  <c r="B9" i="20"/>
  <c r="B8" i="20"/>
  <c r="G10" i="19"/>
  <c r="C37" i="19"/>
  <c r="H29" i="19"/>
  <c r="I29" i="19" s="1"/>
  <c r="C29" i="19"/>
  <c r="H21" i="19"/>
  <c r="I21" i="19" s="1"/>
  <c r="B10" i="19"/>
  <c r="B9" i="19"/>
  <c r="B8" i="19"/>
  <c r="G10" i="18"/>
  <c r="C37" i="18"/>
  <c r="H29" i="18"/>
  <c r="I29" i="18" s="1"/>
  <c r="C29" i="18"/>
  <c r="H21" i="18"/>
  <c r="I21" i="18" s="1"/>
  <c r="B10" i="18"/>
  <c r="B9" i="18"/>
  <c r="B8" i="18"/>
  <c r="G10" i="17"/>
  <c r="C37" i="17"/>
  <c r="H29" i="17"/>
  <c r="I29" i="17" s="1"/>
  <c r="C29" i="17"/>
  <c r="D29" i="17" s="1"/>
  <c r="H21" i="17"/>
  <c r="I21" i="17" s="1"/>
  <c r="B10" i="17"/>
  <c r="B9" i="17"/>
  <c r="B8" i="17"/>
  <c r="G10" i="16"/>
  <c r="C37" i="16"/>
  <c r="D37" i="16" s="1"/>
  <c r="H29" i="16"/>
  <c r="C29" i="16"/>
  <c r="D29" i="16" s="1"/>
  <c r="H21" i="16"/>
  <c r="I21" i="16" s="1"/>
  <c r="B10" i="16"/>
  <c r="B9" i="16"/>
  <c r="B8" i="16"/>
  <c r="C37" i="15"/>
  <c r="D37" i="15" s="1"/>
  <c r="H29" i="15"/>
  <c r="I29" i="15" s="1"/>
  <c r="C29" i="15"/>
  <c r="H21" i="15"/>
  <c r="I21" i="15" s="1"/>
  <c r="B10" i="15"/>
  <c r="B9" i="15"/>
  <c r="B8" i="15"/>
  <c r="C37" i="14"/>
  <c r="H29" i="14"/>
  <c r="I29" i="14" s="1"/>
  <c r="C29" i="14"/>
  <c r="H21" i="14"/>
  <c r="I21" i="14" s="1"/>
  <c r="B10" i="14"/>
  <c r="B9" i="14"/>
  <c r="B8" i="14"/>
  <c r="C37" i="13"/>
  <c r="H29" i="13"/>
  <c r="I29" i="13" s="1"/>
  <c r="C29" i="13"/>
  <c r="D29" i="13" s="1"/>
  <c r="H21" i="13"/>
  <c r="I21" i="13" s="1"/>
  <c r="B10" i="13"/>
  <c r="B9" i="13"/>
  <c r="B8" i="13"/>
  <c r="C37" i="12"/>
  <c r="H29" i="12"/>
  <c r="I29" i="12" s="1"/>
  <c r="C29" i="12"/>
  <c r="D29" i="12" s="1"/>
  <c r="H21" i="12"/>
  <c r="I21" i="12" s="1"/>
  <c r="B10" i="12"/>
  <c r="B9" i="12"/>
  <c r="B8" i="12"/>
  <c r="C37" i="11"/>
  <c r="H29" i="11"/>
  <c r="I29" i="11" s="1"/>
  <c r="C29" i="11"/>
  <c r="D29" i="11" s="1"/>
  <c r="H21" i="11"/>
  <c r="I21" i="11" s="1"/>
  <c r="B10" i="11"/>
  <c r="B9" i="11"/>
  <c r="B8" i="11"/>
  <c r="C37" i="10"/>
  <c r="D37" i="10" s="1"/>
  <c r="H29" i="10"/>
  <c r="I29" i="10" s="1"/>
  <c r="C29" i="10"/>
  <c r="D29" i="10" s="1"/>
  <c r="H21" i="10"/>
  <c r="I21" i="10" s="1"/>
  <c r="B10" i="10"/>
  <c r="B9" i="10"/>
  <c r="B8" i="10"/>
  <c r="C37" i="9"/>
  <c r="D37" i="9" s="1"/>
  <c r="H29" i="9"/>
  <c r="I29" i="9" s="1"/>
  <c r="C29" i="9"/>
  <c r="D29" i="9" s="1"/>
  <c r="H21" i="9"/>
  <c r="I21" i="9" s="1"/>
  <c r="B10" i="9"/>
  <c r="B9" i="9"/>
  <c r="B8" i="9"/>
  <c r="C37" i="8"/>
  <c r="D37" i="8" s="1"/>
  <c r="H29" i="8"/>
  <c r="I29" i="8" s="1"/>
  <c r="C29" i="8"/>
  <c r="D29" i="8" s="1"/>
  <c r="H21" i="8"/>
  <c r="I21" i="8" s="1"/>
  <c r="B10" i="8"/>
  <c r="B9" i="8"/>
  <c r="B8" i="8"/>
  <c r="C37" i="7"/>
  <c r="H29" i="7"/>
  <c r="I29" i="7" s="1"/>
  <c r="C29" i="7"/>
  <c r="D29" i="7" s="1"/>
  <c r="H21" i="7"/>
  <c r="I21" i="7" s="1"/>
  <c r="B10" i="7"/>
  <c r="B9" i="7"/>
  <c r="B8" i="7"/>
  <c r="C37" i="6"/>
  <c r="H29" i="6"/>
  <c r="I29" i="6" s="1"/>
  <c r="C29" i="6"/>
  <c r="D29" i="6" s="1"/>
  <c r="H21" i="6"/>
  <c r="I21" i="6" s="1"/>
  <c r="B10" i="6"/>
  <c r="B9" i="6"/>
  <c r="B8" i="6"/>
  <c r="G10" i="5"/>
  <c r="B10" i="5"/>
  <c r="B9" i="5"/>
  <c r="B8" i="5"/>
  <c r="C37" i="5"/>
  <c r="D37" i="5" s="1"/>
  <c r="H29" i="5"/>
  <c r="I29" i="5" s="1"/>
  <c r="C29" i="5"/>
  <c r="D29" i="5" s="1"/>
  <c r="H21" i="5"/>
  <c r="B9" i="4"/>
  <c r="C13" i="2" s="1"/>
  <c r="G10" i="21"/>
  <c r="G10" i="6"/>
  <c r="G10" i="2"/>
  <c r="G8" i="2"/>
  <c r="D37" i="23" l="1"/>
  <c r="C13" i="24"/>
  <c r="C21" i="24" s="1"/>
  <c r="I21" i="21"/>
  <c r="C13" i="22"/>
  <c r="C21" i="22" s="1"/>
  <c r="D21" i="22" s="1"/>
  <c r="D37" i="7"/>
  <c r="C13" i="8"/>
  <c r="C21" i="8" s="1"/>
  <c r="H30" i="8" s="1"/>
  <c r="D37" i="6"/>
  <c r="C13" i="7"/>
  <c r="C21" i="7" s="1"/>
  <c r="H30" i="7" s="1"/>
  <c r="I21" i="5"/>
  <c r="C13" i="6"/>
  <c r="G10" i="20"/>
  <c r="D37" i="26"/>
  <c r="C13" i="27"/>
  <c r="C21" i="27" s="1"/>
  <c r="H30" i="27" s="1"/>
  <c r="D37" i="25"/>
  <c r="C13" i="26"/>
  <c r="C21" i="26" s="1"/>
  <c r="D21" i="26" s="1"/>
  <c r="D37" i="24"/>
  <c r="I21" i="23"/>
  <c r="D37" i="22"/>
  <c r="C13" i="23"/>
  <c r="C21" i="23" s="1"/>
  <c r="H30" i="23" s="1"/>
  <c r="D37" i="21"/>
  <c r="D37" i="20"/>
  <c r="C13" i="21"/>
  <c r="C21" i="21" s="1"/>
  <c r="H30" i="21" s="1"/>
  <c r="D37" i="19"/>
  <c r="C13" i="20"/>
  <c r="C21" i="20" s="1"/>
  <c r="D21" i="20" s="1"/>
  <c r="D37" i="18"/>
  <c r="C13" i="19"/>
  <c r="C21" i="19" s="1"/>
  <c r="D21" i="19" s="1"/>
  <c r="D37" i="17"/>
  <c r="C13" i="18"/>
  <c r="C21" i="18" s="1"/>
  <c r="D21" i="18" s="1"/>
  <c r="I29" i="16"/>
  <c r="C13" i="17"/>
  <c r="C21" i="17" s="1"/>
  <c r="D29" i="15"/>
  <c r="C13" i="16"/>
  <c r="C21" i="16" s="1"/>
  <c r="H30" i="16" s="1"/>
  <c r="D37" i="14"/>
  <c r="C13" i="15"/>
  <c r="C21" i="15" s="1"/>
  <c r="D37" i="13"/>
  <c r="C13" i="14"/>
  <c r="C21" i="14" s="1"/>
  <c r="D21" i="14" s="1"/>
  <c r="D37" i="12"/>
  <c r="C13" i="13"/>
  <c r="C21" i="13" s="1"/>
  <c r="H30" i="13" s="1"/>
  <c r="K9" i="4"/>
  <c r="D21" i="27"/>
  <c r="I30" i="27" s="1"/>
  <c r="H30" i="25"/>
  <c r="D37" i="11"/>
  <c r="C13" i="12"/>
  <c r="C21" i="12" s="1"/>
  <c r="D21" i="12" s="1"/>
  <c r="C13" i="11"/>
  <c r="C21" i="11" s="1"/>
  <c r="H30" i="11" s="1"/>
  <c r="C13" i="10"/>
  <c r="C21" i="10" s="1"/>
  <c r="H30" i="10" s="1"/>
  <c r="C13" i="9"/>
  <c r="C21" i="9" s="1"/>
  <c r="D21" i="9" s="1"/>
  <c r="I30" i="9" s="1"/>
  <c r="C21" i="6"/>
  <c r="H30" i="6" s="1"/>
  <c r="D29" i="26"/>
  <c r="D29" i="25"/>
  <c r="I30" i="25" s="1"/>
  <c r="D29" i="22"/>
  <c r="D29" i="19"/>
  <c r="D29" i="18"/>
  <c r="D29" i="14"/>
  <c r="K8" i="4"/>
  <c r="K7" i="4"/>
  <c r="K6" i="4"/>
  <c r="K5" i="4"/>
  <c r="K4" i="4"/>
  <c r="K3" i="4"/>
  <c r="K2" i="4"/>
  <c r="D21" i="24" l="1"/>
  <c r="I30" i="24" s="1"/>
  <c r="H30" i="24"/>
  <c r="I30" i="20"/>
  <c r="D21" i="6"/>
  <c r="I30" i="6" s="1"/>
  <c r="H30" i="12"/>
  <c r="G10" i="7"/>
  <c r="I30" i="14"/>
  <c r="G10" i="22"/>
  <c r="I30" i="26"/>
  <c r="H30" i="26"/>
  <c r="D21" i="23"/>
  <c r="I30" i="23" s="1"/>
  <c r="I30" i="22"/>
  <c r="H30" i="22"/>
  <c r="D21" i="21"/>
  <c r="I30" i="21" s="1"/>
  <c r="H30" i="20"/>
  <c r="I30" i="18"/>
  <c r="I30" i="19"/>
  <c r="H30" i="19"/>
  <c r="H30" i="18"/>
  <c r="H30" i="17"/>
  <c r="D21" i="17"/>
  <c r="I30" i="17" s="1"/>
  <c r="D21" i="16"/>
  <c r="I30" i="16" s="1"/>
  <c r="H30" i="15"/>
  <c r="D21" i="15"/>
  <c r="I30" i="15" s="1"/>
  <c r="H30" i="14"/>
  <c r="D21" i="13"/>
  <c r="I30" i="13" s="1"/>
  <c r="I30" i="12"/>
  <c r="D21" i="11"/>
  <c r="I30" i="11" s="1"/>
  <c r="H30" i="9"/>
  <c r="D21" i="8"/>
  <c r="I30" i="8" s="1"/>
  <c r="D21" i="7"/>
  <c r="I30" i="7" s="1"/>
  <c r="D21" i="10"/>
  <c r="I30" i="10" s="1"/>
  <c r="L6" i="3"/>
  <c r="G9" i="5" s="1"/>
  <c r="L5" i="3"/>
  <c r="G9" i="2" s="1"/>
  <c r="L39" i="3"/>
  <c r="G9" i="27" s="1"/>
  <c r="L38" i="3"/>
  <c r="L36" i="3"/>
  <c r="L35" i="3"/>
  <c r="L33" i="3"/>
  <c r="G9" i="23" s="1"/>
  <c r="L32" i="3"/>
  <c r="L30" i="3"/>
  <c r="G9" i="21" s="1"/>
  <c r="L29" i="3"/>
  <c r="L27" i="3"/>
  <c r="L26" i="3"/>
  <c r="L24" i="3"/>
  <c r="L23" i="3"/>
  <c r="L21" i="3"/>
  <c r="G9" i="15" s="1"/>
  <c r="L20" i="3"/>
  <c r="L18" i="3"/>
  <c r="G9" i="13" s="1"/>
  <c r="L17" i="3"/>
  <c r="L15" i="3"/>
  <c r="L14" i="3"/>
  <c r="L12" i="3"/>
  <c r="G9" i="9" s="1"/>
  <c r="L11" i="3"/>
  <c r="L9" i="3"/>
  <c r="L8" i="3"/>
  <c r="K8" i="3"/>
  <c r="G8" i="6" s="1"/>
  <c r="K8" i="6" s="1"/>
  <c r="K14" i="6" s="1"/>
  <c r="A14" i="6" s="1"/>
  <c r="K6" i="3"/>
  <c r="G8" i="5" s="1"/>
  <c r="K8" i="5" s="1"/>
  <c r="K23" i="3" l="1"/>
  <c r="G8" i="16" s="1"/>
  <c r="K8" i="16" s="1"/>
  <c r="K14" i="16" s="1"/>
  <c r="A14" i="16" s="1"/>
  <c r="K14" i="3"/>
  <c r="G8" i="10" s="1"/>
  <c r="K8" i="10" s="1"/>
  <c r="K19" i="10" s="1"/>
  <c r="A19" i="10" s="1"/>
  <c r="K9" i="3"/>
  <c r="G8" i="7" s="1"/>
  <c r="K8" i="7" s="1"/>
  <c r="G9" i="6"/>
  <c r="K15" i="6" s="1"/>
  <c r="A15" i="6" s="1"/>
  <c r="K11" i="3"/>
  <c r="G8" i="8" s="1"/>
  <c r="K8" i="8" s="1"/>
  <c r="G9" i="7"/>
  <c r="K15" i="3"/>
  <c r="G8" i="11" s="1"/>
  <c r="K8" i="11" s="1"/>
  <c r="G9" i="10"/>
  <c r="K20" i="3"/>
  <c r="G8" i="14" s="1"/>
  <c r="K8" i="14" s="1"/>
  <c r="K24" i="3"/>
  <c r="G8" i="17" s="1"/>
  <c r="K8" i="17" s="1"/>
  <c r="G9" i="16"/>
  <c r="K30" i="3"/>
  <c r="G8" i="21" s="1"/>
  <c r="K8" i="21" s="1"/>
  <c r="G9" i="20"/>
  <c r="K39" i="3"/>
  <c r="G8" i="27" s="1"/>
  <c r="K8" i="27" s="1"/>
  <c r="G9" i="26"/>
  <c r="K14" i="5"/>
  <c r="A14" i="5" s="1"/>
  <c r="K12" i="3"/>
  <c r="G8" i="9" s="1"/>
  <c r="K8" i="9" s="1"/>
  <c r="G9" i="8"/>
  <c r="K17" i="3"/>
  <c r="G8" i="12" s="1"/>
  <c r="K8" i="12" s="1"/>
  <c r="G9" i="11"/>
  <c r="K21" i="3"/>
  <c r="G8" i="15" s="1"/>
  <c r="K8" i="15" s="1"/>
  <c r="G9" i="14"/>
  <c r="K26" i="3"/>
  <c r="G8" i="18" s="1"/>
  <c r="K8" i="18" s="1"/>
  <c r="G9" i="17"/>
  <c r="K35" i="3"/>
  <c r="G8" i="24" s="1"/>
  <c r="K8" i="24" s="1"/>
  <c r="K18" i="3"/>
  <c r="G8" i="13" s="1"/>
  <c r="K8" i="13" s="1"/>
  <c r="G9" i="12"/>
  <c r="K27" i="3"/>
  <c r="G8" i="19" s="1"/>
  <c r="K8" i="19" s="1"/>
  <c r="G9" i="18"/>
  <c r="K32" i="3"/>
  <c r="G8" i="22" s="1"/>
  <c r="K8" i="22" s="1"/>
  <c r="K36" i="3"/>
  <c r="G8" i="25" s="1"/>
  <c r="K8" i="25" s="1"/>
  <c r="G9" i="24"/>
  <c r="K15" i="16"/>
  <c r="A15" i="16" s="1"/>
  <c r="G10" i="8"/>
  <c r="K29" i="3"/>
  <c r="G8" i="20" s="1"/>
  <c r="K8" i="20" s="1"/>
  <c r="G9" i="19"/>
  <c r="K33" i="3"/>
  <c r="G8" i="23" s="1"/>
  <c r="K8" i="23" s="1"/>
  <c r="G9" i="22"/>
  <c r="K38" i="3"/>
  <c r="G8" i="26" s="1"/>
  <c r="K8" i="26" s="1"/>
  <c r="G9" i="25"/>
  <c r="G10" i="23"/>
  <c r="K16" i="6"/>
  <c r="H29" i="2"/>
  <c r="I29" i="2" s="1"/>
  <c r="H21" i="2"/>
  <c r="I21" i="2" s="1"/>
  <c r="C37" i="2"/>
  <c r="C29" i="2"/>
  <c r="C21" i="2"/>
  <c r="K8" i="2"/>
  <c r="K14" i="2" s="1"/>
  <c r="A14" i="2" s="1"/>
  <c r="K15" i="5" l="1"/>
  <c r="A15" i="5" s="1"/>
  <c r="K16" i="16"/>
  <c r="K20" i="10"/>
  <c r="K14" i="10"/>
  <c r="A14" i="10" s="1"/>
  <c r="C13" i="5"/>
  <c r="C21" i="5" s="1"/>
  <c r="H30" i="5" s="1"/>
  <c r="K14" i="19"/>
  <c r="A14" i="19" s="1"/>
  <c r="K18" i="19"/>
  <c r="A18" i="19" s="1"/>
  <c r="K14" i="25"/>
  <c r="A14" i="25" s="1"/>
  <c r="K14" i="24"/>
  <c r="A14" i="24" s="1"/>
  <c r="K14" i="15"/>
  <c r="A14" i="15" s="1"/>
  <c r="K17" i="15"/>
  <c r="K14" i="9"/>
  <c r="A14" i="9" s="1"/>
  <c r="K18" i="9"/>
  <c r="A18" i="9" s="1"/>
  <c r="K14" i="27"/>
  <c r="A14" i="27" s="1"/>
  <c r="K14" i="17"/>
  <c r="A14" i="17" s="1"/>
  <c r="K14" i="23"/>
  <c r="A14" i="23" s="1"/>
  <c r="G10" i="9"/>
  <c r="K16" i="5"/>
  <c r="A16" i="5" s="1"/>
  <c r="K17" i="26"/>
  <c r="A17" i="26" s="1"/>
  <c r="K14" i="26"/>
  <c r="A14" i="26" s="1"/>
  <c r="K14" i="20"/>
  <c r="A14" i="20" s="1"/>
  <c r="K14" i="22"/>
  <c r="A14" i="22" s="1"/>
  <c r="K15" i="22"/>
  <c r="K14" i="13"/>
  <c r="A14" i="13" s="1"/>
  <c r="K16" i="14"/>
  <c r="A16" i="14" s="1"/>
  <c r="K14" i="14"/>
  <c r="A14" i="14" s="1"/>
  <c r="K15" i="14"/>
  <c r="A15" i="14" s="1"/>
  <c r="K18" i="8"/>
  <c r="A18" i="8" s="1"/>
  <c r="K14" i="8"/>
  <c r="A14" i="8" s="1"/>
  <c r="K14" i="7"/>
  <c r="A14" i="7" s="1"/>
  <c r="K17" i="7"/>
  <c r="G10" i="24"/>
  <c r="K14" i="11"/>
  <c r="A14" i="11" s="1"/>
  <c r="K19" i="11"/>
  <c r="A19" i="11" s="1"/>
  <c r="K14" i="18"/>
  <c r="A14" i="18" s="1"/>
  <c r="K14" i="12"/>
  <c r="A14" i="12" s="1"/>
  <c r="K14" i="21"/>
  <c r="A14" i="21" s="1"/>
  <c r="K18" i="21"/>
  <c r="K18" i="18"/>
  <c r="A16" i="16"/>
  <c r="K17" i="16"/>
  <c r="K17" i="12"/>
  <c r="A20" i="10"/>
  <c r="K22" i="10"/>
  <c r="A16" i="6"/>
  <c r="K17" i="6"/>
  <c r="K17" i="5"/>
  <c r="D21" i="2"/>
  <c r="H30" i="2"/>
  <c r="K15" i="2"/>
  <c r="A15" i="2" s="1"/>
  <c r="K15" i="10" l="1"/>
  <c r="K15" i="24"/>
  <c r="K16" i="24" s="1"/>
  <c r="K19" i="19"/>
  <c r="K15" i="12"/>
  <c r="A15" i="12" s="1"/>
  <c r="K15" i="17"/>
  <c r="A15" i="17" s="1"/>
  <c r="K19" i="9"/>
  <c r="K15" i="20"/>
  <c r="D21" i="5"/>
  <c r="I30" i="5" s="1"/>
  <c r="A17" i="5"/>
  <c r="K18" i="5"/>
  <c r="K15" i="21"/>
  <c r="K16" i="21" s="1"/>
  <c r="K15" i="8"/>
  <c r="K16" i="8" s="1"/>
  <c r="K18" i="26"/>
  <c r="A18" i="26" s="1"/>
  <c r="K15" i="27"/>
  <c r="A15" i="27" s="1"/>
  <c r="K16" i="22"/>
  <c r="A15" i="22"/>
  <c r="A17" i="15"/>
  <c r="K18" i="15"/>
  <c r="A15" i="21"/>
  <c r="K19" i="26"/>
  <c r="K18" i="13"/>
  <c r="A15" i="20"/>
  <c r="K16" i="20"/>
  <c r="K16" i="17"/>
  <c r="K19" i="27"/>
  <c r="K18" i="25"/>
  <c r="A15" i="10"/>
  <c r="K16" i="10"/>
  <c r="G10" i="10"/>
  <c r="K20" i="9"/>
  <c r="A19" i="9"/>
  <c r="A18" i="21"/>
  <c r="K19" i="21"/>
  <c r="K15" i="11"/>
  <c r="G10" i="25"/>
  <c r="K15" i="25"/>
  <c r="K15" i="19"/>
  <c r="K20" i="11"/>
  <c r="K18" i="7"/>
  <c r="A17" i="7"/>
  <c r="K15" i="18"/>
  <c r="K15" i="7"/>
  <c r="K19" i="8"/>
  <c r="K17" i="14"/>
  <c r="K15" i="13"/>
  <c r="K15" i="26"/>
  <c r="K15" i="23"/>
  <c r="K15" i="9"/>
  <c r="K15" i="15"/>
  <c r="K18" i="20"/>
  <c r="A18" i="18"/>
  <c r="K19" i="18"/>
  <c r="A17" i="16"/>
  <c r="K18" i="16"/>
  <c r="A17" i="12"/>
  <c r="K18" i="12"/>
  <c r="A22" i="10"/>
  <c r="K23" i="10"/>
  <c r="A17" i="6"/>
  <c r="K18" i="6"/>
  <c r="K16" i="2"/>
  <c r="K17" i="2" s="1"/>
  <c r="K18" i="2" s="1"/>
  <c r="K19" i="2" s="1"/>
  <c r="D29" i="2"/>
  <c r="D37" i="2"/>
  <c r="K16" i="12" l="1"/>
  <c r="A16" i="12" s="1"/>
  <c r="A15" i="24"/>
  <c r="A19" i="19"/>
  <c r="K20" i="19"/>
  <c r="A18" i="5"/>
  <c r="K19" i="5"/>
  <c r="A15" i="25"/>
  <c r="K16" i="25"/>
  <c r="A15" i="13"/>
  <c r="K16" i="13"/>
  <c r="K16" i="27"/>
  <c r="K17" i="27" s="1"/>
  <c r="A15" i="8"/>
  <c r="A16" i="20"/>
  <c r="K17" i="20"/>
  <c r="A17" i="20" s="1"/>
  <c r="A15" i="7"/>
  <c r="K16" i="7"/>
  <c r="A16" i="7" s="1"/>
  <c r="A15" i="15"/>
  <c r="K16" i="15"/>
  <c r="A16" i="15" s="1"/>
  <c r="K18" i="14"/>
  <c r="A17" i="14"/>
  <c r="A16" i="10"/>
  <c r="K17" i="10"/>
  <c r="A15" i="23"/>
  <c r="K16" i="23"/>
  <c r="A19" i="8"/>
  <c r="K20" i="8"/>
  <c r="A15" i="19"/>
  <c r="K16" i="19"/>
  <c r="A15" i="11"/>
  <c r="K16" i="11"/>
  <c r="K22" i="9"/>
  <c r="A20" i="9"/>
  <c r="A18" i="25"/>
  <c r="K19" i="25"/>
  <c r="A16" i="17"/>
  <c r="K17" i="17"/>
  <c r="A16" i="21"/>
  <c r="K17" i="21"/>
  <c r="A17" i="21" s="1"/>
  <c r="K17" i="22"/>
  <c r="A16" i="22"/>
  <c r="A16" i="27"/>
  <c r="G10" i="27"/>
  <c r="G10" i="26"/>
  <c r="A19" i="27"/>
  <c r="K20" i="27"/>
  <c r="A16" i="24"/>
  <c r="K17" i="24"/>
  <c r="A15" i="26"/>
  <c r="K16" i="26"/>
  <c r="A16" i="26" s="1"/>
  <c r="A19" i="21"/>
  <c r="K20" i="21"/>
  <c r="A18" i="13"/>
  <c r="K19" i="13"/>
  <c r="A18" i="15"/>
  <c r="K19" i="15"/>
  <c r="A15" i="9"/>
  <c r="K16" i="9"/>
  <c r="K22" i="11"/>
  <c r="A20" i="11"/>
  <c r="A15" i="18"/>
  <c r="K16" i="18"/>
  <c r="A18" i="7"/>
  <c r="K19" i="7"/>
  <c r="G10" i="11"/>
  <c r="K17" i="8"/>
  <c r="A17" i="8" s="1"/>
  <c r="A16" i="8"/>
  <c r="K20" i="26"/>
  <c r="A19" i="26"/>
  <c r="A18" i="20"/>
  <c r="K19" i="20"/>
  <c r="A19" i="18"/>
  <c r="K20" i="18"/>
  <c r="A18" i="16"/>
  <c r="K19" i="16"/>
  <c r="A18" i="12"/>
  <c r="K19" i="12"/>
  <c r="K24" i="10"/>
  <c r="A23" i="10"/>
  <c r="A18" i="6"/>
  <c r="K19" i="6"/>
  <c r="A18" i="2"/>
  <c r="A16" i="2"/>
  <c r="A17" i="2"/>
  <c r="I30" i="2"/>
  <c r="K20" i="2"/>
  <c r="A19" i="2"/>
  <c r="K22" i="19" l="1"/>
  <c r="A20" i="19"/>
  <c r="K20" i="5"/>
  <c r="A19" i="5"/>
  <c r="A16" i="13"/>
  <c r="K17" i="13"/>
  <c r="A17" i="13" s="1"/>
  <c r="A17" i="22"/>
  <c r="K18" i="22"/>
  <c r="A16" i="25"/>
  <c r="K17" i="25"/>
  <c r="A17" i="25" s="1"/>
  <c r="A16" i="18"/>
  <c r="K17" i="18"/>
  <c r="A17" i="18" s="1"/>
  <c r="A17" i="10"/>
  <c r="K18" i="10"/>
  <c r="A18" i="10" s="1"/>
  <c r="A17" i="27"/>
  <c r="K18" i="27"/>
  <c r="A18" i="27" s="1"/>
  <c r="G10" i="12"/>
  <c r="A17" i="24"/>
  <c r="K18" i="24"/>
  <c r="A20" i="26"/>
  <c r="K22" i="26"/>
  <c r="A22" i="11"/>
  <c r="K23" i="11"/>
  <c r="A22" i="9"/>
  <c r="K23" i="9"/>
  <c r="K22" i="21"/>
  <c r="A20" i="21"/>
  <c r="A17" i="17"/>
  <c r="K18" i="17"/>
  <c r="A16" i="23"/>
  <c r="K17" i="23"/>
  <c r="A19" i="7"/>
  <c r="K20" i="7"/>
  <c r="A16" i="9"/>
  <c r="K17" i="9"/>
  <c r="A17" i="9" s="1"/>
  <c r="A19" i="13"/>
  <c r="K20" i="13"/>
  <c r="K22" i="27"/>
  <c r="A20" i="27"/>
  <c r="K20" i="25"/>
  <c r="A19" i="25"/>
  <c r="A16" i="11"/>
  <c r="K17" i="11"/>
  <c r="K22" i="8"/>
  <c r="A20" i="8"/>
  <c r="A19" i="15"/>
  <c r="K20" i="15"/>
  <c r="K17" i="19"/>
  <c r="A17" i="19" s="1"/>
  <c r="A16" i="19"/>
  <c r="K19" i="14"/>
  <c r="A18" i="14"/>
  <c r="A19" i="20"/>
  <c r="K20" i="20"/>
  <c r="A20" i="18"/>
  <c r="K22" i="18"/>
  <c r="K20" i="16"/>
  <c r="A19" i="16"/>
  <c r="A19" i="12"/>
  <c r="K20" i="12"/>
  <c r="K25" i="10"/>
  <c r="A24" i="10"/>
  <c r="A19" i="6"/>
  <c r="K20" i="6"/>
  <c r="A20" i="2"/>
  <c r="K22" i="2"/>
  <c r="A22" i="2" s="1"/>
  <c r="A22" i="19" l="1"/>
  <c r="K23" i="19"/>
  <c r="K22" i="5"/>
  <c r="A20" i="5"/>
  <c r="A18" i="22"/>
  <c r="K19" i="22"/>
  <c r="K22" i="15"/>
  <c r="A20" i="15"/>
  <c r="A17" i="11"/>
  <c r="K18" i="11"/>
  <c r="A18" i="11" s="1"/>
  <c r="K18" i="23"/>
  <c r="A17" i="23"/>
  <c r="A23" i="11"/>
  <c r="K24" i="11"/>
  <c r="A18" i="24"/>
  <c r="K19" i="24"/>
  <c r="A22" i="27"/>
  <c r="K23" i="27"/>
  <c r="K23" i="21"/>
  <c r="A22" i="21"/>
  <c r="K22" i="13"/>
  <c r="A20" i="13"/>
  <c r="A20" i="7"/>
  <c r="K22" i="7"/>
  <c r="A18" i="17"/>
  <c r="K19" i="17"/>
  <c r="K24" i="9"/>
  <c r="A23" i="9"/>
  <c r="A22" i="26"/>
  <c r="K23" i="26"/>
  <c r="K20" i="14"/>
  <c r="A19" i="14"/>
  <c r="A22" i="8"/>
  <c r="K23" i="8"/>
  <c r="A20" i="25"/>
  <c r="K22" i="25"/>
  <c r="G10" i="13"/>
  <c r="K22" i="20"/>
  <c r="A20" i="20"/>
  <c r="A22" i="18"/>
  <c r="K23" i="18"/>
  <c r="K22" i="16"/>
  <c r="A20" i="16"/>
  <c r="A20" i="12"/>
  <c r="K22" i="12"/>
  <c r="K26" i="10"/>
  <c r="A25" i="10"/>
  <c r="K22" i="6"/>
  <c r="A20" i="6"/>
  <c r="K23" i="2"/>
  <c r="A23" i="2" s="1"/>
  <c r="K24" i="19" l="1"/>
  <c r="A23" i="19"/>
  <c r="K23" i="5"/>
  <c r="A22" i="5"/>
  <c r="A19" i="22"/>
  <c r="K20" i="22"/>
  <c r="A18" i="23"/>
  <c r="K19" i="23"/>
  <c r="A22" i="25"/>
  <c r="K23" i="25"/>
  <c r="K24" i="26"/>
  <c r="A23" i="26"/>
  <c r="A19" i="17"/>
  <c r="K20" i="17"/>
  <c r="K24" i="27"/>
  <c r="A23" i="27"/>
  <c r="K25" i="11"/>
  <c r="A24" i="11"/>
  <c r="K23" i="13"/>
  <c r="A22" i="13"/>
  <c r="G10" i="15"/>
  <c r="G10" i="14"/>
  <c r="A23" i="8"/>
  <c r="K24" i="8"/>
  <c r="A22" i="7"/>
  <c r="K23" i="7"/>
  <c r="A19" i="24"/>
  <c r="K20" i="24"/>
  <c r="K22" i="14"/>
  <c r="A20" i="14"/>
  <c r="K25" i="9"/>
  <c r="A24" i="9"/>
  <c r="K24" i="21"/>
  <c r="A23" i="21"/>
  <c r="A22" i="15"/>
  <c r="K23" i="15"/>
  <c r="A22" i="20"/>
  <c r="K23" i="20"/>
  <c r="K24" i="18"/>
  <c r="A23" i="18"/>
  <c r="A22" i="16"/>
  <c r="K23" i="16"/>
  <c r="K23" i="12"/>
  <c r="A22" i="12"/>
  <c r="A26" i="10"/>
  <c r="K27" i="10"/>
  <c r="A22" i="6"/>
  <c r="K23" i="6"/>
  <c r="K24" i="2"/>
  <c r="A24" i="2" s="1"/>
  <c r="K25" i="19" l="1"/>
  <c r="A24" i="19"/>
  <c r="A23" i="5"/>
  <c r="K24" i="5"/>
  <c r="K22" i="22"/>
  <c r="A20" i="22"/>
  <c r="A19" i="23"/>
  <c r="K20" i="23"/>
  <c r="A23" i="15"/>
  <c r="K24" i="15"/>
  <c r="A20" i="24"/>
  <c r="K22" i="24"/>
  <c r="K25" i="8"/>
  <c r="A24" i="8"/>
  <c r="A25" i="9"/>
  <c r="K26" i="9"/>
  <c r="K24" i="13"/>
  <c r="A23" i="13"/>
  <c r="K25" i="27"/>
  <c r="A24" i="27"/>
  <c r="K25" i="26"/>
  <c r="A24" i="26"/>
  <c r="A23" i="7"/>
  <c r="K24" i="7"/>
  <c r="K22" i="17"/>
  <c r="A20" i="17"/>
  <c r="K24" i="25"/>
  <c r="A23" i="25"/>
  <c r="K25" i="21"/>
  <c r="A24" i="21"/>
  <c r="A22" i="14"/>
  <c r="K23" i="14"/>
  <c r="A25" i="11"/>
  <c r="K26" i="11"/>
  <c r="K24" i="20"/>
  <c r="A23" i="20"/>
  <c r="K25" i="18"/>
  <c r="A24" i="18"/>
  <c r="K24" i="16"/>
  <c r="A23" i="16"/>
  <c r="K24" i="12"/>
  <c r="A23" i="12"/>
  <c r="K28" i="10"/>
  <c r="A27" i="10"/>
  <c r="K24" i="6"/>
  <c r="A23" i="6"/>
  <c r="K25" i="2"/>
  <c r="A25" i="2" s="1"/>
  <c r="K26" i="19" l="1"/>
  <c r="A25" i="19"/>
  <c r="K25" i="5"/>
  <c r="A24" i="5"/>
  <c r="K22" i="23"/>
  <c r="A20" i="23"/>
  <c r="A22" i="22"/>
  <c r="K23" i="22"/>
  <c r="A26" i="11"/>
  <c r="K27" i="11"/>
  <c r="K24" i="14"/>
  <c r="A23" i="14"/>
  <c r="A26" i="9"/>
  <c r="K27" i="9"/>
  <c r="K23" i="24"/>
  <c r="A22" i="24"/>
  <c r="A22" i="17"/>
  <c r="K23" i="17"/>
  <c r="K26" i="26"/>
  <c r="A25" i="26"/>
  <c r="K25" i="7"/>
  <c r="A24" i="7"/>
  <c r="K25" i="15"/>
  <c r="A24" i="15"/>
  <c r="K26" i="21"/>
  <c r="A25" i="21"/>
  <c r="K25" i="25"/>
  <c r="A24" i="25"/>
  <c r="K26" i="27"/>
  <c r="A25" i="27"/>
  <c r="K25" i="13"/>
  <c r="A24" i="13"/>
  <c r="K26" i="8"/>
  <c r="A25" i="8"/>
  <c r="A24" i="20"/>
  <c r="K25" i="20"/>
  <c r="K26" i="18"/>
  <c r="A25" i="18"/>
  <c r="K25" i="16"/>
  <c r="A24" i="16"/>
  <c r="K25" i="12"/>
  <c r="A24" i="12"/>
  <c r="K30" i="10"/>
  <c r="A28" i="10"/>
  <c r="K25" i="6"/>
  <c r="A24" i="6"/>
  <c r="K26" i="2"/>
  <c r="A26" i="2" s="1"/>
  <c r="K27" i="19" l="1"/>
  <c r="A26" i="19"/>
  <c r="K26" i="5"/>
  <c r="A25" i="5"/>
  <c r="K24" i="22"/>
  <c r="A23" i="22"/>
  <c r="A22" i="23"/>
  <c r="K23" i="23"/>
  <c r="K24" i="17"/>
  <c r="A23" i="17"/>
  <c r="K27" i="8"/>
  <c r="A26" i="8"/>
  <c r="A26" i="27"/>
  <c r="K27" i="27"/>
  <c r="A26" i="21"/>
  <c r="K27" i="21"/>
  <c r="K26" i="15"/>
  <c r="A25" i="15"/>
  <c r="A23" i="24"/>
  <c r="K24" i="24"/>
  <c r="K25" i="14"/>
  <c r="A24" i="14"/>
  <c r="K28" i="9"/>
  <c r="A27" i="9"/>
  <c r="K28" i="11"/>
  <c r="A27" i="11"/>
  <c r="A25" i="13"/>
  <c r="K26" i="13"/>
  <c r="K26" i="25"/>
  <c r="A25" i="25"/>
  <c r="A25" i="7"/>
  <c r="K26" i="7"/>
  <c r="A26" i="26"/>
  <c r="K27" i="26"/>
  <c r="K26" i="20"/>
  <c r="A25" i="20"/>
  <c r="A26" i="18"/>
  <c r="K27" i="18"/>
  <c r="K26" i="16"/>
  <c r="A25" i="16"/>
  <c r="A25" i="12"/>
  <c r="K26" i="12"/>
  <c r="A30" i="10"/>
  <c r="K31" i="10"/>
  <c r="A25" i="6"/>
  <c r="K26" i="6"/>
  <c r="K27" i="2"/>
  <c r="A27" i="2" s="1"/>
  <c r="A27" i="19" l="1"/>
  <c r="K28" i="19"/>
  <c r="K27" i="5"/>
  <c r="A26" i="5"/>
  <c r="K24" i="23"/>
  <c r="A23" i="23"/>
  <c r="K25" i="22"/>
  <c r="A24" i="22"/>
  <c r="K28" i="26"/>
  <c r="A27" i="26"/>
  <c r="K28" i="21"/>
  <c r="A27" i="21"/>
  <c r="A26" i="25"/>
  <c r="K27" i="25"/>
  <c r="K30" i="11"/>
  <c r="A28" i="11"/>
  <c r="K26" i="14"/>
  <c r="A25" i="14"/>
  <c r="A27" i="8"/>
  <c r="K28" i="8"/>
  <c r="A26" i="7"/>
  <c r="K27" i="7"/>
  <c r="A26" i="13"/>
  <c r="K27" i="13"/>
  <c r="A24" i="24"/>
  <c r="K25" i="24"/>
  <c r="K28" i="27"/>
  <c r="A27" i="27"/>
  <c r="K30" i="9"/>
  <c r="A28" i="9"/>
  <c r="A26" i="15"/>
  <c r="K27" i="15"/>
  <c r="K25" i="17"/>
  <c r="A24" i="17"/>
  <c r="A26" i="20"/>
  <c r="K27" i="20"/>
  <c r="K28" i="18"/>
  <c r="A27" i="18"/>
  <c r="A26" i="16"/>
  <c r="K27" i="16"/>
  <c r="A26" i="12"/>
  <c r="K27" i="12"/>
  <c r="K32" i="10"/>
  <c r="A31" i="10"/>
  <c r="K27" i="6"/>
  <c r="A26" i="6"/>
  <c r="K28" i="2"/>
  <c r="A28" i="2" s="1"/>
  <c r="K30" i="19" l="1"/>
  <c r="A28" i="19"/>
  <c r="K28" i="5"/>
  <c r="A27" i="5"/>
  <c r="K26" i="22"/>
  <c r="A25" i="22"/>
  <c r="K25" i="23"/>
  <c r="A24" i="23"/>
  <c r="K28" i="13"/>
  <c r="A27" i="13"/>
  <c r="A28" i="8"/>
  <c r="K30" i="8"/>
  <c r="K26" i="17"/>
  <c r="A25" i="17"/>
  <c r="K30" i="27"/>
  <c r="A28" i="27"/>
  <c r="A26" i="14"/>
  <c r="K27" i="14"/>
  <c r="A30" i="11"/>
  <c r="K31" i="11"/>
  <c r="K30" i="21"/>
  <c r="A28" i="21"/>
  <c r="K28" i="15"/>
  <c r="A27" i="15"/>
  <c r="K26" i="24"/>
  <c r="A25" i="24"/>
  <c r="K28" i="7"/>
  <c r="A27" i="7"/>
  <c r="K28" i="25"/>
  <c r="A27" i="25"/>
  <c r="K31" i="9"/>
  <c r="A30" i="9"/>
  <c r="K30" i="26"/>
  <c r="A28" i="26"/>
  <c r="K28" i="20"/>
  <c r="A27" i="20"/>
  <c r="K30" i="18"/>
  <c r="A28" i="18"/>
  <c r="K28" i="16"/>
  <c r="A27" i="16"/>
  <c r="K28" i="12"/>
  <c r="A27" i="12"/>
  <c r="A32" i="10"/>
  <c r="K33" i="10"/>
  <c r="K28" i="6"/>
  <c r="A27" i="6"/>
  <c r="K30" i="2"/>
  <c r="A30" i="2" s="1"/>
  <c r="K31" i="19" l="1"/>
  <c r="A30" i="19"/>
  <c r="K30" i="5"/>
  <c r="A28" i="5"/>
  <c r="A25" i="23"/>
  <c r="K26" i="23"/>
  <c r="A26" i="22"/>
  <c r="K27" i="22"/>
  <c r="K28" i="14"/>
  <c r="A27" i="14"/>
  <c r="K31" i="8"/>
  <c r="A30" i="8"/>
  <c r="A30" i="26"/>
  <c r="K31" i="26"/>
  <c r="K30" i="25"/>
  <c r="A28" i="25"/>
  <c r="A26" i="24"/>
  <c r="K27" i="24"/>
  <c r="K31" i="21"/>
  <c r="A30" i="21"/>
  <c r="K32" i="11"/>
  <c r="A31" i="11"/>
  <c r="K32" i="9"/>
  <c r="A31" i="9"/>
  <c r="K30" i="7"/>
  <c r="A28" i="7"/>
  <c r="K30" i="15"/>
  <c r="A28" i="15"/>
  <c r="A30" i="27"/>
  <c r="K31" i="27"/>
  <c r="A26" i="17"/>
  <c r="K27" i="17"/>
  <c r="K30" i="13"/>
  <c r="A28" i="13"/>
  <c r="K30" i="20"/>
  <c r="A28" i="20"/>
  <c r="K31" i="18"/>
  <c r="A30" i="18"/>
  <c r="K30" i="16"/>
  <c r="A28" i="16"/>
  <c r="A28" i="12"/>
  <c r="K30" i="12"/>
  <c r="K34" i="10"/>
  <c r="A33" i="10"/>
  <c r="K30" i="6"/>
  <c r="A28" i="6"/>
  <c r="K31" i="2"/>
  <c r="A31" i="2" s="1"/>
  <c r="A31" i="19" l="1"/>
  <c r="K32" i="19"/>
  <c r="K31" i="5"/>
  <c r="A30" i="5"/>
  <c r="A26" i="23"/>
  <c r="K27" i="23"/>
  <c r="K28" i="22"/>
  <c r="A27" i="22"/>
  <c r="K32" i="27"/>
  <c r="A31" i="27"/>
  <c r="A27" i="24"/>
  <c r="K28" i="24"/>
  <c r="K31" i="13"/>
  <c r="A30" i="13"/>
  <c r="A30" i="7"/>
  <c r="K31" i="7"/>
  <c r="A31" i="8"/>
  <c r="K32" i="8"/>
  <c r="K28" i="17"/>
  <c r="A27" i="17"/>
  <c r="K32" i="26"/>
  <c r="A31" i="26"/>
  <c r="K31" i="15"/>
  <c r="A30" i="15"/>
  <c r="A32" i="9"/>
  <c r="K33" i="9"/>
  <c r="A32" i="11"/>
  <c r="K33" i="11"/>
  <c r="K32" i="21"/>
  <c r="A31" i="21"/>
  <c r="K31" i="25"/>
  <c r="A30" i="25"/>
  <c r="K30" i="14"/>
  <c r="A28" i="14"/>
  <c r="A30" i="20"/>
  <c r="K31" i="20"/>
  <c r="K32" i="18"/>
  <c r="A31" i="18"/>
  <c r="A30" i="16"/>
  <c r="K31" i="16"/>
  <c r="A30" i="12"/>
  <c r="K31" i="12"/>
  <c r="A34" i="10"/>
  <c r="K35" i="10"/>
  <c r="K31" i="6"/>
  <c r="A30" i="6"/>
  <c r="K32" i="2"/>
  <c r="A32" i="2" s="1"/>
  <c r="K33" i="19" l="1"/>
  <c r="A32" i="19"/>
  <c r="K32" i="5"/>
  <c r="A31" i="5"/>
  <c r="K30" i="22"/>
  <c r="A28" i="22"/>
  <c r="A27" i="23"/>
  <c r="K28" i="23"/>
  <c r="K34" i="9"/>
  <c r="A33" i="9"/>
  <c r="A32" i="8"/>
  <c r="K33" i="8"/>
  <c r="K32" i="7"/>
  <c r="A31" i="7"/>
  <c r="A28" i="24"/>
  <c r="K30" i="24"/>
  <c r="K31" i="14"/>
  <c r="A30" i="14"/>
  <c r="A32" i="21"/>
  <c r="K33" i="21"/>
  <c r="A32" i="26"/>
  <c r="K33" i="26"/>
  <c r="K34" i="11"/>
  <c r="A33" i="11"/>
  <c r="K32" i="25"/>
  <c r="A31" i="25"/>
  <c r="K32" i="15"/>
  <c r="A31" i="15"/>
  <c r="K30" i="17"/>
  <c r="A28" i="17"/>
  <c r="K32" i="13"/>
  <c r="A31" i="13"/>
  <c r="A32" i="27"/>
  <c r="K33" i="27"/>
  <c r="K32" i="20"/>
  <c r="A31" i="20"/>
  <c r="A32" i="18"/>
  <c r="K33" i="18"/>
  <c r="A31" i="16"/>
  <c r="K32" i="16"/>
  <c r="K32" i="12"/>
  <c r="A31" i="12"/>
  <c r="K36" i="10"/>
  <c r="A35" i="10"/>
  <c r="K32" i="6"/>
  <c r="A31" i="6"/>
  <c r="K33" i="2"/>
  <c r="A33" i="2" s="1"/>
  <c r="A33" i="19" l="1"/>
  <c r="K34" i="19"/>
  <c r="A32" i="5"/>
  <c r="K33" i="5"/>
  <c r="K30" i="23"/>
  <c r="A28" i="23"/>
  <c r="K31" i="22"/>
  <c r="A30" i="22"/>
  <c r="K34" i="27"/>
  <c r="A33" i="27"/>
  <c r="K34" i="21"/>
  <c r="A33" i="21"/>
  <c r="K31" i="24"/>
  <c r="A30" i="24"/>
  <c r="K34" i="8"/>
  <c r="A33" i="8"/>
  <c r="K31" i="17"/>
  <c r="A30" i="17"/>
  <c r="A32" i="25"/>
  <c r="K33" i="25"/>
  <c r="K34" i="26"/>
  <c r="A33" i="26"/>
  <c r="A32" i="13"/>
  <c r="K33" i="13"/>
  <c r="A32" i="15"/>
  <c r="K33" i="15"/>
  <c r="A34" i="11"/>
  <c r="K35" i="11"/>
  <c r="K32" i="14"/>
  <c r="A31" i="14"/>
  <c r="A32" i="7"/>
  <c r="K33" i="7"/>
  <c r="A34" i="9"/>
  <c r="K35" i="9"/>
  <c r="A32" i="20"/>
  <c r="K33" i="20"/>
  <c r="K34" i="18"/>
  <c r="A33" i="18"/>
  <c r="A32" i="16"/>
  <c r="K33" i="16"/>
  <c r="A32" i="12"/>
  <c r="K33" i="12"/>
  <c r="K38" i="10"/>
  <c r="A36" i="10"/>
  <c r="A32" i="6"/>
  <c r="K33" i="6"/>
  <c r="K34" i="2"/>
  <c r="A34" i="2" s="1"/>
  <c r="A34" i="19" l="1"/>
  <c r="K35" i="19"/>
  <c r="K34" i="5"/>
  <c r="A33" i="5"/>
  <c r="A31" i="22"/>
  <c r="K32" i="22"/>
  <c r="K31" i="23"/>
  <c r="A30" i="23"/>
  <c r="K36" i="9"/>
  <c r="A35" i="9"/>
  <c r="K34" i="13"/>
  <c r="A33" i="13"/>
  <c r="K34" i="25"/>
  <c r="A33" i="25"/>
  <c r="A32" i="14"/>
  <c r="K33" i="14"/>
  <c r="A34" i="8"/>
  <c r="K35" i="8"/>
  <c r="A34" i="21"/>
  <c r="K35" i="21"/>
  <c r="K34" i="7"/>
  <c r="A33" i="7"/>
  <c r="K36" i="11"/>
  <c r="A35" i="11"/>
  <c r="K34" i="15"/>
  <c r="A33" i="15"/>
  <c r="A34" i="26"/>
  <c r="K35" i="26"/>
  <c r="K32" i="17"/>
  <c r="A31" i="17"/>
  <c r="K32" i="24"/>
  <c r="A31" i="24"/>
  <c r="A34" i="27"/>
  <c r="K35" i="27"/>
  <c r="K34" i="20"/>
  <c r="A33" i="20"/>
  <c r="A34" i="18"/>
  <c r="K35" i="18"/>
  <c r="K34" i="16"/>
  <c r="A33" i="16"/>
  <c r="A33" i="12"/>
  <c r="K34" i="12"/>
  <c r="K39" i="10"/>
  <c r="F14" i="10"/>
  <c r="K34" i="6"/>
  <c r="A33" i="6"/>
  <c r="K35" i="2"/>
  <c r="A35" i="2" s="1"/>
  <c r="K36" i="19" l="1"/>
  <c r="A35" i="19"/>
  <c r="A34" i="5"/>
  <c r="K35" i="5"/>
  <c r="K32" i="23"/>
  <c r="A31" i="23"/>
  <c r="K33" i="22"/>
  <c r="A32" i="22"/>
  <c r="K36" i="27"/>
  <c r="A35" i="27"/>
  <c r="K36" i="21"/>
  <c r="A35" i="21"/>
  <c r="A32" i="17"/>
  <c r="K33" i="17"/>
  <c r="K38" i="11"/>
  <c r="A36" i="11"/>
  <c r="A34" i="25"/>
  <c r="K35" i="25"/>
  <c r="K36" i="26"/>
  <c r="A35" i="26"/>
  <c r="A35" i="8"/>
  <c r="K36" i="8"/>
  <c r="K34" i="14"/>
  <c r="A33" i="14"/>
  <c r="K33" i="24"/>
  <c r="A32" i="24"/>
  <c r="A34" i="15"/>
  <c r="K35" i="15"/>
  <c r="A34" i="7"/>
  <c r="K35" i="7"/>
  <c r="A34" i="13"/>
  <c r="K35" i="13"/>
  <c r="K38" i="9"/>
  <c r="A36" i="9"/>
  <c r="K35" i="20"/>
  <c r="A34" i="20"/>
  <c r="K36" i="18"/>
  <c r="A35" i="18"/>
  <c r="A34" i="16"/>
  <c r="K35" i="16"/>
  <c r="K35" i="12"/>
  <c r="A34" i="12"/>
  <c r="K40" i="10"/>
  <c r="F15" i="10"/>
  <c r="A34" i="6"/>
  <c r="K35" i="6"/>
  <c r="K36" i="2"/>
  <c r="A36" i="2" s="1"/>
  <c r="K38" i="19" l="1"/>
  <c r="A36" i="19"/>
  <c r="K36" i="5"/>
  <c r="A35" i="5"/>
  <c r="K34" i="22"/>
  <c r="A33" i="22"/>
  <c r="A32" i="23"/>
  <c r="K33" i="23"/>
  <c r="K36" i="7"/>
  <c r="A35" i="7"/>
  <c r="K38" i="8"/>
  <c r="A36" i="8"/>
  <c r="K39" i="9"/>
  <c r="F14" i="9"/>
  <c r="K34" i="24"/>
  <c r="A33" i="24"/>
  <c r="K38" i="21"/>
  <c r="A36" i="21"/>
  <c r="K36" i="13"/>
  <c r="A35" i="13"/>
  <c r="K36" i="15"/>
  <c r="A35" i="15"/>
  <c r="K36" i="25"/>
  <c r="A35" i="25"/>
  <c r="K34" i="17"/>
  <c r="A33" i="17"/>
  <c r="A34" i="14"/>
  <c r="K35" i="14"/>
  <c r="K38" i="26"/>
  <c r="A36" i="26"/>
  <c r="K39" i="11"/>
  <c r="F14" i="11"/>
  <c r="K38" i="27"/>
  <c r="A36" i="27"/>
  <c r="K36" i="20"/>
  <c r="A35" i="20"/>
  <c r="K38" i="18"/>
  <c r="A36" i="18"/>
  <c r="K36" i="16"/>
  <c r="A35" i="16"/>
  <c r="A35" i="12"/>
  <c r="K36" i="12"/>
  <c r="K41" i="10"/>
  <c r="F16" i="10"/>
  <c r="K36" i="6"/>
  <c r="A35" i="6"/>
  <c r="K38" i="2"/>
  <c r="F14" i="2" s="1"/>
  <c r="K39" i="19" l="1"/>
  <c r="F14" i="19"/>
  <c r="K38" i="5"/>
  <c r="A36" i="5"/>
  <c r="K34" i="23"/>
  <c r="A33" i="23"/>
  <c r="K35" i="22"/>
  <c r="A34" i="22"/>
  <c r="K39" i="27"/>
  <c r="F14" i="27"/>
  <c r="K39" i="26"/>
  <c r="F14" i="26"/>
  <c r="A34" i="17"/>
  <c r="K35" i="17"/>
  <c r="K38" i="15"/>
  <c r="A36" i="15"/>
  <c r="K39" i="21"/>
  <c r="F14" i="21"/>
  <c r="K35" i="24"/>
  <c r="A34" i="24"/>
  <c r="F14" i="8"/>
  <c r="K39" i="8"/>
  <c r="K36" i="14"/>
  <c r="A35" i="14"/>
  <c r="K40" i="11"/>
  <c r="F15" i="11"/>
  <c r="K38" i="25"/>
  <c r="A36" i="25"/>
  <c r="K38" i="13"/>
  <c r="A36" i="13"/>
  <c r="K40" i="9"/>
  <c r="F15" i="9"/>
  <c r="K38" i="7"/>
  <c r="A36" i="7"/>
  <c r="K38" i="20"/>
  <c r="A36" i="20"/>
  <c r="K39" i="18"/>
  <c r="F14" i="18"/>
  <c r="K38" i="16"/>
  <c r="A36" i="16"/>
  <c r="K38" i="12"/>
  <c r="A36" i="12"/>
  <c r="K42" i="10"/>
  <c r="F17" i="10"/>
  <c r="K38" i="6"/>
  <c r="A36" i="6"/>
  <c r="K39" i="2"/>
  <c r="F15" i="2" s="1"/>
  <c r="F15" i="19" l="1"/>
  <c r="K40" i="19"/>
  <c r="K39" i="5"/>
  <c r="F14" i="5"/>
  <c r="K36" i="22"/>
  <c r="A35" i="22"/>
  <c r="A34" i="23"/>
  <c r="K35" i="23"/>
  <c r="F15" i="8"/>
  <c r="K40" i="8"/>
  <c r="F14" i="7"/>
  <c r="K39" i="7"/>
  <c r="K39" i="13"/>
  <c r="F14" i="13"/>
  <c r="K41" i="11"/>
  <c r="F16" i="11"/>
  <c r="K39" i="15"/>
  <c r="F14" i="15"/>
  <c r="K40" i="26"/>
  <c r="F15" i="26"/>
  <c r="K36" i="17"/>
  <c r="A35" i="17"/>
  <c r="F16" i="9"/>
  <c r="K41" i="9"/>
  <c r="K39" i="25"/>
  <c r="F14" i="25"/>
  <c r="K38" i="14"/>
  <c r="A36" i="14"/>
  <c r="A35" i="24"/>
  <c r="K36" i="24"/>
  <c r="F15" i="21"/>
  <c r="K40" i="21"/>
  <c r="K40" i="27"/>
  <c r="F15" i="27"/>
  <c r="K39" i="20"/>
  <c r="F14" i="20"/>
  <c r="F15" i="18"/>
  <c r="K40" i="18"/>
  <c r="K39" i="16"/>
  <c r="F14" i="16"/>
  <c r="K39" i="12"/>
  <c r="F14" i="12"/>
  <c r="K43" i="10"/>
  <c r="F18" i="10"/>
  <c r="K39" i="6"/>
  <c r="F14" i="6"/>
  <c r="K40" i="2"/>
  <c r="F16" i="2" s="1"/>
  <c r="K41" i="19" l="1"/>
  <c r="F16" i="19"/>
  <c r="F15" i="5"/>
  <c r="K40" i="5"/>
  <c r="K36" i="23"/>
  <c r="A35" i="23"/>
  <c r="K38" i="22"/>
  <c r="A36" i="22"/>
  <c r="A36" i="24"/>
  <c r="K38" i="24"/>
  <c r="K40" i="7"/>
  <c r="F15" i="7"/>
  <c r="K41" i="27"/>
  <c r="F16" i="27"/>
  <c r="F15" i="25"/>
  <c r="K40" i="25"/>
  <c r="K38" i="17"/>
  <c r="A36" i="17"/>
  <c r="K41" i="26"/>
  <c r="F16" i="26"/>
  <c r="K40" i="13"/>
  <c r="F15" i="13"/>
  <c r="K41" i="21"/>
  <c r="F16" i="21"/>
  <c r="K42" i="9"/>
  <c r="F17" i="9"/>
  <c r="K41" i="8"/>
  <c r="F16" i="8"/>
  <c r="K39" i="14"/>
  <c r="F14" i="14"/>
  <c r="K40" i="15"/>
  <c r="F15" i="15"/>
  <c r="F17" i="11"/>
  <c r="K42" i="11"/>
  <c r="K40" i="20"/>
  <c r="F15" i="20"/>
  <c r="K41" i="18"/>
  <c r="F16" i="18"/>
  <c r="K40" i="16"/>
  <c r="F15" i="16"/>
  <c r="K40" i="12"/>
  <c r="F15" i="12"/>
  <c r="F19" i="10"/>
  <c r="K44" i="10"/>
  <c r="K40" i="6"/>
  <c r="F15" i="6"/>
  <c r="K41" i="2"/>
  <c r="F17" i="2" s="1"/>
  <c r="F17" i="19" l="1"/>
  <c r="K42" i="19"/>
  <c r="K41" i="5"/>
  <c r="F16" i="5"/>
  <c r="K39" i="22"/>
  <c r="F14" i="22"/>
  <c r="A36" i="23"/>
  <c r="K38" i="23"/>
  <c r="K41" i="25"/>
  <c r="F16" i="25"/>
  <c r="K41" i="15"/>
  <c r="F16" i="15"/>
  <c r="F15" i="14"/>
  <c r="K40" i="14"/>
  <c r="K43" i="9"/>
  <c r="F18" i="9"/>
  <c r="K41" i="13"/>
  <c r="F16" i="13"/>
  <c r="F17" i="26"/>
  <c r="K42" i="26"/>
  <c r="F16" i="7"/>
  <c r="K41" i="7"/>
  <c r="K43" i="11"/>
  <c r="F18" i="11"/>
  <c r="F14" i="24"/>
  <c r="K39" i="24"/>
  <c r="K42" i="8"/>
  <c r="F17" i="8"/>
  <c r="K42" i="21"/>
  <c r="F17" i="21"/>
  <c r="K39" i="17"/>
  <c r="F14" i="17"/>
  <c r="F17" i="27"/>
  <c r="K42" i="27"/>
  <c r="K41" i="20"/>
  <c r="F16" i="20"/>
  <c r="F17" i="18"/>
  <c r="K42" i="18"/>
  <c r="K41" i="16"/>
  <c r="F16" i="16"/>
  <c r="F16" i="12"/>
  <c r="K41" i="12"/>
  <c r="K46" i="10"/>
  <c r="F20" i="10"/>
  <c r="K41" i="6"/>
  <c r="F16" i="6"/>
  <c r="K42" i="2"/>
  <c r="F18" i="2" s="1"/>
  <c r="F18" i="19" l="1"/>
  <c r="K43" i="19"/>
  <c r="F17" i="5"/>
  <c r="K42" i="5"/>
  <c r="K39" i="23"/>
  <c r="F14" i="23"/>
  <c r="F15" i="22"/>
  <c r="K40" i="22"/>
  <c r="K43" i="27"/>
  <c r="F18" i="27"/>
  <c r="F15" i="24"/>
  <c r="K40" i="24"/>
  <c r="F17" i="7"/>
  <c r="K42" i="7"/>
  <c r="K41" i="14"/>
  <c r="F16" i="14"/>
  <c r="K43" i="21"/>
  <c r="F18" i="21"/>
  <c r="K42" i="13"/>
  <c r="F17" i="13"/>
  <c r="K43" i="26"/>
  <c r="F18" i="26"/>
  <c r="F15" i="17"/>
  <c r="K40" i="17"/>
  <c r="K43" i="8"/>
  <c r="F18" i="8"/>
  <c r="F19" i="11"/>
  <c r="K44" i="11"/>
  <c r="K44" i="9"/>
  <c r="F19" i="9"/>
  <c r="K42" i="15"/>
  <c r="F17" i="15"/>
  <c r="K42" i="25"/>
  <c r="F17" i="25"/>
  <c r="K42" i="20"/>
  <c r="F17" i="20"/>
  <c r="K43" i="18"/>
  <c r="F18" i="18"/>
  <c r="K42" i="16"/>
  <c r="F17" i="16"/>
  <c r="K42" i="12"/>
  <c r="F17" i="12"/>
  <c r="K47" i="10"/>
  <c r="F22" i="10"/>
  <c r="K42" i="6"/>
  <c r="F17" i="6"/>
  <c r="K43" i="2"/>
  <c r="F19" i="2" s="1"/>
  <c r="F19" i="19" l="1"/>
  <c r="K44" i="19"/>
  <c r="K43" i="5"/>
  <c r="F18" i="5"/>
  <c r="K41" i="22"/>
  <c r="F16" i="22"/>
  <c r="K40" i="23"/>
  <c r="F15" i="23"/>
  <c r="K41" i="17"/>
  <c r="F16" i="17"/>
  <c r="F16" i="24"/>
  <c r="K41" i="24"/>
  <c r="K43" i="25"/>
  <c r="F18" i="25"/>
  <c r="K46" i="9"/>
  <c r="F20" i="9"/>
  <c r="K42" i="14"/>
  <c r="F17" i="14"/>
  <c r="K46" i="11"/>
  <c r="F20" i="11"/>
  <c r="K43" i="7"/>
  <c r="F18" i="7"/>
  <c r="K43" i="15"/>
  <c r="F18" i="15"/>
  <c r="F19" i="8"/>
  <c r="K44" i="8"/>
  <c r="F19" i="26"/>
  <c r="K44" i="26"/>
  <c r="K43" i="13"/>
  <c r="F18" i="13"/>
  <c r="F19" i="21"/>
  <c r="K44" i="21"/>
  <c r="F19" i="27"/>
  <c r="K44" i="27"/>
  <c r="K43" i="20"/>
  <c r="F18" i="20"/>
  <c r="F19" i="18"/>
  <c r="K44" i="18"/>
  <c r="K43" i="16"/>
  <c r="F18" i="16"/>
  <c r="F18" i="12"/>
  <c r="K43" i="12"/>
  <c r="K48" i="10"/>
  <c r="F23" i="10"/>
  <c r="K43" i="6"/>
  <c r="F18" i="6"/>
  <c r="K44" i="2"/>
  <c r="F20" i="2" s="1"/>
  <c r="K46" i="19" l="1"/>
  <c r="F20" i="19"/>
  <c r="F19" i="5"/>
  <c r="K44" i="5"/>
  <c r="K41" i="23"/>
  <c r="F16" i="23"/>
  <c r="F17" i="22"/>
  <c r="K42" i="22"/>
  <c r="K46" i="27"/>
  <c r="F20" i="27"/>
  <c r="K46" i="8"/>
  <c r="F20" i="8"/>
  <c r="F19" i="13"/>
  <c r="K44" i="13"/>
  <c r="F19" i="7"/>
  <c r="K44" i="7"/>
  <c r="K43" i="14"/>
  <c r="F18" i="14"/>
  <c r="F19" i="25"/>
  <c r="K44" i="25"/>
  <c r="K42" i="17"/>
  <c r="F17" i="17"/>
  <c r="K46" i="21"/>
  <c r="F20" i="21"/>
  <c r="K46" i="26"/>
  <c r="F20" i="26"/>
  <c r="F17" i="24"/>
  <c r="K42" i="24"/>
  <c r="F19" i="15"/>
  <c r="K44" i="15"/>
  <c r="K47" i="11"/>
  <c r="F22" i="11"/>
  <c r="F22" i="9"/>
  <c r="K47" i="9"/>
  <c r="K44" i="20"/>
  <c r="F19" i="20"/>
  <c r="K46" i="18"/>
  <c r="F20" i="18"/>
  <c r="F19" i="16"/>
  <c r="K44" i="16"/>
  <c r="F19" i="12"/>
  <c r="K44" i="12"/>
  <c r="F24" i="10"/>
  <c r="K49" i="10"/>
  <c r="F19" i="6"/>
  <c r="K44" i="6"/>
  <c r="K46" i="2"/>
  <c r="F22" i="2" s="1"/>
  <c r="F22" i="19" l="1"/>
  <c r="K47" i="19"/>
  <c r="K46" i="5"/>
  <c r="F20" i="5"/>
  <c r="K43" i="22"/>
  <c r="F18" i="22"/>
  <c r="K42" i="23"/>
  <c r="F17" i="23"/>
  <c r="K48" i="9"/>
  <c r="F23" i="9"/>
  <c r="K46" i="15"/>
  <c r="F20" i="15"/>
  <c r="K46" i="25"/>
  <c r="F20" i="25"/>
  <c r="K46" i="7"/>
  <c r="F20" i="7"/>
  <c r="K47" i="26"/>
  <c r="F22" i="26"/>
  <c r="K43" i="17"/>
  <c r="F18" i="17"/>
  <c r="K47" i="8"/>
  <c r="F22" i="8"/>
  <c r="F18" i="24"/>
  <c r="K43" i="24"/>
  <c r="K46" i="13"/>
  <c r="F20" i="13"/>
  <c r="K48" i="11"/>
  <c r="F23" i="11"/>
  <c r="K47" i="21"/>
  <c r="F22" i="21"/>
  <c r="F19" i="14"/>
  <c r="K44" i="14"/>
  <c r="F22" i="27"/>
  <c r="K47" i="27"/>
  <c r="K46" i="20"/>
  <c r="F20" i="20"/>
  <c r="K47" i="18"/>
  <c r="F22" i="18"/>
  <c r="K46" i="16"/>
  <c r="F20" i="16"/>
  <c r="K46" i="12"/>
  <c r="F20" i="12"/>
  <c r="K50" i="10"/>
  <c r="F25" i="10"/>
  <c r="K46" i="6"/>
  <c r="F20" i="6"/>
  <c r="K47" i="2"/>
  <c r="F23" i="2" s="1"/>
  <c r="K48" i="19" l="1"/>
  <c r="F23" i="19"/>
  <c r="K47" i="5"/>
  <c r="F22" i="5"/>
  <c r="F18" i="23"/>
  <c r="K43" i="23"/>
  <c r="F19" i="22"/>
  <c r="K44" i="22"/>
  <c r="K48" i="27"/>
  <c r="F23" i="27"/>
  <c r="F24" i="11"/>
  <c r="K49" i="11"/>
  <c r="K47" i="13"/>
  <c r="F22" i="13"/>
  <c r="K48" i="8"/>
  <c r="F23" i="8"/>
  <c r="K48" i="26"/>
  <c r="F23" i="26"/>
  <c r="K47" i="25"/>
  <c r="F22" i="25"/>
  <c r="F24" i="9"/>
  <c r="K49" i="9"/>
  <c r="K46" i="14"/>
  <c r="F20" i="14"/>
  <c r="K44" i="24"/>
  <c r="F19" i="24"/>
  <c r="K48" i="21"/>
  <c r="F23" i="21"/>
  <c r="F19" i="17"/>
  <c r="K44" i="17"/>
  <c r="K47" i="7"/>
  <c r="F22" i="7"/>
  <c r="K47" i="15"/>
  <c r="F22" i="15"/>
  <c r="K47" i="20"/>
  <c r="F22" i="20"/>
  <c r="K48" i="18"/>
  <c r="F23" i="18"/>
  <c r="K47" i="16"/>
  <c r="F22" i="16"/>
  <c r="K47" i="12"/>
  <c r="F22" i="12"/>
  <c r="K51" i="10"/>
  <c r="F26" i="10"/>
  <c r="K47" i="6"/>
  <c r="F22" i="6"/>
  <c r="K48" i="2"/>
  <c r="F24" i="2" s="1"/>
  <c r="K49" i="19" l="1"/>
  <c r="F24" i="19"/>
  <c r="K48" i="5"/>
  <c r="F23" i="5"/>
  <c r="F19" i="23"/>
  <c r="K44" i="23"/>
  <c r="K46" i="22"/>
  <c r="F20" i="22"/>
  <c r="F25" i="9"/>
  <c r="K50" i="9"/>
  <c r="K48" i="7"/>
  <c r="F23" i="7"/>
  <c r="K46" i="24"/>
  <c r="F20" i="24"/>
  <c r="F24" i="26"/>
  <c r="K49" i="26"/>
  <c r="K48" i="13"/>
  <c r="F23" i="13"/>
  <c r="K46" i="17"/>
  <c r="F20" i="17"/>
  <c r="K50" i="11"/>
  <c r="F25" i="11"/>
  <c r="K48" i="15"/>
  <c r="F23" i="15"/>
  <c r="F24" i="21"/>
  <c r="K49" i="21"/>
  <c r="K47" i="14"/>
  <c r="F22" i="14"/>
  <c r="K48" i="25"/>
  <c r="F23" i="25"/>
  <c r="F24" i="8"/>
  <c r="K49" i="8"/>
  <c r="F24" i="27"/>
  <c r="K49" i="27"/>
  <c r="K48" i="20"/>
  <c r="F23" i="20"/>
  <c r="F24" i="18"/>
  <c r="K49" i="18"/>
  <c r="K48" i="16"/>
  <c r="F23" i="16"/>
  <c r="F23" i="12"/>
  <c r="K48" i="12"/>
  <c r="K52" i="10"/>
  <c r="F28" i="10" s="1"/>
  <c r="F27" i="10"/>
  <c r="K48" i="6"/>
  <c r="F23" i="6"/>
  <c r="K49" i="2"/>
  <c r="F25" i="2" s="1"/>
  <c r="F25" i="19" l="1"/>
  <c r="K50" i="19"/>
  <c r="F24" i="5"/>
  <c r="K49" i="5"/>
  <c r="K47" i="22"/>
  <c r="F22" i="22"/>
  <c r="K46" i="23"/>
  <c r="F20" i="23"/>
  <c r="K50" i="27"/>
  <c r="F25" i="27"/>
  <c r="K50" i="21"/>
  <c r="F25" i="21"/>
  <c r="F26" i="9"/>
  <c r="K51" i="9"/>
  <c r="F24" i="25"/>
  <c r="K49" i="25"/>
  <c r="F26" i="11"/>
  <c r="K51" i="11"/>
  <c r="F24" i="13"/>
  <c r="K49" i="13"/>
  <c r="K47" i="24"/>
  <c r="F22" i="24"/>
  <c r="F25" i="8"/>
  <c r="K50" i="8"/>
  <c r="K50" i="26"/>
  <c r="F25" i="26"/>
  <c r="K48" i="14"/>
  <c r="F23" i="14"/>
  <c r="F24" i="15"/>
  <c r="K49" i="15"/>
  <c r="K47" i="17"/>
  <c r="F22" i="17"/>
  <c r="F24" i="7"/>
  <c r="K49" i="7"/>
  <c r="F24" i="20"/>
  <c r="K49" i="20"/>
  <c r="K50" i="18"/>
  <c r="F25" i="18"/>
  <c r="F24" i="16"/>
  <c r="K49" i="16"/>
  <c r="F24" i="12"/>
  <c r="K49" i="12"/>
  <c r="K49" i="6"/>
  <c r="F24" i="6"/>
  <c r="K50" i="2"/>
  <c r="F26" i="2" s="1"/>
  <c r="F26" i="19" l="1"/>
  <c r="K51" i="19"/>
  <c r="K50" i="5"/>
  <c r="F25" i="5"/>
  <c r="K47" i="23"/>
  <c r="F22" i="23"/>
  <c r="K48" i="22"/>
  <c r="F23" i="22"/>
  <c r="K50" i="7"/>
  <c r="F25" i="7"/>
  <c r="K50" i="15"/>
  <c r="F25" i="15"/>
  <c r="K50" i="13"/>
  <c r="F25" i="13"/>
  <c r="K50" i="25"/>
  <c r="F25" i="25"/>
  <c r="K51" i="26"/>
  <c r="F26" i="26"/>
  <c r="K51" i="21"/>
  <c r="F26" i="21"/>
  <c r="K51" i="8"/>
  <c r="F26" i="8"/>
  <c r="K52" i="11"/>
  <c r="F28" i="11" s="1"/>
  <c r="F27" i="11"/>
  <c r="K52" i="9"/>
  <c r="F28" i="9" s="1"/>
  <c r="F27" i="9"/>
  <c r="K48" i="17"/>
  <c r="F23" i="17"/>
  <c r="F24" i="14"/>
  <c r="K49" i="14"/>
  <c r="K48" i="24"/>
  <c r="F23" i="24"/>
  <c r="F26" i="27"/>
  <c r="K51" i="27"/>
  <c r="K50" i="20"/>
  <c r="F25" i="20"/>
  <c r="K51" i="18"/>
  <c r="F26" i="18"/>
  <c r="K50" i="16"/>
  <c r="F25" i="16"/>
  <c r="F25" i="12"/>
  <c r="K50" i="12"/>
  <c r="K50" i="6"/>
  <c r="F25" i="6"/>
  <c r="K51" i="2"/>
  <c r="F27" i="2" s="1"/>
  <c r="F27" i="19" l="1"/>
  <c r="K52" i="19"/>
  <c r="F28" i="19" s="1"/>
  <c r="K51" i="5"/>
  <c r="F26" i="5"/>
  <c r="K49" i="22"/>
  <c r="F24" i="22"/>
  <c r="K48" i="23"/>
  <c r="F23" i="23"/>
  <c r="K52" i="27"/>
  <c r="F28" i="27" s="1"/>
  <c r="F27" i="27"/>
  <c r="K50" i="14"/>
  <c r="F25" i="14"/>
  <c r="K52" i="21"/>
  <c r="F28" i="21" s="1"/>
  <c r="F27" i="21"/>
  <c r="K51" i="25"/>
  <c r="F26" i="25"/>
  <c r="F26" i="7"/>
  <c r="K51" i="7"/>
  <c r="F24" i="24"/>
  <c r="K49" i="24"/>
  <c r="F24" i="17"/>
  <c r="K49" i="17"/>
  <c r="K52" i="8"/>
  <c r="F28" i="8" s="1"/>
  <c r="F27" i="8"/>
  <c r="K52" i="26"/>
  <c r="F28" i="26" s="1"/>
  <c r="F27" i="26"/>
  <c r="K51" i="13"/>
  <c r="F26" i="13"/>
  <c r="F26" i="15"/>
  <c r="K51" i="15"/>
  <c r="K51" i="20"/>
  <c r="F26" i="20"/>
  <c r="K52" i="18"/>
  <c r="F28" i="18" s="1"/>
  <c r="F27" i="18"/>
  <c r="K51" i="16"/>
  <c r="F26" i="16"/>
  <c r="F26" i="12"/>
  <c r="K51" i="12"/>
  <c r="K51" i="6"/>
  <c r="F26" i="6"/>
  <c r="K52" i="2"/>
  <c r="F28" i="2" s="1"/>
  <c r="K52" i="5" l="1"/>
  <c r="F28" i="5" s="1"/>
  <c r="F27" i="5"/>
  <c r="F24" i="23"/>
  <c r="K49" i="23"/>
  <c r="K50" i="22"/>
  <c r="F25" i="22"/>
  <c r="F25" i="24"/>
  <c r="K50" i="24"/>
  <c r="K52" i="13"/>
  <c r="F28" i="13" s="1"/>
  <c r="F27" i="13"/>
  <c r="K52" i="25"/>
  <c r="F28" i="25" s="1"/>
  <c r="F27" i="25"/>
  <c r="K51" i="14"/>
  <c r="F26" i="14"/>
  <c r="K52" i="15"/>
  <c r="F28" i="15" s="1"/>
  <c r="F27" i="15"/>
  <c r="K50" i="17"/>
  <c r="F25" i="17"/>
  <c r="F27" i="7"/>
  <c r="K52" i="7"/>
  <c r="F28" i="7" s="1"/>
  <c r="K52" i="20"/>
  <c r="F28" i="20" s="1"/>
  <c r="F27" i="20"/>
  <c r="K52" i="16"/>
  <c r="F28" i="16" s="1"/>
  <c r="F27" i="16"/>
  <c r="F27" i="12"/>
  <c r="K52" i="12"/>
  <c r="F28" i="12" s="1"/>
  <c r="K52" i="6"/>
  <c r="F28" i="6" s="1"/>
  <c r="F27" i="6"/>
  <c r="K51" i="22" l="1"/>
  <c r="F26" i="22"/>
  <c r="K50" i="23"/>
  <c r="F25" i="23"/>
  <c r="K51" i="17"/>
  <c r="F26" i="17"/>
  <c r="K52" i="14"/>
  <c r="F28" i="14" s="1"/>
  <c r="F27" i="14"/>
  <c r="K51" i="24"/>
  <c r="F26" i="24"/>
  <c r="K51" i="23" l="1"/>
  <c r="F26" i="23"/>
  <c r="K52" i="22"/>
  <c r="F28" i="22" s="1"/>
  <c r="F27" i="22"/>
  <c r="F27" i="24"/>
  <c r="K52" i="24"/>
  <c r="F28" i="24" s="1"/>
  <c r="K52" i="17"/>
  <c r="F28" i="17" s="1"/>
  <c r="F27" i="17"/>
  <c r="K52" i="23" l="1"/>
  <c r="F28" i="23" s="1"/>
  <c r="F27" i="23"/>
</calcChain>
</file>

<file path=xl/sharedStrings.xml><?xml version="1.0" encoding="utf-8"?>
<sst xmlns="http://schemas.openxmlformats.org/spreadsheetml/2006/main" count="2658" uniqueCount="135">
  <si>
    <t>Mississippi State University</t>
  </si>
  <si>
    <t>Non-Exempt Employee Semi-Monthly Time Report</t>
  </si>
  <si>
    <r>
      <t xml:space="preserve">Instructions:  </t>
    </r>
    <r>
      <rPr>
        <sz val="10"/>
        <rFont val="Arial Narrow"/>
        <family val="2"/>
      </rPr>
      <t>The Fair Labor Standards Act requires that a record of hours worked on a weekly basis be maintained for all employees except executive, administrative, managerial, faculty, and professional (non-faculty).  Department/unit heads are responsible for compiling and maintaining this record in department files on each covered employee for a period of at least (3) years.</t>
    </r>
  </si>
  <si>
    <t>MSU ID #:</t>
  </si>
  <si>
    <t>Pay period start date:</t>
  </si>
  <si>
    <t>Name:</t>
  </si>
  <si>
    <t>Pay period end date:</t>
  </si>
  <si>
    <t>Department:</t>
  </si>
  <si>
    <t>Pay Period Number:</t>
  </si>
  <si>
    <t>Work Week Dates</t>
  </si>
  <si>
    <t>Actual Hours Worked</t>
  </si>
  <si>
    <t>Overtime Hours</t>
  </si>
  <si>
    <t>Hours-Previous WK (Due to Split WK)</t>
  </si>
  <si>
    <t>Sunday</t>
  </si>
  <si>
    <t>Monday</t>
  </si>
  <si>
    <t>Tuesday</t>
  </si>
  <si>
    <t>Wednesday</t>
  </si>
  <si>
    <t>Thursday</t>
  </si>
  <si>
    <t>Friday</t>
  </si>
  <si>
    <t>Saturday</t>
  </si>
  <si>
    <t>Week 1 Totals</t>
  </si>
  <si>
    <t>Week 2 Totals</t>
  </si>
  <si>
    <t>Week 3 Totals</t>
  </si>
  <si>
    <t>Week 4 Totals</t>
  </si>
  <si>
    <t>Week 5 Totals</t>
  </si>
  <si>
    <t>Date</t>
  </si>
  <si>
    <t>I certify this record is accurate and accounts for my time during the indicated period.</t>
  </si>
  <si>
    <t>I certify the hours recorded and coded on this form are correct and in compliance with University policy.</t>
  </si>
  <si>
    <t>Day of the Week</t>
  </si>
  <si>
    <t>Grand Totals</t>
  </si>
  <si>
    <t>Employee Signature</t>
  </si>
  <si>
    <t>Manager Signature</t>
  </si>
  <si>
    <r>
      <rPr>
        <b/>
        <sz val="8"/>
        <color rgb="FFC00000"/>
        <rFont val="Arial Narrow"/>
        <family val="2"/>
      </rPr>
      <t>“Overtime Hours”</t>
    </r>
    <r>
      <rPr>
        <sz val="8"/>
        <rFont val="Arial Narrow"/>
        <family val="2"/>
      </rPr>
      <t xml:space="preserve"> will calculate any hours that exceed the normal 40-hour workweek of </t>
    </r>
    <r>
      <rPr>
        <b/>
        <sz val="8"/>
        <color rgb="FFC00000"/>
        <rFont val="Arial Narrow"/>
        <family val="2"/>
      </rPr>
      <t xml:space="preserve">“Actual Hours Worked.”
</t>
    </r>
    <r>
      <rPr>
        <sz val="8"/>
        <rFont val="Arial Narrow"/>
        <family val="2"/>
      </rPr>
      <t xml:space="preserve">The overtime calculation will include any hours worked during a </t>
    </r>
    <r>
      <rPr>
        <b/>
        <u/>
        <sz val="8"/>
        <color rgb="FFC00000"/>
        <rFont val="Arial Narrow"/>
        <family val="2"/>
      </rPr>
      <t>split week</t>
    </r>
    <r>
      <rPr>
        <sz val="8"/>
        <rFont val="Arial Narrow"/>
        <family val="2"/>
      </rPr>
      <t xml:space="preserve"> from the previous time report, but will not be reflected in your grand total of </t>
    </r>
    <r>
      <rPr>
        <b/>
        <sz val="8"/>
        <color rgb="FFC00000"/>
        <rFont val="Arial Narrow"/>
        <family val="2"/>
      </rPr>
      <t xml:space="preserve">“Actual Hours Worked.” </t>
    </r>
    <r>
      <rPr>
        <sz val="8"/>
        <rFont val="Arial Narrow"/>
        <family val="2"/>
      </rPr>
      <t xml:space="preserve"> The grand total for </t>
    </r>
    <r>
      <rPr>
        <b/>
        <sz val="8"/>
        <color rgb="FFC00000"/>
        <rFont val="Arial Narrow"/>
        <family val="2"/>
      </rPr>
      <t>“Actual Hours Worked”</t>
    </r>
    <r>
      <rPr>
        <sz val="8"/>
        <rFont val="Arial Narrow"/>
        <family val="2"/>
      </rPr>
      <t xml:space="preserve"> of the current time report will only reflect the hours for the current period because the employee was paid in the previous payroll period.  The hours are only being used to calculate in overtime due to a </t>
    </r>
    <r>
      <rPr>
        <b/>
        <u/>
        <sz val="8"/>
        <color rgb="FFC00000"/>
        <rFont val="Arial Narrow"/>
        <family val="2"/>
      </rPr>
      <t>split week</t>
    </r>
    <r>
      <rPr>
        <sz val="8"/>
        <rFont val="Arial Narrow"/>
        <family val="2"/>
      </rPr>
      <t xml:space="preserve">.
</t>
    </r>
  </si>
  <si>
    <t>Month</t>
  </si>
  <si>
    <t>SM</t>
  </si>
  <si>
    <t>Pay</t>
  </si>
  <si>
    <t xml:space="preserve">Employment Action </t>
  </si>
  <si>
    <t>Includes Overtime</t>
  </si>
  <si>
    <t>No. of</t>
  </si>
  <si>
    <t>Pull</t>
  </si>
  <si>
    <t>Departments Key</t>
  </si>
  <si>
    <t>Time Sheets/Students/Intermittents</t>
  </si>
  <si>
    <t>P/R</t>
  </si>
  <si>
    <t>Period</t>
  </si>
  <si>
    <t xml:space="preserve">Forms Due to Human </t>
  </si>
  <si>
    <t>Worked Between</t>
  </si>
  <si>
    <t>WKs</t>
  </si>
  <si>
    <t>Time</t>
  </si>
  <si>
    <t>Pay Day</t>
  </si>
  <si>
    <t>Begin Date</t>
  </si>
  <si>
    <t>End Date</t>
  </si>
  <si>
    <t>Resources by 9:00 a.m.</t>
  </si>
  <si>
    <t>These Dates</t>
  </si>
  <si>
    <t>7/1 - 7/15</t>
  </si>
  <si>
    <t>7/16 - 7/31</t>
  </si>
  <si>
    <t>8/1 - 8/15</t>
  </si>
  <si>
    <t>8/16 - 8/31</t>
  </si>
  <si>
    <t>9/1 - 9/15</t>
  </si>
  <si>
    <t>9/16 - 9/30</t>
  </si>
  <si>
    <t>10/1 - 10/15</t>
  </si>
  <si>
    <t>10/16 - 10/31</t>
  </si>
  <si>
    <t>11/1 - 11/15</t>
  </si>
  <si>
    <t>11/16 - 11/30</t>
  </si>
  <si>
    <t>12/1 - 12/15</t>
  </si>
  <si>
    <t>12/16 - 12/31</t>
  </si>
  <si>
    <t>1/1-1/15</t>
  </si>
  <si>
    <t>1/16-1/31</t>
  </si>
  <si>
    <t>2/1-2/15</t>
  </si>
  <si>
    <t>2/16-2/28</t>
  </si>
  <si>
    <t>3/1-3/15</t>
  </si>
  <si>
    <t>3/16-3/31</t>
  </si>
  <si>
    <t>4/1-4/15</t>
  </si>
  <si>
    <t>4/16-4/30</t>
  </si>
  <si>
    <t>5/1-5/15</t>
  </si>
  <si>
    <t>5/16-5/31</t>
  </si>
  <si>
    <t>6/1-6/15</t>
  </si>
  <si>
    <t>6/16-6/30</t>
  </si>
  <si>
    <t xml:space="preserve"> </t>
  </si>
  <si>
    <t>Day of The Week</t>
  </si>
  <si>
    <t>Compensatory Time Used</t>
  </si>
  <si>
    <t>Holiday</t>
  </si>
  <si>
    <t>Medical Leave</t>
  </si>
  <si>
    <t>Personal Leave</t>
  </si>
  <si>
    <t>Administrative Closing/Leave</t>
  </si>
  <si>
    <t>Jury Duty</t>
  </si>
  <si>
    <t>Military Leave</t>
  </si>
  <si>
    <t>Leave Without Pay</t>
  </si>
  <si>
    <t>Totals</t>
  </si>
  <si>
    <t>Yes</t>
  </si>
  <si>
    <t>July 2019</t>
  </si>
  <si>
    <t>6/16-6/29</t>
  </si>
  <si>
    <t>Holiday 7/4/19</t>
  </si>
  <si>
    <t>6/30-7/13</t>
  </si>
  <si>
    <t>August 2019</t>
  </si>
  <si>
    <t>7/14-7/27</t>
  </si>
  <si>
    <t>7/28-8/10</t>
  </si>
  <si>
    <t>September 2019</t>
  </si>
  <si>
    <t>8/11-8/24</t>
  </si>
  <si>
    <t>Holiday 9/2/19</t>
  </si>
  <si>
    <t>8/25-9/7</t>
  </si>
  <si>
    <t>October 2019</t>
  </si>
  <si>
    <t>9/8-9/21</t>
  </si>
  <si>
    <t>9/22-10/5</t>
  </si>
  <si>
    <t>November 2019</t>
  </si>
  <si>
    <t>10/6-10/19</t>
  </si>
  <si>
    <t>Holiday 11/28-11/29/19</t>
  </si>
  <si>
    <t>10/20-11/2</t>
  </si>
  <si>
    <t>December 2019</t>
  </si>
  <si>
    <t>11/3-11/16</t>
  </si>
  <si>
    <t>Holiday 12/21 -12/31/19</t>
  </si>
  <si>
    <t>11/17-11/30</t>
  </si>
  <si>
    <t>January 2020</t>
  </si>
  <si>
    <t>12/1-12/21</t>
  </si>
  <si>
    <t>Holiday 1/1 and 1/20/20</t>
  </si>
  <si>
    <t>12/22-1/4</t>
  </si>
  <si>
    <t>.</t>
  </si>
  <si>
    <t>February 2020</t>
  </si>
  <si>
    <t>1/5-1/25</t>
  </si>
  <si>
    <t>1/26-2/8</t>
  </si>
  <si>
    <t>March 2020</t>
  </si>
  <si>
    <t>2/9-2/22</t>
  </si>
  <si>
    <t>2/23-3/7</t>
  </si>
  <si>
    <t>April 2020</t>
  </si>
  <si>
    <t>3/8-3/21</t>
  </si>
  <si>
    <t>Holiday 4/10/20</t>
  </si>
  <si>
    <t>3/22-4/4</t>
  </si>
  <si>
    <t>May 2020</t>
  </si>
  <si>
    <t>4/5-4/18</t>
  </si>
  <si>
    <t>Holiday 5/25/20</t>
  </si>
  <si>
    <t>4/19-5/9</t>
  </si>
  <si>
    <t>June 2020</t>
  </si>
  <si>
    <t>5/10-5/23</t>
  </si>
  <si>
    <t>5/24-6/13</t>
  </si>
  <si>
    <t>Brady A. Kruse</t>
  </si>
  <si>
    <t>Computer Science &amp; Engineering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</si>
</sst>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0\-000"/>
    <numFmt numFmtId="165" formatCode="[$-F800]dddd\,\ mmmm\ dd\,\ yyyy"/>
    <numFmt numFmtId="166" formatCode="[$-409]mmmm\ d\,\ yyyy;@"/>
    <numFmt numFmtId="167" formatCode=";;;"/>
    <numFmt numFmtId="168" formatCode="m/d/yyyy;@"/>
  </numFmts>
  <fonts count="21" x14ac:knownFonts="1">
    <font>
      <sz val="10"/>
      <color theme="1"/>
      <name val="Arial Narrow"/>
      <family val="2"/>
    </font>
    <font>
      <b/>
      <sz val="10"/>
      <color theme="1"/>
      <name val="Arial Narrow"/>
      <family val="2"/>
    </font>
    <font>
      <sz val="10"/>
      <name val="Arial"/>
      <family val="2"/>
    </font>
    <font>
      <b/>
      <sz val="18"/>
      <color theme="1" tint="0.249977111117893"/>
      <name val="Arial Narrow"/>
      <family val="2"/>
    </font>
    <font>
      <b/>
      <u/>
      <sz val="10"/>
      <name val="Arial Narrow"/>
      <family val="2"/>
    </font>
    <font>
      <sz val="10"/>
      <name val="Arial Narrow"/>
      <family val="2"/>
    </font>
    <font>
      <b/>
      <sz val="10"/>
      <name val="Arial Narrow"/>
      <family val="2"/>
    </font>
    <font>
      <b/>
      <sz val="10"/>
      <color rgb="FF5C0033"/>
      <name val="Arial Narrow"/>
      <family val="2"/>
    </font>
    <font>
      <sz val="9"/>
      <name val="Arial Narrow"/>
      <family val="2"/>
    </font>
    <font>
      <sz val="8"/>
      <name val="Arial Narrow"/>
      <family val="2"/>
    </font>
    <font>
      <b/>
      <sz val="8"/>
      <color rgb="FFC00000"/>
      <name val="Arial Narrow"/>
      <family val="2"/>
    </font>
    <font>
      <b/>
      <u/>
      <sz val="8"/>
      <color rgb="FFC00000"/>
      <name val="Arial Narrow"/>
      <family val="2"/>
    </font>
    <font>
      <b/>
      <sz val="9"/>
      <color theme="0"/>
      <name val="Times New Roman"/>
      <family val="1"/>
    </font>
    <font>
      <b/>
      <sz val="9"/>
      <name val="Times New Roman"/>
      <family val="1"/>
    </font>
    <font>
      <sz val="9"/>
      <name val="Times New Roman"/>
      <family val="1"/>
    </font>
    <font>
      <sz val="9"/>
      <color theme="0"/>
      <name val="Times New Roman"/>
      <family val="1"/>
    </font>
    <font>
      <b/>
      <sz val="8"/>
      <color theme="1"/>
      <name val="Arial Narrow"/>
      <family val="2"/>
    </font>
    <font>
      <sz val="8"/>
      <color theme="1"/>
      <name val="Arial Narrow"/>
      <family val="2"/>
    </font>
    <font>
      <b/>
      <sz val="12"/>
      <color theme="1"/>
      <name val="Arial Narrow"/>
      <family val="2"/>
    </font>
    <font>
      <sz val="12"/>
      <color theme="1"/>
      <name val="Arial Narrow"/>
      <family val="2"/>
    </font>
    <font>
      <i/>
      <sz val="9"/>
      <name val="Times New Roman"/>
      <family val="1"/>
    </font>
  </fonts>
  <fills count="1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indexed="9"/>
        <bgColor indexed="64"/>
      </patternFill>
    </fill>
    <fill>
      <patternFill patternType="solid">
        <fgColor theme="0" tint="-0.14996795556505021"/>
        <bgColor indexed="64"/>
      </patternFill>
    </fill>
    <fill>
      <patternFill patternType="solid">
        <fgColor theme="0" tint="-0.14999847407452621"/>
        <bgColor indexed="64"/>
      </patternFill>
    </fill>
    <fill>
      <patternFill patternType="solid">
        <fgColor rgb="FF0666B6"/>
        <bgColor indexed="64"/>
      </patternFill>
    </fill>
    <fill>
      <patternFill patternType="solid">
        <fgColor theme="5" tint="0.39997558519241921"/>
        <bgColor indexed="64"/>
      </patternFill>
    </fill>
    <fill>
      <patternFill patternType="solid">
        <fgColor theme="1" tint="0.34998626667073579"/>
        <bgColor indexed="64"/>
      </patternFill>
    </fill>
    <fill>
      <patternFill patternType="solid">
        <fgColor theme="9" tint="0.79998168889431442"/>
        <bgColor indexed="64"/>
      </patternFill>
    </fill>
    <fill>
      <patternFill patternType="solid">
        <fgColor rgb="FFFFFFCC"/>
        <bgColor indexed="64"/>
      </patternFill>
    </fill>
    <fill>
      <patternFill patternType="solid">
        <fgColor rgb="FF00FF99"/>
        <bgColor indexed="64"/>
      </patternFill>
    </fill>
    <fill>
      <patternFill patternType="solid">
        <fgColor rgb="FFFFFF66"/>
        <bgColor indexed="64"/>
      </patternFill>
    </fill>
    <fill>
      <patternFill patternType="solid">
        <fgColor rgb="FF99FF99"/>
        <bgColor indexed="64"/>
      </patternFill>
    </fill>
    <fill>
      <patternFill patternType="solid">
        <fgColor rgb="FF5C0000"/>
        <bgColor indexed="64"/>
      </patternFill>
    </fill>
  </fills>
  <borders count="37">
    <border>
      <left/>
      <right/>
      <top/>
      <bottom/>
      <diagonal/>
    </border>
    <border>
      <left/>
      <right/>
      <top style="medium">
        <color indexed="64"/>
      </top>
      <bottom style="medium">
        <color indexed="64"/>
      </bottom>
      <diagonal/>
    </border>
    <border>
      <left/>
      <right/>
      <top/>
      <bottom style="medium">
        <color indexed="64"/>
      </bottom>
      <diagonal/>
    </border>
    <border>
      <left/>
      <right/>
      <top style="double">
        <color auto="1"/>
      </top>
      <bottom/>
      <diagonal/>
    </border>
    <border>
      <left/>
      <right/>
      <top style="medium">
        <color indexed="64"/>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style="hair">
        <color auto="1"/>
      </left>
      <right style="hair">
        <color auto="1"/>
      </right>
      <top style="double">
        <color auto="1"/>
      </top>
      <bottom style="double">
        <color auto="1"/>
      </bottom>
      <diagonal/>
    </border>
    <border>
      <left style="hair">
        <color auto="1"/>
      </left>
      <right/>
      <top/>
      <bottom/>
      <diagonal/>
    </border>
    <border>
      <left style="hair">
        <color auto="1"/>
      </left>
      <right/>
      <top style="double">
        <color auto="1"/>
      </top>
      <bottom/>
      <diagonal/>
    </border>
    <border>
      <left/>
      <right style="hair">
        <color auto="1"/>
      </right>
      <top style="double">
        <color auto="1"/>
      </top>
      <bottom/>
      <diagonal/>
    </border>
    <border>
      <left/>
      <right style="hair">
        <color auto="1"/>
      </right>
      <top/>
      <bottom/>
      <diagonal/>
    </border>
    <border>
      <left style="hair">
        <color auto="1"/>
      </left>
      <right style="hair">
        <color auto="1"/>
      </right>
      <top/>
      <bottom style="double">
        <color auto="1"/>
      </bottom>
      <diagonal/>
    </border>
    <border>
      <left style="hair">
        <color auto="1"/>
      </left>
      <right/>
      <top/>
      <bottom style="double">
        <color auto="1"/>
      </bottom>
      <diagonal/>
    </border>
    <border>
      <left/>
      <right/>
      <top/>
      <bottom style="double">
        <color auto="1"/>
      </bottom>
      <diagonal/>
    </border>
    <border>
      <left/>
      <right style="hair">
        <color auto="1"/>
      </right>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double">
        <color indexed="64"/>
      </top>
      <bottom/>
      <diagonal/>
    </border>
    <border>
      <left/>
      <right/>
      <top style="double">
        <color indexed="64"/>
      </top>
      <bottom style="medium">
        <color indexed="64"/>
      </bottom>
      <diagonal/>
    </border>
    <border>
      <left style="thin">
        <color auto="1"/>
      </left>
      <right style="thin">
        <color auto="1"/>
      </right>
      <top/>
      <bottom/>
      <diagonal/>
    </border>
    <border>
      <left style="thin">
        <color indexed="64"/>
      </left>
      <right/>
      <top/>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top/>
      <bottom style="thin">
        <color auto="1"/>
      </bottom>
      <diagonal/>
    </border>
    <border>
      <left style="thin">
        <color auto="1"/>
      </left>
      <right style="thin">
        <color auto="1"/>
      </right>
      <top style="thin">
        <color auto="1"/>
      </top>
      <bottom style="thin">
        <color theme="0"/>
      </bottom>
      <diagonal/>
    </border>
  </borders>
  <cellStyleXfs count="2">
    <xf numFmtId="0" fontId="0" fillId="0" borderId="0"/>
    <xf numFmtId="0" fontId="2" fillId="0" borderId="0"/>
  </cellStyleXfs>
  <cellXfs count="210">
    <xf numFmtId="0" fontId="0" fillId="0" borderId="0" xfId="0"/>
    <xf numFmtId="0" fontId="1" fillId="0" borderId="0" xfId="0" applyFont="1"/>
    <xf numFmtId="0" fontId="1" fillId="0" borderId="0" xfId="0" applyFont="1" applyAlignment="1">
      <alignment horizontal="center" vertical="top"/>
    </xf>
    <xf numFmtId="165" fontId="6" fillId="2" borderId="0" xfId="1" applyNumberFormat="1" applyFont="1" applyFill="1" applyBorder="1" applyAlignment="1" applyProtection="1">
      <alignment horizontal="left" vertical="center"/>
      <protection hidden="1"/>
    </xf>
    <xf numFmtId="164" fontId="5" fillId="2" borderId="0" xfId="1" applyNumberFormat="1" applyFont="1" applyFill="1" applyBorder="1" applyAlignment="1" applyProtection="1">
      <protection hidden="1"/>
    </xf>
    <xf numFmtId="166" fontId="6" fillId="2" borderId="0" xfId="1" applyNumberFormat="1" applyFont="1" applyFill="1" applyBorder="1" applyAlignment="1" applyProtection="1">
      <alignment horizontal="left" vertical="center"/>
      <protection hidden="1"/>
    </xf>
    <xf numFmtId="0" fontId="0" fillId="0" borderId="0" xfId="0" applyBorder="1"/>
    <xf numFmtId="0" fontId="1" fillId="0" borderId="0" xfId="0" applyFont="1" applyBorder="1" applyAlignment="1">
      <alignment horizontal="center" vertical="top"/>
    </xf>
    <xf numFmtId="166" fontId="6" fillId="3" borderId="0" xfId="1" applyNumberFormat="1" applyFont="1" applyFill="1" applyBorder="1" applyAlignment="1" applyProtection="1">
      <alignment horizontal="left" vertical="center"/>
      <protection hidden="1"/>
    </xf>
    <xf numFmtId="0" fontId="6" fillId="3" borderId="0" xfId="1" applyFont="1" applyFill="1" applyBorder="1" applyAlignment="1" applyProtection="1">
      <alignment horizontal="left" vertical="center"/>
      <protection hidden="1"/>
    </xf>
    <xf numFmtId="165" fontId="6" fillId="3" borderId="0" xfId="1" applyNumberFormat="1" applyFont="1" applyFill="1" applyBorder="1" applyAlignment="1" applyProtection="1">
      <alignment horizontal="left" vertical="center"/>
      <protection hidden="1"/>
    </xf>
    <xf numFmtId="0" fontId="0" fillId="0" borderId="0" xfId="0" applyBorder="1" applyAlignment="1">
      <alignment horizontal="left"/>
    </xf>
    <xf numFmtId="0" fontId="5" fillId="2" borderId="0" xfId="1" applyFont="1" applyFill="1" applyBorder="1" applyAlignment="1">
      <alignment horizontal="left"/>
    </xf>
    <xf numFmtId="0" fontId="1" fillId="0" borderId="0" xfId="0" applyFont="1" applyBorder="1" applyAlignment="1">
      <alignment horizontal="left" vertical="top"/>
    </xf>
    <xf numFmtId="166" fontId="6" fillId="6" borderId="9" xfId="1" applyNumberFormat="1" applyFont="1" applyFill="1" applyBorder="1" applyAlignment="1" applyProtection="1">
      <alignment horizontal="left" vertical="center"/>
      <protection hidden="1"/>
    </xf>
    <xf numFmtId="165" fontId="6" fillId="6" borderId="9" xfId="1" applyNumberFormat="1" applyFont="1" applyFill="1" applyBorder="1" applyAlignment="1" applyProtection="1">
      <alignment horizontal="left" vertical="center"/>
      <protection hidden="1"/>
    </xf>
    <xf numFmtId="4" fontId="7" fillId="6" borderId="14" xfId="1" applyNumberFormat="1" applyFont="1" applyFill="1" applyBorder="1" applyAlignment="1" applyProtection="1">
      <alignment vertical="center" wrapText="1"/>
      <protection hidden="1"/>
    </xf>
    <xf numFmtId="0" fontId="1" fillId="0" borderId="9" xfId="0" applyFont="1" applyBorder="1" applyAlignment="1" applyProtection="1">
      <alignment horizontal="center" vertical="top"/>
      <protection hidden="1"/>
    </xf>
    <xf numFmtId="0" fontId="1" fillId="0" borderId="9" xfId="0" applyFont="1" applyBorder="1" applyAlignment="1" applyProtection="1">
      <alignment horizontal="center" vertical="top" wrapText="1"/>
      <protection hidden="1"/>
    </xf>
    <xf numFmtId="0" fontId="1" fillId="0" borderId="18" xfId="0" applyFont="1" applyBorder="1" applyAlignment="1" applyProtection="1">
      <alignment horizontal="center" vertical="top" wrapText="1"/>
      <protection hidden="1"/>
    </xf>
    <xf numFmtId="0" fontId="1" fillId="6" borderId="9" xfId="0" applyFont="1" applyFill="1" applyBorder="1" applyAlignment="1" applyProtection="1">
      <alignment horizontal="center" vertical="top"/>
      <protection hidden="1"/>
    </xf>
    <xf numFmtId="0" fontId="1" fillId="0" borderId="19" xfId="0" applyFont="1" applyBorder="1" applyAlignment="1" applyProtection="1">
      <alignment horizontal="center" vertical="top"/>
      <protection hidden="1"/>
    </xf>
    <xf numFmtId="0" fontId="1" fillId="6" borderId="14" xfId="0" applyFont="1" applyFill="1" applyBorder="1" applyAlignment="1" applyProtection="1">
      <alignment horizontal="center" vertical="top"/>
      <protection hidden="1"/>
    </xf>
    <xf numFmtId="0" fontId="1" fillId="5" borderId="14" xfId="0" applyFont="1" applyFill="1" applyBorder="1" applyAlignment="1" applyProtection="1">
      <alignment horizontal="center" vertical="top"/>
      <protection hidden="1"/>
    </xf>
    <xf numFmtId="0" fontId="0" fillId="5" borderId="14" xfId="0" applyFont="1" applyFill="1" applyBorder="1" applyAlignment="1" applyProtection="1">
      <alignment horizontal="center" vertical="top"/>
      <protection hidden="1"/>
    </xf>
    <xf numFmtId="4" fontId="1" fillId="5" borderId="14" xfId="0" applyNumberFormat="1" applyFont="1" applyFill="1" applyBorder="1" applyAlignment="1" applyProtection="1">
      <alignment horizontal="center" vertical="top" wrapText="1"/>
      <protection hidden="1"/>
    </xf>
    <xf numFmtId="166" fontId="0" fillId="0" borderId="5" xfId="0" applyNumberFormat="1" applyFont="1" applyBorder="1" applyAlignment="1" applyProtection="1">
      <alignment horizontal="left"/>
      <protection hidden="1"/>
    </xf>
    <xf numFmtId="166" fontId="0" fillId="0" borderId="6" xfId="0" applyNumberFormat="1" applyFont="1" applyBorder="1" applyAlignment="1" applyProtection="1">
      <alignment horizontal="left"/>
      <protection hidden="1"/>
    </xf>
    <xf numFmtId="0" fontId="0" fillId="6" borderId="9" xfId="0" applyFont="1" applyFill="1" applyBorder="1" applyProtection="1">
      <protection hidden="1"/>
    </xf>
    <xf numFmtId="0" fontId="0" fillId="6" borderId="9" xfId="0" applyFill="1" applyBorder="1" applyProtection="1">
      <protection hidden="1"/>
    </xf>
    <xf numFmtId="0" fontId="0" fillId="6" borderId="7" xfId="0" applyFill="1" applyBorder="1" applyProtection="1">
      <protection hidden="1"/>
    </xf>
    <xf numFmtId="4" fontId="1" fillId="6" borderId="9" xfId="0" applyNumberFormat="1" applyFont="1" applyFill="1" applyBorder="1" applyProtection="1">
      <protection hidden="1"/>
    </xf>
    <xf numFmtId="0" fontId="0" fillId="6" borderId="14" xfId="0" applyFill="1" applyBorder="1" applyProtection="1">
      <protection hidden="1"/>
    </xf>
    <xf numFmtId="0" fontId="6" fillId="2" borderId="0" xfId="1" applyFont="1" applyFill="1" applyAlignment="1" applyProtection="1">
      <protection hidden="1"/>
    </xf>
    <xf numFmtId="0" fontId="0" fillId="0" borderId="0" xfId="0" applyProtection="1">
      <protection hidden="1"/>
    </xf>
    <xf numFmtId="0" fontId="0" fillId="0" borderId="2" xfId="0" applyBorder="1" applyProtection="1">
      <protection hidden="1"/>
    </xf>
    <xf numFmtId="0" fontId="1" fillId="0" borderId="0" xfId="0" applyFont="1" applyAlignment="1" applyProtection="1">
      <alignment horizontal="center"/>
      <protection hidden="1"/>
    </xf>
    <xf numFmtId="164" fontId="5" fillId="2" borderId="0" xfId="1" applyNumberFormat="1" applyFont="1" applyFill="1" applyBorder="1" applyAlignment="1" applyProtection="1">
      <alignment horizontal="left"/>
      <protection hidden="1"/>
    </xf>
    <xf numFmtId="0" fontId="5" fillId="2" borderId="0" xfId="1" applyFont="1" applyFill="1" applyBorder="1" applyAlignment="1" applyProtection="1">
      <alignment horizontal="left"/>
      <protection hidden="1"/>
    </xf>
    <xf numFmtId="0" fontId="1" fillId="0" borderId="0" xfId="0" applyFont="1" applyAlignment="1" applyProtection="1">
      <alignment horizontal="center" vertical="top"/>
      <protection hidden="1"/>
    </xf>
    <xf numFmtId="0" fontId="1" fillId="0" borderId="0" xfId="0" applyFont="1" applyProtection="1">
      <protection hidden="1"/>
    </xf>
    <xf numFmtId="0" fontId="12" fillId="7" borderId="20" xfId="1" applyFont="1" applyFill="1" applyBorder="1" applyAlignment="1">
      <alignment horizontal="center"/>
    </xf>
    <xf numFmtId="0" fontId="13" fillId="8" borderId="20" xfId="1" applyFont="1" applyFill="1" applyBorder="1" applyAlignment="1">
      <alignment horizontal="center"/>
    </xf>
    <xf numFmtId="0" fontId="14" fillId="9" borderId="20" xfId="1" applyFont="1" applyFill="1" applyBorder="1" applyAlignment="1">
      <alignment horizontal="center"/>
    </xf>
    <xf numFmtId="0" fontId="14" fillId="0" borderId="0" xfId="1" applyFont="1"/>
    <xf numFmtId="0" fontId="15" fillId="7" borderId="22" xfId="1" applyFont="1" applyFill="1" applyBorder="1"/>
    <xf numFmtId="0" fontId="12" fillId="7" borderId="0" xfId="1" applyFont="1" applyFill="1" applyBorder="1" applyAlignment="1">
      <alignment horizontal="center"/>
    </xf>
    <xf numFmtId="0" fontId="12" fillId="7" borderId="22" xfId="1" applyFont="1" applyFill="1" applyBorder="1" applyAlignment="1">
      <alignment horizontal="center"/>
    </xf>
    <xf numFmtId="0" fontId="13" fillId="8" borderId="22" xfId="1" applyFont="1" applyFill="1" applyBorder="1" applyAlignment="1">
      <alignment horizontal="center"/>
    </xf>
    <xf numFmtId="0" fontId="15" fillId="7" borderId="22" xfId="1" applyFont="1" applyFill="1" applyBorder="1" applyAlignment="1">
      <alignment horizontal="center"/>
    </xf>
    <xf numFmtId="0" fontId="14" fillId="9" borderId="22" xfId="1" applyFont="1" applyFill="1" applyBorder="1" applyAlignment="1">
      <alignment horizontal="center"/>
    </xf>
    <xf numFmtId="0" fontId="12" fillId="7" borderId="23" xfId="1" applyFont="1" applyFill="1" applyBorder="1" applyAlignment="1">
      <alignment horizontal="center"/>
    </xf>
    <xf numFmtId="0" fontId="15" fillId="7" borderId="24" xfId="1" applyFont="1" applyFill="1" applyBorder="1"/>
    <xf numFmtId="0" fontId="15" fillId="7" borderId="24" xfId="1" applyFont="1" applyFill="1" applyBorder="1" applyAlignment="1">
      <alignment horizontal="center"/>
    </xf>
    <xf numFmtId="0" fontId="13" fillId="8" borderId="24" xfId="1" applyFont="1" applyFill="1" applyBorder="1" applyAlignment="1">
      <alignment horizontal="center"/>
    </xf>
    <xf numFmtId="0" fontId="14" fillId="9" borderId="22" xfId="1" applyFont="1" applyFill="1" applyBorder="1"/>
    <xf numFmtId="0" fontId="13" fillId="9" borderId="22" xfId="1" applyFont="1" applyFill="1" applyBorder="1" applyAlignment="1">
      <alignment horizontal="center"/>
    </xf>
    <xf numFmtId="0" fontId="13" fillId="9" borderId="23" xfId="1" applyFont="1" applyFill="1" applyBorder="1" applyAlignment="1">
      <alignment horizontal="center"/>
    </xf>
    <xf numFmtId="0" fontId="14" fillId="9" borderId="23" xfId="1" applyFont="1" applyFill="1" applyBorder="1" applyAlignment="1">
      <alignment horizontal="left"/>
    </xf>
    <xf numFmtId="0" fontId="13" fillId="9" borderId="22" xfId="1" applyFont="1" applyFill="1" applyBorder="1" applyAlignment="1">
      <alignment horizontal="left"/>
    </xf>
    <xf numFmtId="0" fontId="14" fillId="9" borderId="20" xfId="1" applyFont="1" applyFill="1" applyBorder="1" applyAlignment="1">
      <alignment horizontal="left"/>
    </xf>
    <xf numFmtId="0" fontId="14" fillId="9" borderId="26" xfId="1" applyFont="1" applyFill="1" applyBorder="1" applyAlignment="1">
      <alignment horizontal="left"/>
    </xf>
    <xf numFmtId="0" fontId="14" fillId="9" borderId="27" xfId="1" applyFont="1" applyFill="1" applyBorder="1" applyAlignment="1">
      <alignment horizontal="left"/>
    </xf>
    <xf numFmtId="0" fontId="14" fillId="9" borderId="22" xfId="1" applyFont="1" applyFill="1" applyBorder="1" applyAlignment="1">
      <alignment horizontal="left"/>
    </xf>
    <xf numFmtId="165" fontId="14" fillId="0" borderId="29" xfId="1" applyNumberFormat="1" applyFont="1" applyBorder="1" applyAlignment="1">
      <alignment horizontal="left"/>
    </xf>
    <xf numFmtId="165" fontId="14" fillId="0" borderId="30" xfId="1" applyNumberFormat="1" applyFont="1" applyBorder="1" applyAlignment="1">
      <alignment horizontal="left"/>
    </xf>
    <xf numFmtId="165" fontId="14" fillId="0" borderId="31" xfId="1" applyNumberFormat="1" applyFont="1" applyBorder="1" applyAlignment="1">
      <alignment horizontal="left"/>
    </xf>
    <xf numFmtId="0" fontId="14" fillId="9" borderId="32" xfId="1" applyFont="1" applyFill="1" applyBorder="1"/>
    <xf numFmtId="165" fontId="14" fillId="9" borderId="31" xfId="1" applyNumberFormat="1" applyFont="1" applyFill="1" applyBorder="1" applyAlignment="1">
      <alignment horizontal="left"/>
    </xf>
    <xf numFmtId="165" fontId="14" fillId="9" borderId="30" xfId="1" applyNumberFormat="1" applyFont="1" applyFill="1" applyBorder="1" applyAlignment="1">
      <alignment horizontal="left"/>
    </xf>
    <xf numFmtId="0" fontId="14" fillId="9" borderId="0" xfId="1" applyFont="1" applyFill="1" applyAlignment="1">
      <alignment horizontal="left"/>
    </xf>
    <xf numFmtId="0" fontId="14" fillId="9" borderId="34" xfId="1" applyFont="1" applyFill="1" applyBorder="1"/>
    <xf numFmtId="0" fontId="14" fillId="9" borderId="34" xfId="1" applyFont="1" applyFill="1" applyBorder="1" applyAlignment="1">
      <alignment horizontal="center"/>
    </xf>
    <xf numFmtId="0" fontId="13" fillId="9" borderId="34" xfId="1" applyFont="1" applyFill="1" applyBorder="1" applyAlignment="1">
      <alignment horizontal="center"/>
    </xf>
    <xf numFmtId="165" fontId="14" fillId="9" borderId="34" xfId="1" applyNumberFormat="1" applyFont="1" applyFill="1" applyBorder="1" applyAlignment="1">
      <alignment horizontal="left"/>
    </xf>
    <xf numFmtId="0" fontId="14" fillId="9" borderId="35" xfId="1" applyFont="1" applyFill="1" applyBorder="1" applyAlignment="1">
      <alignment horizontal="left"/>
    </xf>
    <xf numFmtId="0" fontId="14" fillId="0" borderId="0" xfId="1" applyFont="1" applyAlignment="1">
      <alignment horizontal="center"/>
    </xf>
    <xf numFmtId="0" fontId="14" fillId="0" borderId="0" xfId="1" applyFont="1" applyFill="1" applyAlignment="1">
      <alignment horizontal="center"/>
    </xf>
    <xf numFmtId="165" fontId="14" fillId="0" borderId="0" xfId="1" applyNumberFormat="1" applyFont="1" applyAlignment="1">
      <alignment horizontal="left"/>
    </xf>
    <xf numFmtId="0" fontId="14" fillId="0" borderId="0" xfId="1" applyFont="1" applyAlignment="1">
      <alignment horizontal="left"/>
    </xf>
    <xf numFmtId="0" fontId="16" fillId="0" borderId="0" xfId="0" applyFont="1" applyAlignment="1" applyProtection="1">
      <alignment horizontal="center" vertical="top" wrapText="1"/>
    </xf>
    <xf numFmtId="0" fontId="16" fillId="10" borderId="0" xfId="0" applyFont="1" applyFill="1" applyAlignment="1" applyProtection="1">
      <alignment horizontal="center" vertical="top" wrapText="1"/>
    </xf>
    <xf numFmtId="0" fontId="16" fillId="11" borderId="0" xfId="0" applyFont="1" applyFill="1" applyAlignment="1" applyProtection="1">
      <alignment horizontal="center" vertical="top" wrapText="1"/>
    </xf>
    <xf numFmtId="0" fontId="16" fillId="0" borderId="0" xfId="0" applyFont="1" applyAlignment="1">
      <alignment horizontal="center" vertical="top" wrapText="1"/>
    </xf>
    <xf numFmtId="0" fontId="17" fillId="0" borderId="0" xfId="0" applyFont="1" applyAlignment="1" applyProtection="1">
      <alignment vertical="top" wrapText="1"/>
      <protection locked="0"/>
    </xf>
    <xf numFmtId="0" fontId="17" fillId="10" borderId="0" xfId="0" applyFont="1" applyFill="1" applyAlignment="1" applyProtection="1">
      <alignment vertical="top" wrapText="1"/>
      <protection locked="0"/>
    </xf>
    <xf numFmtId="0" fontId="17" fillId="11" borderId="0" xfId="0" applyFont="1" applyFill="1" applyAlignment="1" applyProtection="1">
      <alignment vertical="top" wrapText="1"/>
      <protection locked="0"/>
    </xf>
    <xf numFmtId="0" fontId="17" fillId="0" borderId="0" xfId="0" applyFont="1" applyAlignment="1" applyProtection="1">
      <alignment vertical="top" wrapText="1"/>
    </xf>
    <xf numFmtId="0" fontId="17" fillId="0" borderId="0" xfId="0" applyFont="1" applyAlignment="1">
      <alignment vertical="top" wrapText="1"/>
    </xf>
    <xf numFmtId="167" fontId="17" fillId="0" borderId="0" xfId="0" applyNumberFormat="1" applyFont="1" applyAlignment="1">
      <alignment vertical="top" wrapText="1"/>
    </xf>
    <xf numFmtId="0" fontId="18" fillId="0" borderId="0" xfId="0" applyFont="1" applyAlignment="1" applyProtection="1">
      <alignment horizontal="center" vertical="top" wrapText="1"/>
    </xf>
    <xf numFmtId="0" fontId="18" fillId="0" borderId="0" xfId="0" applyFont="1" applyAlignment="1" applyProtection="1">
      <alignment vertical="top" wrapText="1"/>
    </xf>
    <xf numFmtId="0" fontId="19" fillId="0" borderId="0" xfId="0" applyFont="1" applyAlignment="1">
      <alignment vertical="top" wrapText="1"/>
    </xf>
    <xf numFmtId="49" fontId="13" fillId="0" borderId="22" xfId="0" applyNumberFormat="1" applyFont="1" applyBorder="1"/>
    <xf numFmtId="0" fontId="13" fillId="0" borderId="28" xfId="0" applyFont="1" applyBorder="1" applyAlignment="1">
      <alignment horizontal="center"/>
    </xf>
    <xf numFmtId="0" fontId="14" fillId="0" borderId="28" xfId="0" applyFont="1" applyFill="1" applyBorder="1" applyAlignment="1">
      <alignment horizontal="center"/>
    </xf>
    <xf numFmtId="0" fontId="14" fillId="0" borderId="22" xfId="0" applyFont="1" applyBorder="1" applyAlignment="1">
      <alignment horizontal="center"/>
    </xf>
    <xf numFmtId="0" fontId="20" fillId="0" borderId="28" xfId="0" applyFont="1" applyBorder="1"/>
    <xf numFmtId="0" fontId="13" fillId="0" borderId="30" xfId="0" applyFont="1" applyBorder="1" applyAlignment="1">
      <alignment horizontal="center"/>
    </xf>
    <xf numFmtId="0" fontId="14" fillId="0" borderId="30" xfId="0" applyFont="1" applyBorder="1" applyAlignment="1">
      <alignment horizontal="center"/>
    </xf>
    <xf numFmtId="0" fontId="14" fillId="0" borderId="30" xfId="0" applyFont="1" applyFill="1" applyBorder="1" applyAlignment="1">
      <alignment horizontal="center"/>
    </xf>
    <xf numFmtId="49" fontId="13" fillId="0" borderId="33" xfId="0" applyNumberFormat="1" applyFont="1" applyBorder="1"/>
    <xf numFmtId="0" fontId="13" fillId="0" borderId="31" xfId="0" applyFont="1" applyBorder="1" applyAlignment="1">
      <alignment horizontal="center"/>
    </xf>
    <xf numFmtId="0" fontId="14" fillId="0" borderId="28" xfId="0" applyFont="1" applyBorder="1"/>
    <xf numFmtId="14" fontId="14" fillId="0" borderId="30" xfId="0" applyNumberFormat="1" applyFont="1" applyFill="1" applyBorder="1" applyAlignment="1">
      <alignment horizontal="center"/>
    </xf>
    <xf numFmtId="16" fontId="14" fillId="0" borderId="30" xfId="0" applyNumberFormat="1" applyFont="1" applyFill="1" applyBorder="1" applyAlignment="1">
      <alignment horizontal="center"/>
    </xf>
    <xf numFmtId="49" fontId="13" fillId="2" borderId="33" xfId="0" applyNumberFormat="1" applyFont="1" applyFill="1" applyBorder="1"/>
    <xf numFmtId="0" fontId="13" fillId="2" borderId="30" xfId="0" applyFont="1" applyFill="1" applyBorder="1" applyAlignment="1">
      <alignment horizontal="center"/>
    </xf>
    <xf numFmtId="0" fontId="14" fillId="2" borderId="30" xfId="0" applyFont="1" applyFill="1" applyBorder="1" applyAlignment="1">
      <alignment horizontal="center"/>
    </xf>
    <xf numFmtId="0" fontId="14" fillId="2" borderId="28" xfId="0" applyFont="1" applyFill="1" applyBorder="1"/>
    <xf numFmtId="0" fontId="20" fillId="2" borderId="28" xfId="0" applyFont="1" applyFill="1" applyBorder="1"/>
    <xf numFmtId="16" fontId="14" fillId="2" borderId="30" xfId="0" applyNumberFormat="1" applyFont="1" applyFill="1" applyBorder="1" applyAlignment="1">
      <alignment horizontal="center"/>
    </xf>
    <xf numFmtId="0" fontId="13" fillId="12" borderId="20" xfId="1" applyFont="1" applyFill="1" applyBorder="1" applyAlignment="1">
      <alignment horizontal="center"/>
    </xf>
    <xf numFmtId="0" fontId="13" fillId="12" borderId="22" xfId="1" applyFont="1" applyFill="1" applyBorder="1" applyAlignment="1">
      <alignment horizontal="center"/>
    </xf>
    <xf numFmtId="0" fontId="13" fillId="12" borderId="24" xfId="1" applyFont="1" applyFill="1" applyBorder="1" applyAlignment="1">
      <alignment horizontal="center"/>
    </xf>
    <xf numFmtId="0" fontId="15" fillId="7" borderId="24" xfId="1" applyFont="1" applyFill="1" applyBorder="1" applyAlignment="1">
      <alignment horizontal="left"/>
    </xf>
    <xf numFmtId="0" fontId="14" fillId="9" borderId="24" xfId="1" applyFont="1" applyFill="1" applyBorder="1" applyAlignment="1">
      <alignment horizontal="left"/>
    </xf>
    <xf numFmtId="0" fontId="15" fillId="7" borderId="16" xfId="1" applyFont="1" applyFill="1" applyBorder="1" applyAlignment="1">
      <alignment horizontal="left"/>
    </xf>
    <xf numFmtId="0" fontId="15" fillId="7" borderId="25" xfId="1" applyFont="1" applyFill="1" applyBorder="1" applyAlignment="1">
      <alignment horizontal="left"/>
    </xf>
    <xf numFmtId="165" fontId="14" fillId="0" borderId="23" xfId="0" applyNumberFormat="1" applyFont="1" applyBorder="1" applyAlignment="1">
      <alignment horizontal="left"/>
    </xf>
    <xf numFmtId="165" fontId="14" fillId="0" borderId="22" xfId="0" applyNumberFormat="1" applyFont="1" applyBorder="1" applyAlignment="1">
      <alignment horizontal="left"/>
    </xf>
    <xf numFmtId="165" fontId="14" fillId="0" borderId="30" xfId="0" applyNumberFormat="1" applyFont="1" applyBorder="1" applyAlignment="1">
      <alignment horizontal="left"/>
    </xf>
    <xf numFmtId="165" fontId="14" fillId="2" borderId="30" xfId="0" applyNumberFormat="1" applyFont="1" applyFill="1" applyBorder="1" applyAlignment="1">
      <alignment horizontal="left"/>
    </xf>
    <xf numFmtId="0" fontId="17" fillId="0" borderId="0" xfId="0" applyNumberFormat="1" applyFont="1" applyAlignment="1" applyProtection="1">
      <alignment vertical="top" wrapText="1"/>
    </xf>
    <xf numFmtId="4" fontId="18" fillId="0" borderId="0" xfId="0" applyNumberFormat="1" applyFont="1" applyAlignment="1" applyProtection="1">
      <alignment horizontal="center" vertical="top" wrapText="1"/>
    </xf>
    <xf numFmtId="4" fontId="19" fillId="0" borderId="0" xfId="0" applyNumberFormat="1" applyFont="1" applyAlignment="1" applyProtection="1">
      <alignment vertical="top" wrapText="1"/>
      <protection locked="0"/>
    </xf>
    <xf numFmtId="4" fontId="19" fillId="0" borderId="0" xfId="0" applyNumberFormat="1" applyFont="1" applyAlignment="1">
      <alignment vertical="top" wrapText="1"/>
    </xf>
    <xf numFmtId="4" fontId="19" fillId="0" borderId="0" xfId="0" applyNumberFormat="1" applyFont="1" applyAlignment="1" applyProtection="1">
      <alignment vertical="top" wrapText="1"/>
      <protection hidden="1"/>
    </xf>
    <xf numFmtId="166" fontId="5" fillId="2" borderId="8" xfId="1" applyNumberFormat="1" applyFont="1" applyFill="1" applyBorder="1" applyAlignment="1" applyProtection="1">
      <alignment horizontal="left"/>
      <protection hidden="1"/>
    </xf>
    <xf numFmtId="166" fontId="5" fillId="2" borderId="8" xfId="1" applyNumberFormat="1" applyFont="1" applyFill="1" applyBorder="1" applyAlignment="1" applyProtection="1">
      <protection hidden="1"/>
    </xf>
    <xf numFmtId="4" fontId="0" fillId="0" borderId="8" xfId="0" applyNumberFormat="1" applyBorder="1" applyAlignment="1" applyProtection="1">
      <protection hidden="1"/>
    </xf>
    <xf numFmtId="0" fontId="0" fillId="6" borderId="7" xfId="0" applyFill="1" applyBorder="1" applyAlignment="1" applyProtection="1">
      <protection hidden="1"/>
    </xf>
    <xf numFmtId="0" fontId="0" fillId="0" borderId="8" xfId="0" applyFont="1" applyBorder="1" applyAlignment="1" applyProtection="1">
      <protection hidden="1"/>
    </xf>
    <xf numFmtId="4" fontId="0" fillId="0" borderId="8" xfId="0" applyNumberFormat="1" applyBorder="1" applyAlignment="1" applyProtection="1">
      <protection locked="0"/>
    </xf>
    <xf numFmtId="0" fontId="0" fillId="0" borderId="5" xfId="0" applyFont="1" applyBorder="1" applyAlignment="1" applyProtection="1">
      <protection hidden="1"/>
    </xf>
    <xf numFmtId="4" fontId="0" fillId="0" borderId="5" xfId="0" applyNumberFormat="1" applyBorder="1" applyAlignment="1" applyProtection="1">
      <protection locked="0"/>
    </xf>
    <xf numFmtId="4" fontId="0" fillId="0" borderId="5" xfId="0" applyNumberFormat="1" applyBorder="1" applyAlignment="1" applyProtection="1">
      <protection hidden="1"/>
    </xf>
    <xf numFmtId="0" fontId="0" fillId="0" borderId="6" xfId="0" applyFont="1" applyBorder="1" applyAlignment="1" applyProtection="1">
      <protection hidden="1"/>
    </xf>
    <xf numFmtId="4" fontId="0" fillId="0" borderId="6" xfId="0" applyNumberFormat="1" applyBorder="1" applyAlignment="1" applyProtection="1">
      <protection locked="0"/>
    </xf>
    <xf numFmtId="4" fontId="0" fillId="0" borderId="6" xfId="0" applyNumberFormat="1" applyBorder="1" applyAlignment="1" applyProtection="1">
      <protection hidden="1"/>
    </xf>
    <xf numFmtId="0" fontId="1" fillId="6" borderId="9" xfId="0" applyFont="1" applyFill="1" applyBorder="1" applyAlignment="1" applyProtection="1">
      <protection hidden="1"/>
    </xf>
    <xf numFmtId="0" fontId="0" fillId="6" borderId="9" xfId="0" applyFont="1" applyFill="1" applyBorder="1" applyAlignment="1" applyProtection="1">
      <protection hidden="1"/>
    </xf>
    <xf numFmtId="4" fontId="1" fillId="6" borderId="9" xfId="0" applyNumberFormat="1" applyFont="1" applyFill="1" applyBorder="1" applyAlignment="1" applyProtection="1">
      <protection hidden="1"/>
    </xf>
    <xf numFmtId="0" fontId="1" fillId="6" borderId="7" xfId="0" applyFont="1" applyFill="1" applyBorder="1" applyAlignment="1" applyProtection="1">
      <protection hidden="1"/>
    </xf>
    <xf numFmtId="165" fontId="5" fillId="2" borderId="8" xfId="1" applyNumberFormat="1" applyFont="1" applyFill="1" applyBorder="1" applyAlignment="1" applyProtection="1">
      <alignment horizontal="left"/>
      <protection hidden="1"/>
    </xf>
    <xf numFmtId="165" fontId="5" fillId="2" borderId="5" xfId="1" applyNumberFormat="1" applyFont="1" applyFill="1" applyBorder="1" applyAlignment="1" applyProtection="1">
      <alignment horizontal="left"/>
      <protection hidden="1"/>
    </xf>
    <xf numFmtId="165" fontId="5" fillId="2" borderId="6" xfId="1" applyNumberFormat="1" applyFont="1" applyFill="1" applyBorder="1" applyAlignment="1" applyProtection="1">
      <alignment horizontal="left"/>
      <protection hidden="1"/>
    </xf>
    <xf numFmtId="166" fontId="6" fillId="6" borderId="9" xfId="1" applyNumberFormat="1" applyFont="1" applyFill="1" applyBorder="1" applyAlignment="1" applyProtection="1">
      <alignment horizontal="left"/>
      <protection hidden="1"/>
    </xf>
    <xf numFmtId="165" fontId="6" fillId="6" borderId="9" xfId="1" applyNumberFormat="1" applyFont="1" applyFill="1" applyBorder="1" applyAlignment="1" applyProtection="1">
      <alignment horizontal="left"/>
      <protection hidden="1"/>
    </xf>
    <xf numFmtId="0" fontId="0" fillId="6" borderId="9" xfId="0" applyFill="1" applyBorder="1" applyAlignment="1" applyProtection="1">
      <protection hidden="1"/>
    </xf>
    <xf numFmtId="0" fontId="0" fillId="6" borderId="14" xfId="0" applyFill="1" applyBorder="1" applyAlignment="1" applyProtection="1">
      <protection hidden="1"/>
    </xf>
    <xf numFmtId="4" fontId="5" fillId="2" borderId="8" xfId="1" applyNumberFormat="1" applyFont="1" applyFill="1" applyBorder="1" applyAlignment="1" applyProtection="1">
      <protection hidden="1"/>
    </xf>
    <xf numFmtId="4" fontId="0" fillId="0" borderId="5" xfId="0" applyNumberFormat="1" applyBorder="1" applyAlignment="1" applyProtection="1"/>
    <xf numFmtId="4" fontId="0" fillId="0" borderId="6" xfId="0" applyNumberFormat="1" applyBorder="1" applyAlignment="1" applyProtection="1"/>
    <xf numFmtId="4" fontId="7" fillId="6" borderId="14" xfId="1" applyNumberFormat="1" applyFont="1" applyFill="1" applyBorder="1" applyAlignment="1" applyProtection="1">
      <alignment wrapText="1"/>
      <protection hidden="1"/>
    </xf>
    <xf numFmtId="0" fontId="1" fillId="6" borderId="14" xfId="0" applyFont="1" applyFill="1" applyBorder="1" applyAlignment="1" applyProtection="1">
      <alignment horizontal="center"/>
      <protection hidden="1"/>
    </xf>
    <xf numFmtId="0" fontId="1" fillId="5" borderId="14" xfId="0" applyFont="1" applyFill="1" applyBorder="1" applyAlignment="1" applyProtection="1">
      <alignment horizontal="center"/>
      <protection hidden="1"/>
    </xf>
    <xf numFmtId="0" fontId="0" fillId="5" borderId="14" xfId="0" applyFont="1" applyFill="1" applyBorder="1" applyAlignment="1" applyProtection="1">
      <alignment horizontal="center"/>
      <protection hidden="1"/>
    </xf>
    <xf numFmtId="4" fontId="1" fillId="5" borderId="14" xfId="0" applyNumberFormat="1" applyFont="1" applyFill="1" applyBorder="1" applyAlignment="1" applyProtection="1">
      <alignment horizontal="center" wrapText="1"/>
      <protection hidden="1"/>
    </xf>
    <xf numFmtId="14" fontId="13" fillId="13" borderId="28" xfId="0" applyNumberFormat="1" applyFont="1" applyFill="1" applyBorder="1" applyAlignment="1">
      <alignment horizontal="center"/>
    </xf>
    <xf numFmtId="14" fontId="13" fillId="13" borderId="30" xfId="0" applyNumberFormat="1" applyFont="1" applyFill="1" applyBorder="1" applyAlignment="1">
      <alignment horizontal="center"/>
    </xf>
    <xf numFmtId="14" fontId="13" fillId="14" borderId="30" xfId="0" applyNumberFormat="1" applyFont="1" applyFill="1" applyBorder="1" applyAlignment="1">
      <alignment horizontal="center"/>
    </xf>
    <xf numFmtId="14" fontId="13" fillId="13" borderId="30" xfId="0" applyNumberFormat="1" applyFont="1" applyFill="1" applyBorder="1" applyAlignment="1" applyProtection="1">
      <alignment horizontal="center"/>
      <protection locked="0"/>
    </xf>
    <xf numFmtId="0" fontId="12" fillId="7" borderId="20" xfId="1" applyFont="1" applyFill="1" applyBorder="1" applyAlignment="1">
      <alignment horizontal="left"/>
    </xf>
    <xf numFmtId="0" fontId="14" fillId="0" borderId="28" xfId="0" applyFont="1" applyBorder="1" applyAlignment="1">
      <alignment horizontal="left"/>
    </xf>
    <xf numFmtId="0" fontId="14" fillId="0" borderId="30" xfId="0" applyFont="1" applyBorder="1" applyAlignment="1">
      <alignment horizontal="left"/>
    </xf>
    <xf numFmtId="0" fontId="14" fillId="0" borderId="30" xfId="0" applyFont="1" applyFill="1" applyBorder="1" applyAlignment="1">
      <alignment horizontal="left"/>
    </xf>
    <xf numFmtId="0" fontId="14" fillId="2" borderId="30" xfId="0" applyFont="1" applyFill="1" applyBorder="1" applyAlignment="1">
      <alignment horizontal="left"/>
    </xf>
    <xf numFmtId="0" fontId="14" fillId="9" borderId="34" xfId="1" applyFont="1" applyFill="1" applyBorder="1" applyAlignment="1">
      <alignment horizontal="left"/>
    </xf>
    <xf numFmtId="0" fontId="14" fillId="9" borderId="26" xfId="1" applyFont="1" applyFill="1" applyBorder="1" applyAlignment="1">
      <alignment horizontal="center"/>
    </xf>
    <xf numFmtId="4" fontId="0" fillId="0" borderId="5" xfId="0" applyNumberFormat="1" applyBorder="1" applyAlignment="1" applyProtection="1">
      <protection locked="0" hidden="1"/>
    </xf>
    <xf numFmtId="4" fontId="0" fillId="0" borderId="6" xfId="0" applyNumberFormat="1" applyBorder="1" applyAlignment="1" applyProtection="1">
      <protection locked="0" hidden="1"/>
    </xf>
    <xf numFmtId="4" fontId="0" fillId="0" borderId="8" xfId="0" applyNumberFormat="1" applyBorder="1" applyAlignment="1" applyProtection="1"/>
    <xf numFmtId="168" fontId="12" fillId="15" borderId="36" xfId="0" applyNumberFormat="1" applyFont="1" applyFill="1" applyBorder="1" applyAlignment="1">
      <alignment horizontal="center" vertical="center"/>
    </xf>
    <xf numFmtId="0" fontId="0" fillId="0" borderId="0" xfId="0" applyProtection="1">
      <protection locked="0"/>
    </xf>
    <xf numFmtId="0" fontId="12" fillId="7" borderId="21" xfId="1" applyFont="1" applyFill="1" applyBorder="1" applyAlignment="1">
      <alignment horizontal="center"/>
    </xf>
    <xf numFmtId="0" fontId="3" fillId="2" borderId="0" xfId="1" applyFont="1" applyFill="1" applyAlignment="1" applyProtection="1">
      <alignment horizontal="center" vertical="center"/>
      <protection hidden="1"/>
    </xf>
    <xf numFmtId="0" fontId="4" fillId="0" borderId="4" xfId="1" applyFont="1" applyBorder="1" applyAlignment="1" applyProtection="1">
      <alignment horizontal="left" vertical="center" wrapText="1"/>
      <protection hidden="1"/>
    </xf>
    <xf numFmtId="0" fontId="4" fillId="0" borderId="0" xfId="1" applyFont="1" applyBorder="1" applyAlignment="1" applyProtection="1">
      <alignment horizontal="left" vertical="center" wrapText="1"/>
      <protection hidden="1"/>
    </xf>
    <xf numFmtId="0" fontId="4" fillId="0" borderId="2" xfId="1" applyFont="1" applyBorder="1" applyAlignment="1" applyProtection="1">
      <alignment horizontal="left" vertical="center" wrapText="1"/>
      <protection hidden="1"/>
    </xf>
    <xf numFmtId="0" fontId="9" fillId="0" borderId="11" xfId="0" applyFont="1" applyBorder="1" applyAlignment="1" applyProtection="1">
      <alignment horizontal="left" vertical="center" wrapText="1"/>
      <protection hidden="1"/>
    </xf>
    <xf numFmtId="0" fontId="9" fillId="0" borderId="3" xfId="0" applyFont="1" applyBorder="1" applyAlignment="1" applyProtection="1">
      <alignment horizontal="left" vertical="center" wrapText="1"/>
      <protection hidden="1"/>
    </xf>
    <xf numFmtId="0" fontId="9" fillId="0" borderId="12" xfId="0" applyFont="1" applyBorder="1" applyAlignment="1" applyProtection="1">
      <alignment horizontal="left" vertical="center" wrapText="1"/>
      <protection hidden="1"/>
    </xf>
    <xf numFmtId="0" fontId="9" fillId="0" borderId="10" xfId="0" applyFont="1" applyBorder="1" applyAlignment="1" applyProtection="1">
      <alignment horizontal="left" vertical="center" wrapText="1"/>
      <protection hidden="1"/>
    </xf>
    <xf numFmtId="0" fontId="9" fillId="0" borderId="0" xfId="0" applyFont="1" applyBorder="1" applyAlignment="1" applyProtection="1">
      <alignment horizontal="left" vertical="center" wrapText="1"/>
      <protection hidden="1"/>
    </xf>
    <xf numFmtId="0" fontId="9" fillId="0" borderId="13" xfId="0" applyFont="1" applyBorder="1" applyAlignment="1" applyProtection="1">
      <alignment horizontal="left" vertical="center" wrapText="1"/>
      <protection hidden="1"/>
    </xf>
    <xf numFmtId="0" fontId="9" fillId="0" borderId="15" xfId="0" applyFont="1" applyBorder="1" applyAlignment="1" applyProtection="1">
      <alignment horizontal="left" vertical="center" wrapText="1"/>
      <protection hidden="1"/>
    </xf>
    <xf numFmtId="0" fontId="9" fillId="0" borderId="16" xfId="0" applyFont="1" applyBorder="1" applyAlignment="1" applyProtection="1">
      <alignment horizontal="left" vertical="center" wrapText="1"/>
      <protection hidden="1"/>
    </xf>
    <xf numFmtId="0" fontId="9" fillId="0" borderId="17" xfId="0" applyFont="1" applyBorder="1" applyAlignment="1" applyProtection="1">
      <alignment horizontal="left" vertical="center" wrapText="1"/>
      <protection hidden="1"/>
    </xf>
    <xf numFmtId="165" fontId="5" fillId="2" borderId="1" xfId="1" applyNumberFormat="1" applyFont="1" applyFill="1" applyBorder="1" applyAlignment="1" applyProtection="1">
      <alignment horizontal="left" vertical="center"/>
      <protection hidden="1"/>
    </xf>
    <xf numFmtId="1" fontId="5" fillId="2" borderId="1" xfId="1" applyNumberFormat="1" applyFont="1" applyFill="1" applyBorder="1" applyAlignment="1" applyProtection="1">
      <alignment horizontal="left" vertical="center"/>
      <protection hidden="1"/>
    </xf>
    <xf numFmtId="0" fontId="7" fillId="6" borderId="14" xfId="1" applyFont="1" applyFill="1" applyBorder="1" applyAlignment="1" applyProtection="1">
      <alignment horizontal="left" vertical="center" wrapText="1"/>
      <protection hidden="1"/>
    </xf>
    <xf numFmtId="164" fontId="5" fillId="2" borderId="2" xfId="1" applyNumberFormat="1" applyFont="1" applyFill="1" applyBorder="1" applyAlignment="1" applyProtection="1">
      <alignment horizontal="left"/>
      <protection locked="0"/>
    </xf>
    <xf numFmtId="0" fontId="5" fillId="2" borderId="1" xfId="1" applyFont="1" applyFill="1" applyBorder="1" applyAlignment="1" applyProtection="1">
      <alignment horizontal="left"/>
      <protection locked="0"/>
    </xf>
    <xf numFmtId="165" fontId="5" fillId="2" borderId="2" xfId="1" applyNumberFormat="1" applyFont="1" applyFill="1" applyBorder="1" applyAlignment="1" applyProtection="1">
      <alignment horizontal="left"/>
      <protection hidden="1"/>
    </xf>
    <xf numFmtId="0" fontId="0" fillId="0" borderId="2" xfId="0" applyBorder="1" applyAlignment="1" applyProtection="1">
      <alignment horizontal="left"/>
      <protection hidden="1"/>
    </xf>
    <xf numFmtId="0" fontId="1" fillId="0" borderId="4" xfId="0" applyFont="1" applyBorder="1" applyAlignment="1" applyProtection="1">
      <alignment horizontal="center"/>
      <protection hidden="1"/>
    </xf>
    <xf numFmtId="0" fontId="8" fillId="4" borderId="0" xfId="1" applyFont="1" applyFill="1" applyAlignment="1" applyProtection="1">
      <alignment horizontal="left" wrapText="1"/>
      <protection hidden="1"/>
    </xf>
    <xf numFmtId="0" fontId="8" fillId="4" borderId="0" xfId="1" applyFont="1" applyFill="1" applyAlignment="1" applyProtection="1">
      <alignment horizontal="left" vertical="top"/>
      <protection hidden="1"/>
    </xf>
    <xf numFmtId="164" fontId="5" fillId="2" borderId="2" xfId="1" applyNumberFormat="1" applyFont="1" applyFill="1" applyBorder="1" applyAlignment="1" applyProtection="1">
      <alignment horizontal="left"/>
      <protection hidden="1"/>
    </xf>
    <xf numFmtId="0" fontId="9" fillId="0" borderId="11" xfId="0" applyFont="1" applyBorder="1" applyAlignment="1" applyProtection="1">
      <alignment horizontal="left" vertical="top" wrapText="1"/>
      <protection hidden="1"/>
    </xf>
    <xf numFmtId="0" fontId="9" fillId="0" borderId="3" xfId="0" applyFont="1" applyBorder="1" applyAlignment="1" applyProtection="1">
      <alignment horizontal="left" vertical="top" wrapText="1"/>
      <protection hidden="1"/>
    </xf>
    <xf numFmtId="0" fontId="9" fillId="0" borderId="12" xfId="0" applyFont="1" applyBorder="1" applyAlignment="1" applyProtection="1">
      <alignment horizontal="left" vertical="top" wrapText="1"/>
      <protection hidden="1"/>
    </xf>
    <xf numFmtId="0" fontId="9" fillId="0" borderId="10" xfId="0" applyFont="1" applyBorder="1" applyAlignment="1" applyProtection="1">
      <alignment horizontal="left" vertical="top" wrapText="1"/>
      <protection hidden="1"/>
    </xf>
    <xf numFmtId="0" fontId="9" fillId="0" borderId="0" xfId="0" applyFont="1" applyBorder="1" applyAlignment="1" applyProtection="1">
      <alignment horizontal="left" vertical="top" wrapText="1"/>
      <protection hidden="1"/>
    </xf>
    <xf numFmtId="0" fontId="9" fillId="0" borderId="13" xfId="0" applyFont="1" applyBorder="1" applyAlignment="1" applyProtection="1">
      <alignment horizontal="left" vertical="top" wrapText="1"/>
      <protection hidden="1"/>
    </xf>
    <xf numFmtId="0" fontId="9" fillId="0" borderId="15" xfId="0" applyFont="1" applyBorder="1" applyAlignment="1" applyProtection="1">
      <alignment horizontal="left" vertical="top" wrapText="1"/>
      <protection hidden="1"/>
    </xf>
    <xf numFmtId="0" fontId="9" fillId="0" borderId="16" xfId="0" applyFont="1" applyBorder="1" applyAlignment="1" applyProtection="1">
      <alignment horizontal="left" vertical="top" wrapText="1"/>
      <protection hidden="1"/>
    </xf>
    <xf numFmtId="0" fontId="9" fillId="0" borderId="17" xfId="0" applyFont="1" applyBorder="1" applyAlignment="1" applyProtection="1">
      <alignment horizontal="left" vertical="top" wrapText="1"/>
      <protection hidden="1"/>
    </xf>
    <xf numFmtId="0" fontId="7" fillId="6" borderId="14" xfId="1" applyFont="1" applyFill="1" applyBorder="1" applyAlignment="1" applyProtection="1">
      <alignment horizontal="left" wrapText="1"/>
      <protection hidden="1"/>
    </xf>
  </cellXfs>
  <cellStyles count="2">
    <cellStyle name="Normal" xfId="0" builtinId="0"/>
    <cellStyle name="Normal 2" xfId="1" xr:uid="{00000000-0005-0000-0000-000001000000}"/>
  </cellStyles>
  <dxfs count="923">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strike val="0"/>
        <outline val="0"/>
        <shadow val="0"/>
        <u val="none"/>
        <vertAlign val="baseline"/>
        <sz val="8"/>
        <color theme="1"/>
        <name val="Arial Narrow"/>
        <scheme val="none"/>
      </font>
      <numFmt numFmtId="0" formatCode="General"/>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rgb="FFFFFFCC"/>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fill>
        <patternFill patternType="solid">
          <fgColor indexed="64"/>
          <bgColor theme="9" tint="0.79998168889431442"/>
        </patternFill>
      </fill>
      <alignment horizontal="general" vertical="top" textRotation="0" wrapText="1" indent="0" justifyLastLine="0" shrinkToFit="0" readingOrder="0"/>
      <protection locked="0" hidden="0"/>
    </dxf>
    <dxf>
      <font>
        <strike val="0"/>
        <outline val="0"/>
        <shadow val="0"/>
        <u val="none"/>
        <vertAlign val="baseline"/>
        <sz val="8"/>
        <color theme="1"/>
        <name val="Arial Narrow"/>
        <scheme val="none"/>
      </font>
      <alignment horizontal="general" vertical="top" textRotation="0" wrapText="1" indent="0" justifyLastLine="0" shrinkToFit="0" readingOrder="0"/>
      <protection locked="0" hidden="0"/>
    </dxf>
    <dxf>
      <font>
        <strike val="0"/>
        <outline val="0"/>
        <shadow val="0"/>
        <u val="none"/>
        <vertAlign val="baseline"/>
        <sz val="12"/>
        <color theme="1"/>
        <name val="Arial Narrow"/>
        <scheme val="none"/>
      </font>
      <numFmt numFmtId="4" formatCode="#,##0.00"/>
      <alignment horizontal="general" vertical="top" textRotation="0" wrapText="1" indent="0" justifyLastLine="0" shrinkToFit="0" readingOrder="0"/>
      <protection locked="0" hidden="0"/>
    </dxf>
    <dxf>
      <font>
        <b/>
        <i val="0"/>
        <strike val="0"/>
        <condense val="0"/>
        <extend val="0"/>
        <outline val="0"/>
        <shadow val="0"/>
        <u val="none"/>
        <vertAlign val="baseline"/>
        <sz val="12"/>
        <color theme="1"/>
        <name val="Arial Narrow"/>
        <scheme val="none"/>
      </font>
      <alignment horizontal="general" vertical="top" textRotation="0" wrapText="1" indent="0" justifyLastLine="0" shrinkToFit="0" readingOrder="0"/>
      <protection locked="1" hidden="0"/>
    </dxf>
    <dxf>
      <font>
        <strike val="0"/>
        <outline val="0"/>
        <shadow val="0"/>
        <u val="none"/>
        <vertAlign val="baseline"/>
        <sz val="8"/>
        <color theme="1"/>
        <name val="Arial Narrow"/>
        <scheme val="none"/>
      </font>
      <alignment horizontal="general" vertical="top" textRotation="0" wrapText="1" indent="0" justifyLastLine="0" shrinkToFit="0" readingOrder="0"/>
    </dxf>
    <dxf>
      <font>
        <b/>
        <i val="0"/>
        <strike val="0"/>
        <condense val="0"/>
        <extend val="0"/>
        <outline val="0"/>
        <shadow val="0"/>
        <u val="none"/>
        <vertAlign val="baseline"/>
        <sz val="8"/>
        <color theme="1"/>
        <name val="Arial Narrow"/>
        <scheme val="none"/>
      </font>
      <alignment horizontal="center" vertical="top" textRotation="0" wrapText="1" indent="0" justifyLastLine="0" shrinkToFit="0" readingOrder="0"/>
      <protection locked="1" hidden="0"/>
    </dxf>
  </dxfs>
  <tableStyles count="0" defaultTableStyle="TableStyleMedium2" defaultPivotStyle="PivotStyleLight16"/>
  <colors>
    <mruColors>
      <color rgb="FF00FF99"/>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568554</xdr:colOff>
      <xdr:row>37</xdr:row>
      <xdr:rowOff>48377</xdr:rowOff>
    </xdr:from>
    <xdr:to>
      <xdr:col>1</xdr:col>
      <xdr:colOff>414693</xdr:colOff>
      <xdr:row>39</xdr:row>
      <xdr:rowOff>51837</xdr:rowOff>
    </xdr:to>
    <xdr:sp macro="" textlink="">
      <xdr:nvSpPr>
        <xdr:cNvPr id="2" name="Freeform 1">
          <a:extLst>
            <a:ext uri="{FF2B5EF4-FFF2-40B4-BE49-F238E27FC236}">
              <a16:creationId xmlns:a16="http://schemas.microsoft.com/office/drawing/2014/main" id="{26F06447-DCB3-7F4E-8C5A-5CA2FAF90D94}"/>
            </a:ext>
          </a:extLst>
        </xdr:cNvPr>
        <xdr:cNvSpPr/>
      </xdr:nvSpPr>
      <xdr:spPr>
        <a:xfrm>
          <a:off x="568554" y="8782867"/>
          <a:ext cx="1180935" cy="495909"/>
        </a:xfrm>
        <a:custGeom>
          <a:avLst/>
          <a:gdLst>
            <a:gd name="connsiteX0" fmla="*/ 14608 w 818078"/>
            <a:gd name="connsiteY0" fmla="*/ 133052 h 495909"/>
            <a:gd name="connsiteX1" fmla="*/ 144200 w 818078"/>
            <a:gd name="connsiteY1" fmla="*/ 81215 h 495909"/>
            <a:gd name="connsiteX2" fmla="*/ 247873 w 818078"/>
            <a:gd name="connsiteY2" fmla="*/ 55297 h 495909"/>
            <a:gd name="connsiteX3" fmla="*/ 299710 w 818078"/>
            <a:gd name="connsiteY3" fmla="*/ 29378 h 495909"/>
            <a:gd name="connsiteX4" fmla="*/ 338588 w 818078"/>
            <a:gd name="connsiteY4" fmla="*/ 3460 h 495909"/>
            <a:gd name="connsiteX5" fmla="*/ 247873 w 818078"/>
            <a:gd name="connsiteY5" fmla="*/ 94174 h 495909"/>
            <a:gd name="connsiteX6" fmla="*/ 221955 w 818078"/>
            <a:gd name="connsiteY6" fmla="*/ 120093 h 495909"/>
            <a:gd name="connsiteX7" fmla="*/ 196037 w 818078"/>
            <a:gd name="connsiteY7" fmla="*/ 158970 h 495909"/>
            <a:gd name="connsiteX8" fmla="*/ 157159 w 818078"/>
            <a:gd name="connsiteY8" fmla="*/ 184889 h 495909"/>
            <a:gd name="connsiteX9" fmla="*/ 92363 w 818078"/>
            <a:gd name="connsiteY9" fmla="*/ 249685 h 495909"/>
            <a:gd name="connsiteX10" fmla="*/ 1649 w 818078"/>
            <a:gd name="connsiteY10" fmla="*/ 327440 h 495909"/>
            <a:gd name="connsiteX11" fmla="*/ 27567 w 818078"/>
            <a:gd name="connsiteY11" fmla="*/ 301521 h 495909"/>
            <a:gd name="connsiteX12" fmla="*/ 53486 w 818078"/>
            <a:gd name="connsiteY12" fmla="*/ 262644 h 495909"/>
            <a:gd name="connsiteX13" fmla="*/ 118282 w 818078"/>
            <a:gd name="connsiteY13" fmla="*/ 197848 h 495909"/>
            <a:gd name="connsiteX14" fmla="*/ 144200 w 818078"/>
            <a:gd name="connsiteY14" fmla="*/ 171929 h 495909"/>
            <a:gd name="connsiteX15" fmla="*/ 183078 w 818078"/>
            <a:gd name="connsiteY15" fmla="*/ 133052 h 495909"/>
            <a:gd name="connsiteX16" fmla="*/ 260833 w 818078"/>
            <a:gd name="connsiteY16" fmla="*/ 107134 h 495909"/>
            <a:gd name="connsiteX17" fmla="*/ 273792 w 818078"/>
            <a:gd name="connsiteY17" fmla="*/ 68256 h 495909"/>
            <a:gd name="connsiteX18" fmla="*/ 338588 w 818078"/>
            <a:gd name="connsiteY18" fmla="*/ 81215 h 495909"/>
            <a:gd name="connsiteX19" fmla="*/ 299710 w 818078"/>
            <a:gd name="connsiteY19" fmla="*/ 184889 h 495909"/>
            <a:gd name="connsiteX20" fmla="*/ 260833 w 818078"/>
            <a:gd name="connsiteY20" fmla="*/ 197848 h 495909"/>
            <a:gd name="connsiteX21" fmla="*/ 208996 w 818078"/>
            <a:gd name="connsiteY21" fmla="*/ 210807 h 495909"/>
            <a:gd name="connsiteX22" fmla="*/ 221955 w 818078"/>
            <a:gd name="connsiteY22" fmla="*/ 288562 h 495909"/>
            <a:gd name="connsiteX23" fmla="*/ 183078 w 818078"/>
            <a:gd name="connsiteY23" fmla="*/ 301521 h 495909"/>
            <a:gd name="connsiteX24" fmla="*/ 221955 w 818078"/>
            <a:gd name="connsiteY24" fmla="*/ 288562 h 495909"/>
            <a:gd name="connsiteX25" fmla="*/ 247873 w 818078"/>
            <a:gd name="connsiteY25" fmla="*/ 249685 h 495909"/>
            <a:gd name="connsiteX26" fmla="*/ 312669 w 818078"/>
            <a:gd name="connsiteY26" fmla="*/ 197848 h 495909"/>
            <a:gd name="connsiteX27" fmla="*/ 299710 w 818078"/>
            <a:gd name="connsiteY27" fmla="*/ 249685 h 495909"/>
            <a:gd name="connsiteX28" fmla="*/ 286751 w 818078"/>
            <a:gd name="connsiteY28" fmla="*/ 301521 h 495909"/>
            <a:gd name="connsiteX29" fmla="*/ 312669 w 818078"/>
            <a:gd name="connsiteY29" fmla="*/ 327440 h 495909"/>
            <a:gd name="connsiteX30" fmla="*/ 338588 w 818078"/>
            <a:gd name="connsiteY30" fmla="*/ 301521 h 495909"/>
            <a:gd name="connsiteX31" fmla="*/ 364506 w 818078"/>
            <a:gd name="connsiteY31" fmla="*/ 223766 h 495909"/>
            <a:gd name="connsiteX32" fmla="*/ 351547 w 818078"/>
            <a:gd name="connsiteY32" fmla="*/ 262644 h 495909"/>
            <a:gd name="connsiteX33" fmla="*/ 416343 w 818078"/>
            <a:gd name="connsiteY33" fmla="*/ 327440 h 495909"/>
            <a:gd name="connsiteX34" fmla="*/ 390424 w 818078"/>
            <a:gd name="connsiteY34" fmla="*/ 353358 h 495909"/>
            <a:gd name="connsiteX35" fmla="*/ 403384 w 818078"/>
            <a:gd name="connsiteY35" fmla="*/ 314480 h 495909"/>
            <a:gd name="connsiteX36" fmla="*/ 416343 w 818078"/>
            <a:gd name="connsiteY36" fmla="*/ 184889 h 495909"/>
            <a:gd name="connsiteX37" fmla="*/ 429302 w 818078"/>
            <a:gd name="connsiteY37" fmla="*/ 288562 h 495909"/>
            <a:gd name="connsiteX38" fmla="*/ 455220 w 818078"/>
            <a:gd name="connsiteY38" fmla="*/ 249685 h 495909"/>
            <a:gd name="connsiteX39" fmla="*/ 468180 w 818078"/>
            <a:gd name="connsiteY39" fmla="*/ 288562 h 495909"/>
            <a:gd name="connsiteX40" fmla="*/ 455220 w 818078"/>
            <a:gd name="connsiteY40" fmla="*/ 457032 h 495909"/>
            <a:gd name="connsiteX41" fmla="*/ 429302 w 818078"/>
            <a:gd name="connsiteY41" fmla="*/ 495909 h 495909"/>
            <a:gd name="connsiteX42" fmla="*/ 416343 w 818078"/>
            <a:gd name="connsiteY42" fmla="*/ 457032 h 495909"/>
            <a:gd name="connsiteX43" fmla="*/ 468180 w 818078"/>
            <a:gd name="connsiteY43" fmla="*/ 379276 h 495909"/>
            <a:gd name="connsiteX44" fmla="*/ 520016 w 818078"/>
            <a:gd name="connsiteY44" fmla="*/ 301521 h 495909"/>
            <a:gd name="connsiteX45" fmla="*/ 545935 w 818078"/>
            <a:gd name="connsiteY45" fmla="*/ 275603 h 495909"/>
            <a:gd name="connsiteX46" fmla="*/ 610731 w 818078"/>
            <a:gd name="connsiteY46" fmla="*/ 210807 h 495909"/>
            <a:gd name="connsiteX47" fmla="*/ 740322 w 818078"/>
            <a:gd name="connsiteY47" fmla="*/ 171929 h 495909"/>
            <a:gd name="connsiteX48" fmla="*/ 792159 w 818078"/>
            <a:gd name="connsiteY48" fmla="*/ 146011 h 495909"/>
            <a:gd name="connsiteX49" fmla="*/ 818078 w 818078"/>
            <a:gd name="connsiteY49" fmla="*/ 133052 h 49590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Lst>
          <a:rect l="l" t="t" r="r" b="b"/>
          <a:pathLst>
            <a:path w="818078" h="495909">
              <a:moveTo>
                <a:pt x="14608" y="133052"/>
              </a:moveTo>
              <a:cubicBezTo>
                <a:pt x="191593" y="74058"/>
                <a:pt x="10719" y="138421"/>
                <a:pt x="144200" y="81215"/>
              </a:cubicBezTo>
              <a:cubicBezTo>
                <a:pt x="179066" y="66273"/>
                <a:pt x="209845" y="62903"/>
                <a:pt x="247873" y="55297"/>
              </a:cubicBezTo>
              <a:cubicBezTo>
                <a:pt x="265152" y="46657"/>
                <a:pt x="282937" y="38963"/>
                <a:pt x="299710" y="29378"/>
              </a:cubicBezTo>
              <a:cubicBezTo>
                <a:pt x="313233" y="21651"/>
                <a:pt x="345553" y="-10471"/>
                <a:pt x="338588" y="3460"/>
              </a:cubicBezTo>
              <a:cubicBezTo>
                <a:pt x="338586" y="3464"/>
                <a:pt x="255435" y="86612"/>
                <a:pt x="247873" y="94174"/>
              </a:cubicBezTo>
              <a:cubicBezTo>
                <a:pt x="239233" y="102814"/>
                <a:pt x="228732" y="109927"/>
                <a:pt x="221955" y="120093"/>
              </a:cubicBezTo>
              <a:cubicBezTo>
                <a:pt x="213316" y="133052"/>
                <a:pt x="207050" y="147957"/>
                <a:pt x="196037" y="158970"/>
              </a:cubicBezTo>
              <a:cubicBezTo>
                <a:pt x="185024" y="169983"/>
                <a:pt x="168881" y="174633"/>
                <a:pt x="157159" y="184889"/>
              </a:cubicBezTo>
              <a:cubicBezTo>
                <a:pt x="134171" y="205003"/>
                <a:pt x="117778" y="232742"/>
                <a:pt x="92363" y="249685"/>
              </a:cubicBezTo>
              <a:cubicBezTo>
                <a:pt x="33149" y="289161"/>
                <a:pt x="64506" y="264585"/>
                <a:pt x="1649" y="327440"/>
              </a:cubicBezTo>
              <a:cubicBezTo>
                <a:pt x="-6991" y="336079"/>
                <a:pt x="20789" y="311687"/>
                <a:pt x="27567" y="301521"/>
              </a:cubicBezTo>
              <a:cubicBezTo>
                <a:pt x="36207" y="288562"/>
                <a:pt x="43230" y="274365"/>
                <a:pt x="53486" y="262644"/>
              </a:cubicBezTo>
              <a:cubicBezTo>
                <a:pt x="73600" y="239657"/>
                <a:pt x="96683" y="219447"/>
                <a:pt x="118282" y="197848"/>
              </a:cubicBezTo>
              <a:lnTo>
                <a:pt x="144200" y="171929"/>
              </a:lnTo>
              <a:cubicBezTo>
                <a:pt x="157159" y="158970"/>
                <a:pt x="165691" y="138847"/>
                <a:pt x="183078" y="133052"/>
              </a:cubicBezTo>
              <a:lnTo>
                <a:pt x="260833" y="107134"/>
              </a:lnTo>
              <a:cubicBezTo>
                <a:pt x="265153" y="94175"/>
                <a:pt x="260833" y="72576"/>
                <a:pt x="273792" y="68256"/>
              </a:cubicBezTo>
              <a:cubicBezTo>
                <a:pt x="294688" y="61290"/>
                <a:pt x="327660" y="62091"/>
                <a:pt x="338588" y="81215"/>
              </a:cubicBezTo>
              <a:cubicBezTo>
                <a:pt x="356694" y="112900"/>
                <a:pt x="328830" y="167417"/>
                <a:pt x="299710" y="184889"/>
              </a:cubicBezTo>
              <a:cubicBezTo>
                <a:pt x="287997" y="191917"/>
                <a:pt x="273967" y="194095"/>
                <a:pt x="260833" y="197848"/>
              </a:cubicBezTo>
              <a:cubicBezTo>
                <a:pt x="243708" y="202741"/>
                <a:pt x="208996" y="210807"/>
                <a:pt x="208996" y="210807"/>
              </a:cubicBezTo>
              <a:cubicBezTo>
                <a:pt x="226178" y="236581"/>
                <a:pt x="254146" y="256371"/>
                <a:pt x="221955" y="288562"/>
              </a:cubicBezTo>
              <a:cubicBezTo>
                <a:pt x="212296" y="298221"/>
                <a:pt x="196037" y="297201"/>
                <a:pt x="183078" y="301521"/>
              </a:cubicBezTo>
              <a:lnTo>
                <a:pt x="221955" y="288562"/>
              </a:lnTo>
              <a:cubicBezTo>
                <a:pt x="230594" y="275603"/>
                <a:pt x="238143" y="261847"/>
                <a:pt x="247873" y="249685"/>
              </a:cubicBezTo>
              <a:cubicBezTo>
                <a:pt x="268977" y="223305"/>
                <a:pt x="283802" y="217093"/>
                <a:pt x="312669" y="197848"/>
              </a:cubicBezTo>
              <a:cubicBezTo>
                <a:pt x="362426" y="247603"/>
                <a:pt x="332406" y="200641"/>
                <a:pt x="299710" y="249685"/>
              </a:cubicBezTo>
              <a:cubicBezTo>
                <a:pt x="289831" y="264504"/>
                <a:pt x="291071" y="284242"/>
                <a:pt x="286751" y="301521"/>
              </a:cubicBezTo>
              <a:cubicBezTo>
                <a:pt x="295390" y="310161"/>
                <a:pt x="300451" y="327440"/>
                <a:pt x="312669" y="327440"/>
              </a:cubicBezTo>
              <a:cubicBezTo>
                <a:pt x="324887" y="327440"/>
                <a:pt x="333124" y="312449"/>
                <a:pt x="338588" y="301521"/>
              </a:cubicBezTo>
              <a:cubicBezTo>
                <a:pt x="350806" y="277085"/>
                <a:pt x="355867" y="249684"/>
                <a:pt x="364506" y="223766"/>
              </a:cubicBezTo>
              <a:lnTo>
                <a:pt x="351547" y="262644"/>
              </a:lnTo>
              <a:cubicBezTo>
                <a:pt x="381785" y="353358"/>
                <a:pt x="351547" y="349038"/>
                <a:pt x="416343" y="327440"/>
              </a:cubicBezTo>
              <a:cubicBezTo>
                <a:pt x="407703" y="336079"/>
                <a:pt x="399063" y="361998"/>
                <a:pt x="390424" y="353358"/>
              </a:cubicBezTo>
              <a:cubicBezTo>
                <a:pt x="380765" y="343698"/>
                <a:pt x="401307" y="327982"/>
                <a:pt x="403384" y="314480"/>
              </a:cubicBezTo>
              <a:cubicBezTo>
                <a:pt x="409985" y="271572"/>
                <a:pt x="412023" y="228086"/>
                <a:pt x="416343" y="184889"/>
              </a:cubicBezTo>
              <a:cubicBezTo>
                <a:pt x="420663" y="219447"/>
                <a:pt x="411384" y="258698"/>
                <a:pt x="429302" y="288562"/>
              </a:cubicBezTo>
              <a:cubicBezTo>
                <a:pt x="437315" y="301917"/>
                <a:pt x="439645" y="249685"/>
                <a:pt x="455220" y="249685"/>
              </a:cubicBezTo>
              <a:cubicBezTo>
                <a:pt x="468880" y="249685"/>
                <a:pt x="463860" y="275603"/>
                <a:pt x="468180" y="288562"/>
              </a:cubicBezTo>
              <a:cubicBezTo>
                <a:pt x="463860" y="344719"/>
                <a:pt x="465600" y="401674"/>
                <a:pt x="455220" y="457032"/>
              </a:cubicBezTo>
              <a:cubicBezTo>
                <a:pt x="452350" y="472340"/>
                <a:pt x="444877" y="495909"/>
                <a:pt x="429302" y="495909"/>
              </a:cubicBezTo>
              <a:cubicBezTo>
                <a:pt x="415642" y="495909"/>
                <a:pt x="420663" y="469991"/>
                <a:pt x="416343" y="457032"/>
              </a:cubicBezTo>
              <a:cubicBezTo>
                <a:pt x="441127" y="382678"/>
                <a:pt x="411553" y="452082"/>
                <a:pt x="468180" y="379276"/>
              </a:cubicBezTo>
              <a:cubicBezTo>
                <a:pt x="487304" y="354688"/>
                <a:pt x="497989" y="323547"/>
                <a:pt x="520016" y="301521"/>
              </a:cubicBezTo>
              <a:cubicBezTo>
                <a:pt x="528656" y="292882"/>
                <a:pt x="538302" y="285144"/>
                <a:pt x="545935" y="275603"/>
              </a:cubicBezTo>
              <a:cubicBezTo>
                <a:pt x="576920" y="236872"/>
                <a:pt x="562466" y="232258"/>
                <a:pt x="610731" y="210807"/>
              </a:cubicBezTo>
              <a:cubicBezTo>
                <a:pt x="770240" y="139915"/>
                <a:pt x="619700" y="217163"/>
                <a:pt x="740322" y="171929"/>
              </a:cubicBezTo>
              <a:cubicBezTo>
                <a:pt x="758410" y="165146"/>
                <a:pt x="774880" y="154650"/>
                <a:pt x="792159" y="146011"/>
              </a:cubicBezTo>
              <a:lnTo>
                <a:pt x="818078" y="133052"/>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38877</xdr:colOff>
      <xdr:row>38</xdr:row>
      <xdr:rowOff>25919</xdr:rowOff>
    </xdr:from>
    <xdr:to>
      <xdr:col>3</xdr:col>
      <xdr:colOff>842347</xdr:colOff>
      <xdr:row>38</xdr:row>
      <xdr:rowOff>246225</xdr:rowOff>
    </xdr:to>
    <xdr:sp macro="" textlink="">
      <xdr:nvSpPr>
        <xdr:cNvPr id="3" name="TextBox 2">
          <a:extLst>
            <a:ext uri="{FF2B5EF4-FFF2-40B4-BE49-F238E27FC236}">
              <a16:creationId xmlns:a16="http://schemas.microsoft.com/office/drawing/2014/main" id="{854B98CC-F765-7D43-8B2C-57F0AB4ED053}"/>
            </a:ext>
          </a:extLst>
        </xdr:cNvPr>
        <xdr:cNvSpPr txBox="1"/>
      </xdr:nvSpPr>
      <xdr:spPr>
        <a:xfrm>
          <a:off x="3058367" y="8941837"/>
          <a:ext cx="803470" cy="2203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12/3/19</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K9" totalsRowShown="0" headerRowDxfId="922" dataDxfId="921">
  <autoFilter ref="A1:K9" xr:uid="{00000000-0009-0000-0100-000001000000}"/>
  <tableColumns count="11">
    <tableColumn id="1" xr3:uid="{00000000-0010-0000-0000-000001000000}" name="Day of The Week" dataDxfId="920"/>
    <tableColumn id="2" xr3:uid="{00000000-0010-0000-0000-000002000000}" name="Actual Hours Worked" dataDxfId="919"/>
    <tableColumn id="3" xr3:uid="{00000000-0010-0000-0000-000003000000}" name="Compensatory Time Used" dataDxfId="918"/>
    <tableColumn id="4" xr3:uid="{00000000-0010-0000-0000-000004000000}" name="Holiday" dataDxfId="917"/>
    <tableColumn id="5" xr3:uid="{00000000-0010-0000-0000-000005000000}" name="Medical Leave" dataDxfId="916"/>
    <tableColumn id="6" xr3:uid="{00000000-0010-0000-0000-000006000000}" name="Personal Leave" dataDxfId="915"/>
    <tableColumn id="7" xr3:uid="{00000000-0010-0000-0000-000007000000}" name="Administrative Closing/Leave" dataDxfId="914"/>
    <tableColumn id="8" xr3:uid="{00000000-0010-0000-0000-000008000000}" name="Jury Duty" dataDxfId="913"/>
    <tableColumn id="9" xr3:uid="{00000000-0010-0000-0000-000009000000}" name="Military Leave" dataDxfId="912"/>
    <tableColumn id="10" xr3:uid="{00000000-0010-0000-0000-00000A000000}" name="Leave Without Pay" dataDxfId="911"/>
    <tableColumn id="11" xr3:uid="{00000000-0010-0000-0000-00000B000000}" name="Totals" dataDxfId="910">
      <calculatedColumnFormula>SUM(Table1[[#This Row],[Actual Hours Worked]:[Leave Without Pay]])</calculatedColumnFormula>
    </tableColumn>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3"/>
  <sheetViews>
    <sheetView zoomScaleNormal="100" zoomScalePageLayoutView="115" workbookViewId="0">
      <pane ySplit="3" topLeftCell="A4" activePane="bottomLeft" state="frozen"/>
      <selection pane="bottomLeft" activeCell="G5" sqref="G5:H5"/>
    </sheetView>
  </sheetViews>
  <sheetFormatPr baseColWidth="10" defaultColWidth="9.19921875" defaultRowHeight="12" x14ac:dyDescent="0.15"/>
  <cols>
    <col min="1" max="1" width="22.19921875" style="44" bestFit="1" customWidth="1"/>
    <col min="2" max="2" width="4.3984375" style="44" bestFit="1" customWidth="1"/>
    <col min="3" max="3" width="11.796875" style="79" bestFit="1" customWidth="1"/>
    <col min="4" max="4" width="21.19921875" style="76" bestFit="1" customWidth="1"/>
    <col min="5" max="5" width="17.59765625" style="76" bestFit="1" customWidth="1"/>
    <col min="6" max="6" width="6.796875" style="76" customWidth="1"/>
    <col min="7" max="7" width="10.19921875" style="76" bestFit="1" customWidth="1"/>
    <col min="8" max="8" width="26.59765625" style="79" bestFit="1" customWidth="1"/>
    <col min="9" max="9" width="28" style="79" bestFit="1" customWidth="1"/>
    <col min="10" max="10" width="0.796875" style="79" customWidth="1"/>
    <col min="11" max="11" width="26.59765625" style="79" bestFit="1" customWidth="1"/>
    <col min="12" max="12" width="28.19921875" style="79" bestFit="1" customWidth="1"/>
    <col min="13" max="16384" width="9.19921875" style="44"/>
  </cols>
  <sheetData>
    <row r="1" spans="1:12" ht="14" thickTop="1" thickBot="1" x14ac:dyDescent="0.2">
      <c r="A1" s="41" t="s">
        <v>33</v>
      </c>
      <c r="B1" s="41" t="s">
        <v>34</v>
      </c>
      <c r="C1" s="163" t="s">
        <v>35</v>
      </c>
      <c r="D1" s="42" t="s">
        <v>36</v>
      </c>
      <c r="E1" s="41" t="s">
        <v>37</v>
      </c>
      <c r="F1" s="41" t="s">
        <v>38</v>
      </c>
      <c r="G1" s="112" t="s">
        <v>39</v>
      </c>
      <c r="H1" s="41" t="s">
        <v>40</v>
      </c>
      <c r="I1" s="41"/>
      <c r="J1" s="43"/>
      <c r="K1" s="175" t="s">
        <v>41</v>
      </c>
      <c r="L1" s="175"/>
    </row>
    <row r="2" spans="1:12" x14ac:dyDescent="0.15">
      <c r="A2" s="45"/>
      <c r="B2" s="46" t="s">
        <v>42</v>
      </c>
      <c r="C2" s="47" t="s">
        <v>43</v>
      </c>
      <c r="D2" s="48" t="s">
        <v>44</v>
      </c>
      <c r="E2" s="49" t="s">
        <v>45</v>
      </c>
      <c r="F2" s="49" t="s">
        <v>46</v>
      </c>
      <c r="G2" s="113" t="s">
        <v>47</v>
      </c>
      <c r="H2" s="49" t="s">
        <v>47</v>
      </c>
      <c r="I2" s="49" t="s">
        <v>48</v>
      </c>
      <c r="J2" s="50"/>
      <c r="K2" s="46" t="s">
        <v>49</v>
      </c>
      <c r="L2" s="51" t="s">
        <v>50</v>
      </c>
    </row>
    <row r="3" spans="1:12" ht="16.25" customHeight="1" thickBot="1" x14ac:dyDescent="0.2">
      <c r="A3" s="52"/>
      <c r="B3" s="52"/>
      <c r="C3" s="115"/>
      <c r="D3" s="54" t="s">
        <v>51</v>
      </c>
      <c r="E3" s="53" t="s">
        <v>52</v>
      </c>
      <c r="F3" s="53"/>
      <c r="G3" s="114"/>
      <c r="H3" s="53"/>
      <c r="I3" s="53"/>
      <c r="J3" s="116"/>
      <c r="K3" s="117"/>
      <c r="L3" s="118"/>
    </row>
    <row r="4" spans="1:12" ht="13" thickTop="1" x14ac:dyDescent="0.15">
      <c r="A4" s="55"/>
      <c r="B4" s="55"/>
      <c r="C4" s="63"/>
      <c r="D4" s="56"/>
      <c r="E4" s="56"/>
      <c r="F4" s="50"/>
      <c r="G4" s="57"/>
      <c r="H4" s="58"/>
      <c r="I4" s="59"/>
      <c r="J4" s="60"/>
      <c r="K4" s="61"/>
      <c r="L4" s="62"/>
    </row>
    <row r="5" spans="1:12" x14ac:dyDescent="0.15">
      <c r="A5" s="93" t="s">
        <v>89</v>
      </c>
      <c r="B5" s="94">
        <v>13</v>
      </c>
      <c r="C5" s="164" t="s">
        <v>53</v>
      </c>
      <c r="D5" s="159">
        <v>43636</v>
      </c>
      <c r="E5" s="95" t="s">
        <v>90</v>
      </c>
      <c r="F5" s="96">
        <v>2</v>
      </c>
      <c r="G5" s="173">
        <v>43648</v>
      </c>
      <c r="H5" s="119">
        <v>43649</v>
      </c>
      <c r="I5" s="120">
        <v>43661</v>
      </c>
      <c r="J5" s="63"/>
      <c r="K5" s="64">
        <v>43636</v>
      </c>
      <c r="L5" s="65">
        <f t="shared" ref="L5" si="0">H5-1</f>
        <v>43648</v>
      </c>
    </row>
    <row r="6" spans="1:12" ht="13" thickBot="1" x14ac:dyDescent="0.2">
      <c r="A6" s="97" t="s">
        <v>91</v>
      </c>
      <c r="B6" s="98">
        <v>14</v>
      </c>
      <c r="C6" s="165" t="s">
        <v>54</v>
      </c>
      <c r="D6" s="160">
        <v>43655</v>
      </c>
      <c r="E6" s="100" t="s">
        <v>92</v>
      </c>
      <c r="F6" s="99">
        <v>2</v>
      </c>
      <c r="G6" s="161">
        <v>43668</v>
      </c>
      <c r="H6" s="121">
        <v>43669</v>
      </c>
      <c r="I6" s="121">
        <v>43677</v>
      </c>
      <c r="J6" s="63"/>
      <c r="K6" s="66">
        <f>L5+1</f>
        <v>43649</v>
      </c>
      <c r="L6" s="65">
        <f t="shared" ref="L6:L9" si="1">H6-1</f>
        <v>43668</v>
      </c>
    </row>
    <row r="7" spans="1:12" ht="13" thickTop="1" x14ac:dyDescent="0.15">
      <c r="A7" s="61"/>
      <c r="B7" s="61"/>
      <c r="C7" s="61"/>
      <c r="D7" s="169"/>
      <c r="E7" s="169"/>
      <c r="F7" s="61"/>
      <c r="G7" s="61"/>
      <c r="H7" s="61"/>
      <c r="I7" s="61"/>
      <c r="J7" s="63"/>
      <c r="K7" s="68"/>
      <c r="L7" s="69"/>
    </row>
    <row r="8" spans="1:12" x14ac:dyDescent="0.15">
      <c r="A8" s="101" t="s">
        <v>93</v>
      </c>
      <c r="B8" s="102">
        <f>B6+1</f>
        <v>15</v>
      </c>
      <c r="C8" s="166" t="s">
        <v>55</v>
      </c>
      <c r="D8" s="160">
        <v>43669</v>
      </c>
      <c r="E8" s="100" t="s">
        <v>94</v>
      </c>
      <c r="F8" s="99">
        <v>2</v>
      </c>
      <c r="G8" s="161">
        <v>43683</v>
      </c>
      <c r="H8" s="121">
        <v>43684</v>
      </c>
      <c r="I8" s="121">
        <v>43692</v>
      </c>
      <c r="J8" s="70"/>
      <c r="K8" s="65">
        <f>L6+1</f>
        <v>43669</v>
      </c>
      <c r="L8" s="65">
        <f t="shared" si="1"/>
        <v>43683</v>
      </c>
    </row>
    <row r="9" spans="1:12" ht="13" thickBot="1" x14ac:dyDescent="0.2">
      <c r="A9" s="103"/>
      <c r="B9" s="102">
        <f>B8+1</f>
        <v>16</v>
      </c>
      <c r="C9" s="166" t="s">
        <v>56</v>
      </c>
      <c r="D9" s="160">
        <v>43684</v>
      </c>
      <c r="E9" s="100" t="s">
        <v>95</v>
      </c>
      <c r="F9" s="99">
        <v>2</v>
      </c>
      <c r="G9" s="161">
        <v>43698</v>
      </c>
      <c r="H9" s="121">
        <v>43699</v>
      </c>
      <c r="I9" s="121">
        <v>43707</v>
      </c>
      <c r="J9" s="70"/>
      <c r="K9" s="65">
        <f t="shared" ref="K9" si="2">L8+1</f>
        <v>43684</v>
      </c>
      <c r="L9" s="65">
        <f t="shared" si="1"/>
        <v>43698</v>
      </c>
    </row>
    <row r="10" spans="1:12" ht="13" thickTop="1" x14ac:dyDescent="0.15">
      <c r="A10" s="61"/>
      <c r="B10" s="61"/>
      <c r="C10" s="61"/>
      <c r="D10" s="169"/>
      <c r="E10" s="169"/>
      <c r="F10" s="61"/>
      <c r="G10" s="61"/>
      <c r="H10" s="61"/>
      <c r="I10" s="61"/>
      <c r="J10" s="70"/>
      <c r="K10" s="69"/>
      <c r="L10" s="69"/>
    </row>
    <row r="11" spans="1:12" x14ac:dyDescent="0.15">
      <c r="A11" s="101" t="s">
        <v>96</v>
      </c>
      <c r="B11" s="102">
        <f>B9+1</f>
        <v>17</v>
      </c>
      <c r="C11" s="166" t="s">
        <v>57</v>
      </c>
      <c r="D11" s="160">
        <v>43699</v>
      </c>
      <c r="E11" s="104" t="s">
        <v>97</v>
      </c>
      <c r="F11" s="100">
        <v>2</v>
      </c>
      <c r="G11" s="161">
        <v>43712</v>
      </c>
      <c r="H11" s="121">
        <v>43713</v>
      </c>
      <c r="I11" s="121">
        <v>43721</v>
      </c>
      <c r="J11" s="70"/>
      <c r="K11" s="65">
        <f>L9+1</f>
        <v>43699</v>
      </c>
      <c r="L11" s="65">
        <f t="shared" ref="L11:L12" si="3">H11-1</f>
        <v>43712</v>
      </c>
    </row>
    <row r="12" spans="1:12" ht="13" thickBot="1" x14ac:dyDescent="0.2">
      <c r="A12" s="97" t="s">
        <v>98</v>
      </c>
      <c r="B12" s="102">
        <f>B11+1</f>
        <v>18</v>
      </c>
      <c r="C12" s="166" t="s">
        <v>58</v>
      </c>
      <c r="D12" s="160">
        <v>43713</v>
      </c>
      <c r="E12" s="105" t="s">
        <v>99</v>
      </c>
      <c r="F12" s="100">
        <v>2</v>
      </c>
      <c r="G12" s="161">
        <v>43727</v>
      </c>
      <c r="H12" s="121">
        <v>43728</v>
      </c>
      <c r="I12" s="121">
        <v>43738</v>
      </c>
      <c r="J12" s="70"/>
      <c r="K12" s="65">
        <f t="shared" ref="K12" si="4">L11+1</f>
        <v>43713</v>
      </c>
      <c r="L12" s="65">
        <f t="shared" si="3"/>
        <v>43727</v>
      </c>
    </row>
    <row r="13" spans="1:12" ht="13" thickTop="1" x14ac:dyDescent="0.15">
      <c r="A13" s="61"/>
      <c r="B13" s="61"/>
      <c r="C13" s="61"/>
      <c r="D13" s="169"/>
      <c r="E13" s="169"/>
      <c r="F13" s="61"/>
      <c r="G13" s="61"/>
      <c r="H13" s="61"/>
      <c r="I13" s="61"/>
      <c r="J13" s="70"/>
      <c r="K13" s="69"/>
      <c r="L13" s="69"/>
    </row>
    <row r="14" spans="1:12" x14ac:dyDescent="0.15">
      <c r="A14" s="106" t="s">
        <v>100</v>
      </c>
      <c r="B14" s="102">
        <f>B12+1</f>
        <v>19</v>
      </c>
      <c r="C14" s="167" t="s">
        <v>59</v>
      </c>
      <c r="D14" s="160">
        <v>43728</v>
      </c>
      <c r="E14" s="108" t="s">
        <v>101</v>
      </c>
      <c r="F14" s="108">
        <v>2</v>
      </c>
      <c r="G14" s="161">
        <v>43741</v>
      </c>
      <c r="H14" s="122">
        <v>43742</v>
      </c>
      <c r="I14" s="122">
        <v>43753</v>
      </c>
      <c r="J14" s="70"/>
      <c r="K14" s="65">
        <f>L12+1</f>
        <v>43728</v>
      </c>
      <c r="L14" s="65">
        <f t="shared" ref="L14:L15" si="5">H14-1</f>
        <v>43741</v>
      </c>
    </row>
    <row r="15" spans="1:12" ht="13" thickBot="1" x14ac:dyDescent="0.2">
      <c r="A15" s="109"/>
      <c r="B15" s="102">
        <f>B14+1</f>
        <v>20</v>
      </c>
      <c r="C15" s="167" t="s">
        <v>60</v>
      </c>
      <c r="D15" s="160">
        <v>43746</v>
      </c>
      <c r="E15" s="108" t="s">
        <v>102</v>
      </c>
      <c r="F15" s="108">
        <v>2</v>
      </c>
      <c r="G15" s="161">
        <v>43760</v>
      </c>
      <c r="H15" s="122">
        <v>43761</v>
      </c>
      <c r="I15" s="122">
        <v>43769</v>
      </c>
      <c r="J15" s="70"/>
      <c r="K15" s="65">
        <f t="shared" ref="K15" si="6">L14+1</f>
        <v>43742</v>
      </c>
      <c r="L15" s="65">
        <f t="shared" si="5"/>
        <v>43760</v>
      </c>
    </row>
    <row r="16" spans="1:12" ht="13" thickTop="1" x14ac:dyDescent="0.15">
      <c r="A16" s="61"/>
      <c r="B16" s="61"/>
      <c r="C16" s="61"/>
      <c r="D16" s="169"/>
      <c r="E16" s="169"/>
      <c r="F16" s="61"/>
      <c r="G16" s="61"/>
      <c r="H16" s="61"/>
      <c r="I16" s="61"/>
      <c r="J16" s="70"/>
      <c r="K16" s="69"/>
      <c r="L16" s="69"/>
    </row>
    <row r="17" spans="1:12" x14ac:dyDescent="0.15">
      <c r="A17" s="106" t="s">
        <v>103</v>
      </c>
      <c r="B17" s="102">
        <f>B15+1</f>
        <v>21</v>
      </c>
      <c r="C17" s="167" t="s">
        <v>61</v>
      </c>
      <c r="D17" s="160">
        <v>43761</v>
      </c>
      <c r="E17" s="108" t="s">
        <v>104</v>
      </c>
      <c r="F17" s="108">
        <v>2</v>
      </c>
      <c r="G17" s="161">
        <v>43775</v>
      </c>
      <c r="H17" s="122">
        <v>43776</v>
      </c>
      <c r="I17" s="122">
        <v>43784</v>
      </c>
      <c r="J17" s="70"/>
      <c r="K17" s="65">
        <f>L15+1</f>
        <v>43761</v>
      </c>
      <c r="L17" s="65">
        <f t="shared" ref="L17:L18" si="7">H17-1</f>
        <v>43775</v>
      </c>
    </row>
    <row r="18" spans="1:12" ht="13" thickBot="1" x14ac:dyDescent="0.2">
      <c r="A18" s="110" t="s">
        <v>105</v>
      </c>
      <c r="B18" s="102">
        <f>B17+1</f>
        <v>22</v>
      </c>
      <c r="C18" s="167" t="s">
        <v>62</v>
      </c>
      <c r="D18" s="160">
        <v>43774</v>
      </c>
      <c r="E18" s="108" t="s">
        <v>106</v>
      </c>
      <c r="F18" s="108">
        <v>2</v>
      </c>
      <c r="G18" s="161">
        <v>43787</v>
      </c>
      <c r="H18" s="122">
        <v>43788</v>
      </c>
      <c r="I18" s="122">
        <v>43796</v>
      </c>
      <c r="J18" s="70"/>
      <c r="K18" s="65">
        <f t="shared" ref="K18" si="8">L17+1</f>
        <v>43776</v>
      </c>
      <c r="L18" s="65">
        <f t="shared" si="7"/>
        <v>43787</v>
      </c>
    </row>
    <row r="19" spans="1:12" ht="13" thickTop="1" x14ac:dyDescent="0.15">
      <c r="A19" s="61"/>
      <c r="B19" s="61"/>
      <c r="C19" s="61"/>
      <c r="D19" s="169"/>
      <c r="E19" s="169"/>
      <c r="F19" s="61"/>
      <c r="G19" s="61"/>
      <c r="H19" s="61"/>
      <c r="I19" s="61"/>
      <c r="J19" s="70"/>
      <c r="K19" s="69"/>
      <c r="L19" s="69"/>
    </row>
    <row r="20" spans="1:12" x14ac:dyDescent="0.15">
      <c r="A20" s="106" t="s">
        <v>107</v>
      </c>
      <c r="B20" s="102">
        <f>B18+1</f>
        <v>23</v>
      </c>
      <c r="C20" s="167" t="s">
        <v>63</v>
      </c>
      <c r="D20" s="160">
        <v>43787</v>
      </c>
      <c r="E20" s="111" t="s">
        <v>108</v>
      </c>
      <c r="F20" s="108">
        <v>2</v>
      </c>
      <c r="G20" s="161">
        <v>43802</v>
      </c>
      <c r="H20" s="122">
        <v>43803</v>
      </c>
      <c r="I20" s="122">
        <v>43812</v>
      </c>
      <c r="J20" s="70"/>
      <c r="K20" s="65">
        <f>L18+1</f>
        <v>43788</v>
      </c>
      <c r="L20" s="65">
        <f t="shared" ref="L20:L21" si="9">H20-1</f>
        <v>43802</v>
      </c>
    </row>
    <row r="21" spans="1:12" ht="13" thickBot="1" x14ac:dyDescent="0.2">
      <c r="A21" s="110" t="s">
        <v>109</v>
      </c>
      <c r="B21" s="102">
        <f>B20+1</f>
        <v>24</v>
      </c>
      <c r="C21" s="167" t="s">
        <v>64</v>
      </c>
      <c r="D21" s="162">
        <v>43794</v>
      </c>
      <c r="E21" s="108" t="s">
        <v>110</v>
      </c>
      <c r="F21" s="108">
        <v>2</v>
      </c>
      <c r="G21" s="161">
        <v>43808</v>
      </c>
      <c r="H21" s="122">
        <v>43809</v>
      </c>
      <c r="I21" s="122">
        <v>43817</v>
      </c>
      <c r="J21" s="70"/>
      <c r="K21" s="65">
        <f t="shared" ref="K21" si="10">L20+1</f>
        <v>43803</v>
      </c>
      <c r="L21" s="65">
        <f t="shared" si="9"/>
        <v>43808</v>
      </c>
    </row>
    <row r="22" spans="1:12" ht="13" thickTop="1" x14ac:dyDescent="0.15">
      <c r="A22" s="61"/>
      <c r="B22" s="61"/>
      <c r="C22" s="61"/>
      <c r="D22" s="169" t="s">
        <v>77</v>
      </c>
      <c r="E22" s="169"/>
      <c r="F22" s="61"/>
      <c r="G22" s="61"/>
      <c r="H22" s="61"/>
      <c r="I22" s="61"/>
      <c r="J22" s="70"/>
      <c r="K22" s="69"/>
      <c r="L22" s="69"/>
    </row>
    <row r="23" spans="1:12" x14ac:dyDescent="0.15">
      <c r="A23" s="106" t="s">
        <v>111</v>
      </c>
      <c r="B23" s="107">
        <v>1</v>
      </c>
      <c r="C23" s="167" t="s">
        <v>65</v>
      </c>
      <c r="D23" s="160">
        <v>43812</v>
      </c>
      <c r="E23" s="108" t="s">
        <v>112</v>
      </c>
      <c r="F23" s="108">
        <v>3</v>
      </c>
      <c r="G23" s="161">
        <v>43836</v>
      </c>
      <c r="H23" s="122">
        <v>43837</v>
      </c>
      <c r="I23" s="122">
        <v>43845</v>
      </c>
      <c r="J23" s="70"/>
      <c r="K23" s="65">
        <f>L21+1</f>
        <v>43809</v>
      </c>
      <c r="L23" s="65">
        <f t="shared" ref="L23:L24" si="11">H23-1</f>
        <v>43836</v>
      </c>
    </row>
    <row r="24" spans="1:12" ht="13" thickBot="1" x14ac:dyDescent="0.2">
      <c r="A24" s="110" t="s">
        <v>113</v>
      </c>
      <c r="B24" s="107">
        <f>B23+1</f>
        <v>2</v>
      </c>
      <c r="C24" s="167" t="s">
        <v>66</v>
      </c>
      <c r="D24" s="160">
        <v>43838</v>
      </c>
      <c r="E24" s="108" t="s">
        <v>114</v>
      </c>
      <c r="F24" s="108">
        <v>2</v>
      </c>
      <c r="G24" s="161">
        <v>43852</v>
      </c>
      <c r="H24" s="122">
        <v>43853</v>
      </c>
      <c r="I24" s="122">
        <v>43861</v>
      </c>
      <c r="J24" s="70"/>
      <c r="K24" s="65">
        <f t="shared" ref="K24" si="12">L23+1</f>
        <v>43837</v>
      </c>
      <c r="L24" s="65">
        <f t="shared" si="11"/>
        <v>43852</v>
      </c>
    </row>
    <row r="25" spans="1:12" ht="13" thickTop="1" x14ac:dyDescent="0.15">
      <c r="A25" s="61"/>
      <c r="B25" s="61"/>
      <c r="C25" s="61"/>
      <c r="D25" s="169"/>
      <c r="E25" s="169"/>
      <c r="F25" s="61"/>
      <c r="G25" s="61"/>
      <c r="H25" s="61"/>
      <c r="I25" s="61" t="s">
        <v>115</v>
      </c>
      <c r="J25" s="70"/>
      <c r="K25" s="69"/>
      <c r="L25" s="69"/>
    </row>
    <row r="26" spans="1:12" x14ac:dyDescent="0.15">
      <c r="A26" s="106" t="s">
        <v>116</v>
      </c>
      <c r="B26" s="102">
        <f>B24+1</f>
        <v>3</v>
      </c>
      <c r="C26" s="167" t="s">
        <v>67</v>
      </c>
      <c r="D26" s="160">
        <v>43853</v>
      </c>
      <c r="E26" s="108" t="s">
        <v>117</v>
      </c>
      <c r="F26" s="108">
        <v>3</v>
      </c>
      <c r="G26" s="161">
        <v>43866</v>
      </c>
      <c r="H26" s="122">
        <v>43867</v>
      </c>
      <c r="I26" s="122">
        <v>43875</v>
      </c>
      <c r="J26" s="70"/>
      <c r="K26" s="65">
        <f>L24+1</f>
        <v>43853</v>
      </c>
      <c r="L26" s="65">
        <f t="shared" ref="L26:L27" si="13">H26-1</f>
        <v>43866</v>
      </c>
    </row>
    <row r="27" spans="1:12" ht="13" thickBot="1" x14ac:dyDescent="0.2">
      <c r="A27" s="109"/>
      <c r="B27" s="102">
        <f>B26+1</f>
        <v>4</v>
      </c>
      <c r="C27" s="167" t="s">
        <v>68</v>
      </c>
      <c r="D27" s="160">
        <v>43867</v>
      </c>
      <c r="E27" s="108" t="s">
        <v>118</v>
      </c>
      <c r="F27" s="108">
        <v>2</v>
      </c>
      <c r="G27" s="161">
        <v>43880</v>
      </c>
      <c r="H27" s="122">
        <v>43881</v>
      </c>
      <c r="I27" s="122">
        <v>43889</v>
      </c>
      <c r="J27" s="70"/>
      <c r="K27" s="65">
        <f t="shared" ref="K27" si="14">L26+1</f>
        <v>43867</v>
      </c>
      <c r="L27" s="65">
        <f t="shared" si="13"/>
        <v>43880</v>
      </c>
    </row>
    <row r="28" spans="1:12" ht="13" thickTop="1" x14ac:dyDescent="0.15">
      <c r="A28" s="61"/>
      <c r="B28" s="61"/>
      <c r="C28" s="61"/>
      <c r="D28" s="169"/>
      <c r="E28" s="169"/>
      <c r="F28" s="61"/>
      <c r="G28" s="61"/>
      <c r="H28" s="61"/>
      <c r="I28" s="61"/>
      <c r="J28" s="70"/>
      <c r="K28" s="69"/>
      <c r="L28" s="69"/>
    </row>
    <row r="29" spans="1:12" x14ac:dyDescent="0.15">
      <c r="A29" s="101" t="s">
        <v>119</v>
      </c>
      <c r="B29" s="102">
        <f>B27+1</f>
        <v>5</v>
      </c>
      <c r="C29" s="165" t="s">
        <v>69</v>
      </c>
      <c r="D29" s="160">
        <v>43881</v>
      </c>
      <c r="E29" s="100" t="s">
        <v>120</v>
      </c>
      <c r="F29" s="100">
        <v>2</v>
      </c>
      <c r="G29" s="161">
        <v>43894</v>
      </c>
      <c r="H29" s="121">
        <v>43895</v>
      </c>
      <c r="I29" s="121">
        <v>43903</v>
      </c>
      <c r="J29" s="70"/>
      <c r="K29" s="65">
        <f>L27+1</f>
        <v>43881</v>
      </c>
      <c r="L29" s="65">
        <f t="shared" ref="L29:L30" si="15">H29-1</f>
        <v>43894</v>
      </c>
    </row>
    <row r="30" spans="1:12" ht="13" thickBot="1" x14ac:dyDescent="0.2">
      <c r="A30" s="97"/>
      <c r="B30" s="102">
        <f>B29+1</f>
        <v>6</v>
      </c>
      <c r="C30" s="165" t="s">
        <v>70</v>
      </c>
      <c r="D30" s="160">
        <v>43896</v>
      </c>
      <c r="E30" s="100" t="s">
        <v>121</v>
      </c>
      <c r="F30" s="100">
        <v>2</v>
      </c>
      <c r="G30" s="161">
        <v>43910</v>
      </c>
      <c r="H30" s="121">
        <v>43913</v>
      </c>
      <c r="I30" s="121">
        <v>43921</v>
      </c>
      <c r="J30" s="70"/>
      <c r="K30" s="65">
        <f t="shared" ref="K30" si="16">L29+1</f>
        <v>43895</v>
      </c>
      <c r="L30" s="65">
        <f t="shared" si="15"/>
        <v>43912</v>
      </c>
    </row>
    <row r="31" spans="1:12" ht="13" thickTop="1" x14ac:dyDescent="0.15">
      <c r="A31" s="61"/>
      <c r="B31" s="61"/>
      <c r="C31" s="61"/>
      <c r="D31" s="169"/>
      <c r="E31" s="169"/>
      <c r="F31" s="61"/>
      <c r="G31" s="61"/>
      <c r="H31" s="61"/>
      <c r="I31" s="61"/>
      <c r="J31" s="70"/>
      <c r="K31" s="69"/>
      <c r="L31" s="69"/>
    </row>
    <row r="32" spans="1:12" x14ac:dyDescent="0.15">
      <c r="A32" s="101" t="s">
        <v>122</v>
      </c>
      <c r="B32" s="102">
        <f>B30+1</f>
        <v>7</v>
      </c>
      <c r="C32" s="165" t="s">
        <v>71</v>
      </c>
      <c r="D32" s="160">
        <v>43913</v>
      </c>
      <c r="E32" s="99" t="s">
        <v>123</v>
      </c>
      <c r="F32" s="100">
        <v>2</v>
      </c>
      <c r="G32" s="161">
        <v>43924</v>
      </c>
      <c r="H32" s="121">
        <v>43927</v>
      </c>
      <c r="I32" s="121">
        <v>43936</v>
      </c>
      <c r="J32" s="70"/>
      <c r="K32" s="65">
        <f>L30+1</f>
        <v>43913</v>
      </c>
      <c r="L32" s="65">
        <f t="shared" ref="L32:L33" si="17">H32-1</f>
        <v>43926</v>
      </c>
    </row>
    <row r="33" spans="1:12" ht="13" thickBot="1" x14ac:dyDescent="0.2">
      <c r="A33" s="97" t="s">
        <v>124</v>
      </c>
      <c r="B33" s="102">
        <f>B32+1</f>
        <v>8</v>
      </c>
      <c r="C33" s="165" t="s">
        <v>72</v>
      </c>
      <c r="D33" s="160">
        <v>43927</v>
      </c>
      <c r="E33" s="99" t="s">
        <v>125</v>
      </c>
      <c r="F33" s="100">
        <v>2</v>
      </c>
      <c r="G33" s="161">
        <v>43942</v>
      </c>
      <c r="H33" s="121">
        <v>43943</v>
      </c>
      <c r="I33" s="121">
        <v>43951</v>
      </c>
      <c r="J33" s="70"/>
      <c r="K33" s="65">
        <f t="shared" ref="K33" si="18">L32+1</f>
        <v>43927</v>
      </c>
      <c r="L33" s="65">
        <f t="shared" si="17"/>
        <v>43942</v>
      </c>
    </row>
    <row r="34" spans="1:12" ht="13" thickTop="1" x14ac:dyDescent="0.15">
      <c r="A34" s="61"/>
      <c r="B34" s="61"/>
      <c r="C34" s="61"/>
      <c r="D34" s="169"/>
      <c r="E34" s="169"/>
      <c r="F34" s="61"/>
      <c r="G34" s="61"/>
      <c r="H34" s="61"/>
      <c r="I34" s="61"/>
      <c r="J34" s="70"/>
      <c r="K34" s="69"/>
      <c r="L34" s="69"/>
    </row>
    <row r="35" spans="1:12" x14ac:dyDescent="0.15">
      <c r="A35" s="101" t="s">
        <v>126</v>
      </c>
      <c r="B35" s="102">
        <f>B33+1</f>
        <v>9</v>
      </c>
      <c r="C35" s="166" t="s">
        <v>73</v>
      </c>
      <c r="D35" s="160">
        <v>43943</v>
      </c>
      <c r="E35" s="100" t="s">
        <v>127</v>
      </c>
      <c r="F35" s="100">
        <v>2</v>
      </c>
      <c r="G35" s="161">
        <v>43957</v>
      </c>
      <c r="H35" s="121">
        <v>43958</v>
      </c>
      <c r="I35" s="121">
        <v>43966</v>
      </c>
      <c r="J35" s="70"/>
      <c r="K35" s="65">
        <f>L33+1</f>
        <v>43943</v>
      </c>
      <c r="L35" s="65">
        <f t="shared" ref="L35:L36" si="19">H35-1</f>
        <v>43957</v>
      </c>
    </row>
    <row r="36" spans="1:12" ht="13" thickBot="1" x14ac:dyDescent="0.2">
      <c r="A36" s="97" t="s">
        <v>128</v>
      </c>
      <c r="B36" s="102">
        <f>B35+1</f>
        <v>10</v>
      </c>
      <c r="C36" s="166" t="s">
        <v>74</v>
      </c>
      <c r="D36" s="160">
        <v>43957</v>
      </c>
      <c r="E36" s="100" t="s">
        <v>129</v>
      </c>
      <c r="F36" s="100">
        <v>3</v>
      </c>
      <c r="G36" s="161">
        <v>43970</v>
      </c>
      <c r="H36" s="121">
        <v>43971</v>
      </c>
      <c r="I36" s="121">
        <v>43980</v>
      </c>
      <c r="J36" s="70"/>
      <c r="K36" s="65">
        <f t="shared" ref="K36" si="20">L35+1</f>
        <v>43958</v>
      </c>
      <c r="L36" s="65">
        <f t="shared" si="19"/>
        <v>43970</v>
      </c>
    </row>
    <row r="37" spans="1:12" ht="13" thickTop="1" x14ac:dyDescent="0.15">
      <c r="A37" s="61"/>
      <c r="B37" s="61"/>
      <c r="C37" s="61"/>
      <c r="D37" s="169" t="s">
        <v>77</v>
      </c>
      <c r="E37" s="169"/>
      <c r="F37" s="61"/>
      <c r="G37" s="61"/>
      <c r="H37" s="61"/>
      <c r="I37" s="61"/>
      <c r="J37" s="70"/>
      <c r="K37" s="69"/>
      <c r="L37" s="69"/>
    </row>
    <row r="38" spans="1:12" x14ac:dyDescent="0.15">
      <c r="A38" s="101" t="s">
        <v>130</v>
      </c>
      <c r="B38" s="102">
        <f>B36+1</f>
        <v>11</v>
      </c>
      <c r="C38" s="166" t="s">
        <v>75</v>
      </c>
      <c r="D38" s="160">
        <v>43972</v>
      </c>
      <c r="E38" s="100" t="s">
        <v>131</v>
      </c>
      <c r="F38" s="100">
        <v>2</v>
      </c>
      <c r="G38" s="161">
        <v>43986</v>
      </c>
      <c r="H38" s="121">
        <v>43987</v>
      </c>
      <c r="I38" s="121">
        <v>43997</v>
      </c>
      <c r="J38" s="70"/>
      <c r="K38" s="65">
        <f>L36+1</f>
        <v>43971</v>
      </c>
      <c r="L38" s="65">
        <f t="shared" ref="L38:L39" si="21">H38-1</f>
        <v>43986</v>
      </c>
    </row>
    <row r="39" spans="1:12" x14ac:dyDescent="0.15">
      <c r="A39" s="103"/>
      <c r="B39" s="102">
        <f>B38+1</f>
        <v>12</v>
      </c>
      <c r="C39" s="166" t="s">
        <v>76</v>
      </c>
      <c r="D39" s="160">
        <v>43987</v>
      </c>
      <c r="E39" s="100" t="s">
        <v>132</v>
      </c>
      <c r="F39" s="100">
        <v>3</v>
      </c>
      <c r="G39" s="161">
        <v>44001</v>
      </c>
      <c r="H39" s="121">
        <v>44004</v>
      </c>
      <c r="I39" s="121">
        <v>44012</v>
      </c>
      <c r="J39" s="75"/>
      <c r="K39" s="65">
        <f t="shared" ref="K39" si="22">L38+1</f>
        <v>43987</v>
      </c>
      <c r="L39" s="65">
        <f t="shared" si="21"/>
        <v>44003</v>
      </c>
    </row>
    <row r="40" spans="1:12" x14ac:dyDescent="0.15">
      <c r="A40" s="67"/>
      <c r="B40" s="71"/>
      <c r="C40" s="168"/>
      <c r="D40" s="73"/>
      <c r="E40" s="72"/>
      <c r="F40" s="72"/>
      <c r="G40" s="73"/>
      <c r="H40" s="74"/>
      <c r="I40" s="68"/>
      <c r="J40" s="70"/>
      <c r="K40" s="69"/>
      <c r="L40" s="69"/>
    </row>
    <row r="41" spans="1:12" x14ac:dyDescent="0.15">
      <c r="D41" s="77"/>
      <c r="E41" s="77"/>
      <c r="F41" s="77"/>
      <c r="G41" s="77"/>
      <c r="H41" s="78"/>
      <c r="I41" s="78"/>
    </row>
    <row r="42" spans="1:12" x14ac:dyDescent="0.15">
      <c r="A42" s="44" t="s">
        <v>77</v>
      </c>
      <c r="D42" s="77"/>
      <c r="E42" s="77"/>
      <c r="F42" s="77"/>
      <c r="G42" s="77"/>
      <c r="H42" s="78"/>
      <c r="I42" s="78"/>
    </row>
    <row r="43" spans="1:12" x14ac:dyDescent="0.15">
      <c r="D43" s="77"/>
      <c r="E43" s="77"/>
      <c r="F43" s="77"/>
      <c r="G43" s="77"/>
      <c r="H43" s="78"/>
      <c r="I43" s="78"/>
    </row>
  </sheetData>
  <mergeCells count="1">
    <mergeCell ref="K1:L1"/>
  </mergeCells>
  <printOptions horizontalCentered="1"/>
  <pageMargins left="0" right="0" top="0.75" bottom="0.3" header="0.4" footer="0.25"/>
  <pageSetup paperSize="17" orientation="landscape" r:id="rId1"/>
  <headerFooter differentOddEven="1" alignWithMargins="0">
    <oddHeader xml:space="preserve">&amp;C&amp;"Arial,Bold"Payroll Schedule, Overtime Periods and Due Dates for Employment Action Forms (EAFS)
&amp;"Arial,Regular"
</oddHeader>
    <oddFooter>&amp;R&amp;D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Schedule'!$K$15</f>
        <v>43742</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Schedule'!$L$15</f>
        <v>43760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Schedule'!$B$15</f>
        <v>20</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20, 2019 - Oct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43758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43759</v>
      </c>
      <c r="G15" s="134" t="s">
        <v>14</v>
      </c>
      <c r="H15" s="135"/>
      <c r="I15" s="136"/>
      <c r="K15" s="5" t="b">
        <f t="shared" si="2"/>
        <v>0</v>
      </c>
      <c r="L15" s="3" t="s">
        <v>14</v>
      </c>
    </row>
    <row r="16" spans="1:12" ht="18" customHeight="1" x14ac:dyDescent="0.15">
      <c r="A16" s="26" t="b">
        <f t="shared" si="0"/>
        <v>0</v>
      </c>
      <c r="B16" s="134" t="s">
        <v>15</v>
      </c>
      <c r="C16" s="136"/>
      <c r="D16" s="136"/>
      <c r="E16" s="131"/>
      <c r="F16" s="26">
        <f t="shared" si="1"/>
        <v>43760</v>
      </c>
      <c r="G16" s="134" t="s">
        <v>15</v>
      </c>
      <c r="H16" s="170"/>
      <c r="I16" s="136"/>
      <c r="K16" s="5" t="b">
        <f t="shared" si="2"/>
        <v>0</v>
      </c>
      <c r="L16" s="3" t="s">
        <v>15</v>
      </c>
    </row>
    <row r="17" spans="1:12" ht="18" customHeight="1" x14ac:dyDescent="0.15">
      <c r="A17" s="26" t="b">
        <f t="shared" si="0"/>
        <v>0</v>
      </c>
      <c r="B17" s="134" t="s">
        <v>16</v>
      </c>
      <c r="C17" s="136"/>
      <c r="D17" s="136"/>
      <c r="E17" s="131"/>
      <c r="F17" s="26" t="str">
        <f t="shared" si="1"/>
        <v/>
      </c>
      <c r="G17" s="134" t="s">
        <v>16</v>
      </c>
      <c r="H17" s="136"/>
      <c r="I17" s="136"/>
      <c r="K17" s="5" t="b">
        <f t="shared" si="2"/>
        <v>0</v>
      </c>
      <c r="L17" s="3" t="s">
        <v>16</v>
      </c>
    </row>
    <row r="18" spans="1:12" ht="18" customHeight="1" x14ac:dyDescent="0.15">
      <c r="A18" s="26" t="b">
        <f t="shared" si="0"/>
        <v>0</v>
      </c>
      <c r="B18" s="134" t="s">
        <v>17</v>
      </c>
      <c r="C18" s="136"/>
      <c r="D18" s="136"/>
      <c r="E18" s="131"/>
      <c r="F18" s="26" t="b">
        <f t="shared" si="1"/>
        <v>0</v>
      </c>
      <c r="G18" s="134" t="s">
        <v>17</v>
      </c>
      <c r="H18" s="136"/>
      <c r="I18" s="136"/>
      <c r="K18" s="5" t="b">
        <f t="shared" si="2"/>
        <v>0</v>
      </c>
      <c r="L18" s="3" t="s">
        <v>17</v>
      </c>
    </row>
    <row r="19" spans="1:12" ht="18" customHeight="1" x14ac:dyDescent="0.15">
      <c r="A19" s="26">
        <f t="shared" si="0"/>
        <v>43742</v>
      </c>
      <c r="B19" s="134" t="s">
        <v>18</v>
      </c>
      <c r="C19" s="135"/>
      <c r="D19" s="136"/>
      <c r="E19" s="131"/>
      <c r="F19" s="26" t="b">
        <f t="shared" si="1"/>
        <v>0</v>
      </c>
      <c r="G19" s="134" t="s">
        <v>18</v>
      </c>
      <c r="H19" s="136"/>
      <c r="I19" s="136"/>
      <c r="K19" s="5">
        <f t="shared" si="2"/>
        <v>43742</v>
      </c>
      <c r="L19" s="3" t="s">
        <v>18</v>
      </c>
    </row>
    <row r="20" spans="1:12" ht="18" customHeight="1" thickBot="1" x14ac:dyDescent="0.2">
      <c r="A20" s="27">
        <f t="shared" si="0"/>
        <v>43743</v>
      </c>
      <c r="B20" s="137" t="s">
        <v>19</v>
      </c>
      <c r="C20" s="138"/>
      <c r="D20" s="139"/>
      <c r="E20" s="131"/>
      <c r="F20" s="27" t="b">
        <f t="shared" si="1"/>
        <v>0</v>
      </c>
      <c r="G20" s="137" t="s">
        <v>19</v>
      </c>
      <c r="H20" s="139"/>
      <c r="I20" s="139"/>
      <c r="K20" s="5">
        <f t="shared" si="2"/>
        <v>43743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43744</v>
      </c>
      <c r="B22" s="144" t="s">
        <v>13</v>
      </c>
      <c r="C22" s="133"/>
      <c r="D22" s="130"/>
      <c r="E22" s="131"/>
      <c r="F22" s="128" t="b">
        <f t="shared" ref="F22:F28" si="4">K46</f>
        <v>0</v>
      </c>
      <c r="G22" s="144" t="s">
        <v>13</v>
      </c>
      <c r="H22" s="130"/>
      <c r="I22" s="130"/>
      <c r="K22" s="5">
        <f>IF(K20=0,"",IF(K20&lt;$G$9,K20+1,IF(K20=$G$9,"")))</f>
        <v>43744</v>
      </c>
      <c r="L22" s="3" t="s">
        <v>13</v>
      </c>
    </row>
    <row r="23" spans="1:12" ht="18" customHeight="1" x14ac:dyDescent="0.15">
      <c r="A23" s="26">
        <f t="shared" si="3"/>
        <v>43745</v>
      </c>
      <c r="B23" s="145" t="s">
        <v>14</v>
      </c>
      <c r="C23" s="135"/>
      <c r="D23" s="136"/>
      <c r="E23" s="131"/>
      <c r="F23" s="26" t="b">
        <f t="shared" si="4"/>
        <v>0</v>
      </c>
      <c r="G23" s="145" t="s">
        <v>14</v>
      </c>
      <c r="H23" s="136"/>
      <c r="I23" s="136"/>
      <c r="K23" s="5">
        <f>IF(K22=0,"",IF(K22&lt;$G$9,K22+1,IF(K22=$G$9,"")))</f>
        <v>43745</v>
      </c>
      <c r="L23" s="3" t="s">
        <v>14</v>
      </c>
    </row>
    <row r="24" spans="1:12" ht="18" customHeight="1" x14ac:dyDescent="0.15">
      <c r="A24" s="26">
        <f t="shared" si="3"/>
        <v>43746</v>
      </c>
      <c r="B24" s="145" t="s">
        <v>15</v>
      </c>
      <c r="C24" s="135"/>
      <c r="D24" s="136"/>
      <c r="E24" s="131"/>
      <c r="F24" s="26" t="b">
        <f t="shared" si="4"/>
        <v>0</v>
      </c>
      <c r="G24" s="145" t="s">
        <v>15</v>
      </c>
      <c r="H24" s="136"/>
      <c r="I24" s="136"/>
      <c r="K24" s="5">
        <f t="shared" ref="K24:K28" si="5">IF(K23=0,"",IF(K23&lt;$G$9,K23+1,IF(K23=$G$9,"")))</f>
        <v>43746</v>
      </c>
      <c r="L24" s="3" t="s">
        <v>15</v>
      </c>
    </row>
    <row r="25" spans="1:12" ht="18" customHeight="1" x14ac:dyDescent="0.15">
      <c r="A25" s="26">
        <f t="shared" si="3"/>
        <v>43747</v>
      </c>
      <c r="B25" s="145" t="s">
        <v>16</v>
      </c>
      <c r="C25" s="135"/>
      <c r="D25" s="136"/>
      <c r="E25" s="131"/>
      <c r="F25" s="26" t="b">
        <f t="shared" si="4"/>
        <v>0</v>
      </c>
      <c r="G25" s="145" t="s">
        <v>16</v>
      </c>
      <c r="H25" s="136"/>
      <c r="I25" s="136"/>
      <c r="K25" s="5">
        <f t="shared" si="5"/>
        <v>43747</v>
      </c>
      <c r="L25" s="3" t="s">
        <v>16</v>
      </c>
    </row>
    <row r="26" spans="1:12" ht="18" customHeight="1" x14ac:dyDescent="0.15">
      <c r="A26" s="26">
        <f t="shared" si="3"/>
        <v>43748</v>
      </c>
      <c r="B26" s="145" t="s">
        <v>17</v>
      </c>
      <c r="C26" s="135"/>
      <c r="D26" s="136"/>
      <c r="E26" s="131"/>
      <c r="F26" s="26" t="b">
        <f t="shared" si="4"/>
        <v>0</v>
      </c>
      <c r="G26" s="145" t="s">
        <v>17</v>
      </c>
      <c r="H26" s="136"/>
      <c r="I26" s="136"/>
      <c r="K26" s="5">
        <f t="shared" si="5"/>
        <v>43748</v>
      </c>
      <c r="L26" s="3" t="s">
        <v>17</v>
      </c>
    </row>
    <row r="27" spans="1:12" ht="18" customHeight="1" x14ac:dyDescent="0.15">
      <c r="A27" s="26">
        <f t="shared" si="3"/>
        <v>43749</v>
      </c>
      <c r="B27" s="145" t="s">
        <v>18</v>
      </c>
      <c r="C27" s="135"/>
      <c r="D27" s="136"/>
      <c r="E27" s="131"/>
      <c r="F27" s="26" t="b">
        <f t="shared" si="4"/>
        <v>0</v>
      </c>
      <c r="G27" s="145" t="s">
        <v>18</v>
      </c>
      <c r="H27" s="136"/>
      <c r="I27" s="136"/>
      <c r="K27" s="5">
        <f t="shared" si="5"/>
        <v>43749</v>
      </c>
      <c r="L27" s="3" t="s">
        <v>18</v>
      </c>
    </row>
    <row r="28" spans="1:12" ht="18" customHeight="1" thickBot="1" x14ac:dyDescent="0.2">
      <c r="A28" s="27">
        <f t="shared" si="3"/>
        <v>43750</v>
      </c>
      <c r="B28" s="146" t="s">
        <v>19</v>
      </c>
      <c r="C28" s="138"/>
      <c r="D28" s="139"/>
      <c r="E28" s="131"/>
      <c r="F28" s="27" t="b">
        <f t="shared" si="4"/>
        <v>0</v>
      </c>
      <c r="G28" s="146" t="s">
        <v>19</v>
      </c>
      <c r="H28" s="139"/>
      <c r="I28" s="139"/>
      <c r="K28" s="5">
        <f t="shared" si="5"/>
        <v>43750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43751</v>
      </c>
      <c r="B30" s="144" t="s">
        <v>13</v>
      </c>
      <c r="C30" s="133"/>
      <c r="D30" s="130"/>
      <c r="E30" s="30"/>
      <c r="F30" s="15" t="s">
        <v>29</v>
      </c>
      <c r="G30" s="29"/>
      <c r="H30" s="31">
        <f>(C21+C29+C37+H21+H29)-C13</f>
        <v>0</v>
      </c>
      <c r="I30" s="31">
        <f>D21+D29+D37+I21+I29</f>
        <v>0</v>
      </c>
      <c r="K30" s="5">
        <f>IF(K28=0,"",IF(K28&lt;$G$9,K28+1,IF(K28=$G$9,"")))</f>
        <v>43751</v>
      </c>
      <c r="L30" s="3" t="s">
        <v>13</v>
      </c>
    </row>
    <row r="31" spans="1:12" ht="18" customHeight="1" thickTop="1" x14ac:dyDescent="0.15">
      <c r="A31" s="26">
        <f t="shared" si="6"/>
        <v>43752</v>
      </c>
      <c r="B31" s="145" t="s">
        <v>14</v>
      </c>
      <c r="C31" s="135"/>
      <c r="D31" s="136"/>
      <c r="E31" s="30"/>
      <c r="F31" s="200" t="s">
        <v>32</v>
      </c>
      <c r="G31" s="201"/>
      <c r="H31" s="201"/>
      <c r="I31" s="202"/>
      <c r="K31" s="5">
        <f>IF(K30=0,"",IF(K30&lt;$G$9,K30+1,IF(K30=$G$9,"")))</f>
        <v>43752</v>
      </c>
      <c r="L31" s="3" t="s">
        <v>14</v>
      </c>
    </row>
    <row r="32" spans="1:12" ht="18" customHeight="1" x14ac:dyDescent="0.15">
      <c r="A32" s="26">
        <f t="shared" si="6"/>
        <v>43753</v>
      </c>
      <c r="B32" s="145" t="s">
        <v>15</v>
      </c>
      <c r="C32" s="135"/>
      <c r="D32" s="136"/>
      <c r="E32" s="30"/>
      <c r="F32" s="203"/>
      <c r="G32" s="204"/>
      <c r="H32" s="204"/>
      <c r="I32" s="205"/>
      <c r="K32" s="5">
        <f t="shared" ref="K32:K36" si="7">IF(K31=0,"",IF(K31&lt;$G$9,K31+1,IF(K31=$G$9,"")))</f>
        <v>43753</v>
      </c>
      <c r="L32" s="3" t="s">
        <v>15</v>
      </c>
    </row>
    <row r="33" spans="1:12" ht="18" customHeight="1" x14ac:dyDescent="0.15">
      <c r="A33" s="26">
        <f t="shared" si="6"/>
        <v>43754</v>
      </c>
      <c r="B33" s="145" t="s">
        <v>16</v>
      </c>
      <c r="C33" s="135"/>
      <c r="D33" s="136"/>
      <c r="E33" s="30"/>
      <c r="F33" s="203"/>
      <c r="G33" s="204"/>
      <c r="H33" s="204"/>
      <c r="I33" s="205"/>
      <c r="K33" s="5">
        <f t="shared" si="7"/>
        <v>43754</v>
      </c>
      <c r="L33" s="3" t="s">
        <v>16</v>
      </c>
    </row>
    <row r="34" spans="1:12" ht="18" customHeight="1" x14ac:dyDescent="0.15">
      <c r="A34" s="26">
        <f t="shared" si="6"/>
        <v>43755</v>
      </c>
      <c r="B34" s="145" t="s">
        <v>17</v>
      </c>
      <c r="C34" s="135"/>
      <c r="D34" s="136"/>
      <c r="E34" s="30"/>
      <c r="F34" s="203"/>
      <c r="G34" s="204"/>
      <c r="H34" s="204"/>
      <c r="I34" s="205"/>
      <c r="K34" s="5">
        <f t="shared" si="7"/>
        <v>43755</v>
      </c>
      <c r="L34" s="3" t="s">
        <v>17</v>
      </c>
    </row>
    <row r="35" spans="1:12" ht="18" customHeight="1" x14ac:dyDescent="0.15">
      <c r="A35" s="26">
        <f t="shared" si="6"/>
        <v>43756</v>
      </c>
      <c r="B35" s="145" t="s">
        <v>18</v>
      </c>
      <c r="C35" s="135"/>
      <c r="D35" s="136"/>
      <c r="E35" s="30"/>
      <c r="F35" s="203"/>
      <c r="G35" s="204"/>
      <c r="H35" s="204"/>
      <c r="I35" s="205"/>
      <c r="K35" s="5">
        <f t="shared" si="7"/>
        <v>43756</v>
      </c>
      <c r="L35" s="3" t="s">
        <v>18</v>
      </c>
    </row>
    <row r="36" spans="1:12" ht="18" customHeight="1" thickBot="1" x14ac:dyDescent="0.2">
      <c r="A36" s="27">
        <f t="shared" si="6"/>
        <v>43757</v>
      </c>
      <c r="B36" s="146" t="s">
        <v>19</v>
      </c>
      <c r="C36" s="138"/>
      <c r="D36" s="139"/>
      <c r="E36" s="30"/>
      <c r="F36" s="203"/>
      <c r="G36" s="204"/>
      <c r="H36" s="204"/>
      <c r="I36" s="205"/>
      <c r="K36" s="5">
        <f t="shared" si="7"/>
        <v>43757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43758</v>
      </c>
      <c r="L38" s="3" t="s">
        <v>13</v>
      </c>
    </row>
    <row r="39" spans="1:12" ht="24.75" customHeight="1" thickBot="1" x14ac:dyDescent="0.2">
      <c r="A39" s="195"/>
      <c r="B39" s="195"/>
      <c r="C39" s="34"/>
      <c r="D39" s="35"/>
      <c r="E39" s="34"/>
      <c r="F39" s="195"/>
      <c r="G39" s="195"/>
      <c r="H39" s="34"/>
      <c r="I39" s="35"/>
      <c r="K39" s="5">
        <f>IF(K38=0,"",IF(K38&lt;$G$9,K38+1,IF(K38=$G$9,"")))</f>
        <v>43759</v>
      </c>
      <c r="L39" s="3" t="s">
        <v>14</v>
      </c>
    </row>
    <row r="40" spans="1:12" x14ac:dyDescent="0.15">
      <c r="A40" s="196" t="s">
        <v>30</v>
      </c>
      <c r="B40" s="196"/>
      <c r="C40" s="34"/>
      <c r="D40" s="36" t="s">
        <v>25</v>
      </c>
      <c r="E40" s="34"/>
      <c r="F40" s="196" t="s">
        <v>31</v>
      </c>
      <c r="G40" s="196"/>
      <c r="H40" s="34"/>
      <c r="I40" s="36" t="s">
        <v>25</v>
      </c>
      <c r="K40" s="5">
        <f t="shared" ref="K40:K44" si="8">IF(K39=0,"",IF(K39&lt;$G$9,K39+1,IF(K39=$G$9,"")))</f>
        <v>43760</v>
      </c>
      <c r="L40" s="3" t="s">
        <v>15</v>
      </c>
    </row>
    <row r="41" spans="1:12" x14ac:dyDescent="0.15">
      <c r="A41" s="34"/>
      <c r="B41" s="34"/>
      <c r="C41" s="34"/>
      <c r="D41" s="34"/>
      <c r="E41" s="34"/>
      <c r="F41" s="34"/>
      <c r="G41" s="34"/>
      <c r="H41" s="34"/>
      <c r="I41" s="34"/>
      <c r="K41" s="5" t="str">
        <f t="shared" si="8"/>
        <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DfPmr05QaRHc/lKQBu+sCDEq8l9gmbXs+mDIVYrjMbYdiANiTZup5p1OYd/eKZ8QEieuycJNLsen0Bcl4ffYA==" saltValue="nukzhvoHeCxP4JigkPz7t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45" priority="34" operator="equal">
      <formula>FALSE</formula>
    </cfRule>
  </conditionalFormatting>
  <conditionalFormatting sqref="A14">
    <cfRule type="cellIs" dxfId="644" priority="38" operator="equal">
      <formula>FALSE</formula>
    </cfRule>
  </conditionalFormatting>
  <conditionalFormatting sqref="L29:L37 K13:K21 K29 K37 K45">
    <cfRule type="cellIs" dxfId="643" priority="37" operator="equal">
      <formula>FALSE</formula>
    </cfRule>
  </conditionalFormatting>
  <conditionalFormatting sqref="K21">
    <cfRule type="cellIs" dxfId="642" priority="36" operator="equal">
      <formula>FALSE</formula>
    </cfRule>
  </conditionalFormatting>
  <conditionalFormatting sqref="L21:L29">
    <cfRule type="cellIs" dxfId="641" priority="35" operator="equal">
      <formula>FALSE</formula>
    </cfRule>
  </conditionalFormatting>
  <conditionalFormatting sqref="K48:K52">
    <cfRule type="cellIs" dxfId="640" priority="22" operator="equal">
      <formula>FALSE</formula>
    </cfRule>
  </conditionalFormatting>
  <conditionalFormatting sqref="F30">
    <cfRule type="cellIs" dxfId="639" priority="3" operator="equal">
      <formula>FALSE</formula>
    </cfRule>
  </conditionalFormatting>
  <conditionalFormatting sqref="K31">
    <cfRule type="cellIs" dxfId="638" priority="29" operator="equal">
      <formula>FALSE</formula>
    </cfRule>
  </conditionalFormatting>
  <conditionalFormatting sqref="K47">
    <cfRule type="cellIs" dxfId="637" priority="23" operator="equal">
      <formula>FALSE</formula>
    </cfRule>
  </conditionalFormatting>
  <conditionalFormatting sqref="K38">
    <cfRule type="cellIs" dxfId="636" priority="27" operator="equal">
      <formula>FALSE</formula>
    </cfRule>
  </conditionalFormatting>
  <conditionalFormatting sqref="K39">
    <cfRule type="cellIs" dxfId="635" priority="26" operator="equal">
      <formula>FALSE</formula>
    </cfRule>
  </conditionalFormatting>
  <conditionalFormatting sqref="K40:K44">
    <cfRule type="cellIs" dxfId="634" priority="25" operator="equal">
      <formula>FALSE</formula>
    </cfRule>
  </conditionalFormatting>
  <conditionalFormatting sqref="K22">
    <cfRule type="cellIs" dxfId="633" priority="33" operator="equal">
      <formula>FALSE</formula>
    </cfRule>
  </conditionalFormatting>
  <conditionalFormatting sqref="K23">
    <cfRule type="cellIs" dxfId="632" priority="32" operator="equal">
      <formula>FALSE</formula>
    </cfRule>
  </conditionalFormatting>
  <conditionalFormatting sqref="K24:K28">
    <cfRule type="cellIs" dxfId="631" priority="31" operator="equal">
      <formula>FALSE</formula>
    </cfRule>
  </conditionalFormatting>
  <conditionalFormatting sqref="K30">
    <cfRule type="cellIs" dxfId="630" priority="30" operator="equal">
      <formula>FALSE</formula>
    </cfRule>
  </conditionalFormatting>
  <conditionalFormatting sqref="B30:B36">
    <cfRule type="cellIs" dxfId="629" priority="10" operator="equal">
      <formula>FALSE</formula>
    </cfRule>
  </conditionalFormatting>
  <conditionalFormatting sqref="K32:K36">
    <cfRule type="cellIs" dxfId="628" priority="28" operator="equal">
      <formula>FALSE</formula>
    </cfRule>
  </conditionalFormatting>
  <conditionalFormatting sqref="A22">
    <cfRule type="cellIs" dxfId="627" priority="8" operator="equal">
      <formula>FALSE</formula>
    </cfRule>
  </conditionalFormatting>
  <conditionalFormatting sqref="F22">
    <cfRule type="cellIs" dxfId="626" priority="6" operator="equal">
      <formula>FALSE</formula>
    </cfRule>
  </conditionalFormatting>
  <conditionalFormatting sqref="K46">
    <cfRule type="cellIs" dxfId="625" priority="24" operator="equal">
      <formula>FALSE</formula>
    </cfRule>
  </conditionalFormatting>
  <conditionalFormatting sqref="F30">
    <cfRule type="cellIs" dxfId="624" priority="4" operator="equal">
      <formula>FALSE</formula>
    </cfRule>
  </conditionalFormatting>
  <conditionalFormatting sqref="A14:A20">
    <cfRule type="containsText" dxfId="623" priority="21" operator="containsText" text="FALSE">
      <formula>NOT(ISERROR(SEARCH("FALSE",A14)))</formula>
    </cfRule>
  </conditionalFormatting>
  <conditionalFormatting sqref="F14">
    <cfRule type="cellIs" dxfId="622" priority="20" operator="equal">
      <formula>FALSE</formula>
    </cfRule>
  </conditionalFormatting>
  <conditionalFormatting sqref="F14:F20">
    <cfRule type="containsText" dxfId="621" priority="19" operator="containsText" text="FALSE">
      <formula>NOT(ISERROR(SEARCH("FALSE",F14)))</formula>
    </cfRule>
  </conditionalFormatting>
  <conditionalFormatting sqref="B28">
    <cfRule type="cellIs" dxfId="620" priority="17" operator="equal">
      <formula>FALSE</formula>
    </cfRule>
  </conditionalFormatting>
  <conditionalFormatting sqref="B22:B28">
    <cfRule type="cellIs" dxfId="619" priority="18" operator="equal">
      <formula>FALSE</formula>
    </cfRule>
  </conditionalFormatting>
  <conditionalFormatting sqref="A29">
    <cfRule type="cellIs" dxfId="618" priority="16" operator="equal">
      <formula>FALSE</formula>
    </cfRule>
  </conditionalFormatting>
  <conditionalFormatting sqref="F29">
    <cfRule type="cellIs" dxfId="617" priority="13" operator="equal">
      <formula>FALSE</formula>
    </cfRule>
  </conditionalFormatting>
  <conditionalFormatting sqref="G22:G28">
    <cfRule type="cellIs" dxfId="616" priority="15" operator="equal">
      <formula>FALSE</formula>
    </cfRule>
  </conditionalFormatting>
  <conditionalFormatting sqref="F29">
    <cfRule type="cellIs" dxfId="615" priority="14" operator="equal">
      <formula>FALSE</formula>
    </cfRule>
  </conditionalFormatting>
  <conditionalFormatting sqref="A30">
    <cfRule type="cellIs" dxfId="614" priority="12" operator="equal">
      <formula>FALSE</formula>
    </cfRule>
  </conditionalFormatting>
  <conditionalFormatting sqref="A30:A36">
    <cfRule type="containsText" dxfId="613" priority="11" operator="containsText" text="FALSE">
      <formula>NOT(ISERROR(SEARCH("FALSE",A30)))</formula>
    </cfRule>
  </conditionalFormatting>
  <conditionalFormatting sqref="B36">
    <cfRule type="cellIs" dxfId="612" priority="9" operator="equal">
      <formula>FALSE</formula>
    </cfRule>
  </conditionalFormatting>
  <conditionalFormatting sqref="A22:A28">
    <cfRule type="containsText" dxfId="611" priority="7" operator="containsText" text="FALSE">
      <formula>NOT(ISERROR(SEARCH("FALSE",A22)))</formula>
    </cfRule>
  </conditionalFormatting>
  <conditionalFormatting sqref="F22:F28">
    <cfRule type="containsText" dxfId="610" priority="5" operator="containsText" text="FALSE">
      <formula>NOT(ISERROR(SEARCH("FALSE",F22)))</formula>
    </cfRule>
  </conditionalFormatting>
  <conditionalFormatting sqref="B8:D8">
    <cfRule type="cellIs" dxfId="609" priority="2" operator="equal">
      <formula>0</formula>
    </cfRule>
  </conditionalFormatting>
  <conditionalFormatting sqref="B9:D10">
    <cfRule type="cellIs" dxfId="60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900-000000000000}"/>
    <dataValidation allowBlank="1" showInputMessage="1" showErrorMessage="1" prompt="Enter your Name into this field and it will populate to all the other time reports in this workbook." sqref="B9 J9" xr:uid="{00000000-0002-0000-0900-000001000000}"/>
    <dataValidation allowBlank="1" showInputMessage="1" showErrorMessage="1" prompt="Enter your Department Name into this field and it will populate to all the other time reports in this workbook." sqref="B10 J10" xr:uid="{00000000-0002-0000-0900-000002000000}"/>
  </dataValidations>
  <printOptions horizontalCentered="1"/>
  <pageMargins left="0" right="0" top="0.5" bottom="0.5" header="0.3" footer="0.3"/>
  <pageSetup scale="92" orientation="portrait" r:id="rId1"/>
  <headerFooter>
    <oddFooter>&amp;RMay-2018</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Schedule'!$K$17</f>
        <v>43761</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Schedule'!$L$17</f>
        <v>43775</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Schedule'!$B$17</f>
        <v>21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4, 2019 - Oct 22, 2019'!$H$21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43761</v>
      </c>
      <c r="B17" s="134" t="s">
        <v>16</v>
      </c>
      <c r="C17" s="135"/>
      <c r="D17" s="136"/>
      <c r="E17" s="131"/>
      <c r="F17" s="26" t="b">
        <f t="shared" si="1"/>
        <v>0</v>
      </c>
      <c r="G17" s="134" t="s">
        <v>16</v>
      </c>
      <c r="H17" s="136"/>
      <c r="I17" s="136"/>
      <c r="K17" s="5">
        <f t="shared" si="2"/>
        <v>43761</v>
      </c>
      <c r="L17" s="3" t="s">
        <v>16</v>
      </c>
    </row>
    <row r="18" spans="1:12" ht="18" customHeight="1" x14ac:dyDescent="0.15">
      <c r="A18" s="26">
        <f t="shared" si="0"/>
        <v>43762</v>
      </c>
      <c r="B18" s="134" t="s">
        <v>17</v>
      </c>
      <c r="C18" s="135"/>
      <c r="D18" s="136"/>
      <c r="E18" s="131"/>
      <c r="F18" s="26" t="b">
        <f t="shared" si="1"/>
        <v>0</v>
      </c>
      <c r="G18" s="134" t="s">
        <v>17</v>
      </c>
      <c r="H18" s="136"/>
      <c r="I18" s="136"/>
      <c r="K18" s="5">
        <f t="shared" si="2"/>
        <v>43762</v>
      </c>
      <c r="L18" s="3" t="s">
        <v>17</v>
      </c>
    </row>
    <row r="19" spans="1:12" ht="18" customHeight="1" x14ac:dyDescent="0.15">
      <c r="A19" s="26">
        <f t="shared" si="0"/>
        <v>43763</v>
      </c>
      <c r="B19" s="134" t="s">
        <v>18</v>
      </c>
      <c r="C19" s="135"/>
      <c r="D19" s="136"/>
      <c r="E19" s="131"/>
      <c r="F19" s="26" t="b">
        <f t="shared" si="1"/>
        <v>0</v>
      </c>
      <c r="G19" s="134" t="s">
        <v>18</v>
      </c>
      <c r="H19" s="136"/>
      <c r="I19" s="136"/>
      <c r="K19" s="5">
        <f t="shared" si="2"/>
        <v>43763</v>
      </c>
      <c r="L19" s="3" t="s">
        <v>18</v>
      </c>
    </row>
    <row r="20" spans="1:12" ht="18" customHeight="1" thickBot="1" x14ac:dyDescent="0.2">
      <c r="A20" s="27">
        <f t="shared" si="0"/>
        <v>43764</v>
      </c>
      <c r="B20" s="137" t="s">
        <v>19</v>
      </c>
      <c r="C20" s="138"/>
      <c r="D20" s="139"/>
      <c r="E20" s="131"/>
      <c r="F20" s="27" t="b">
        <f t="shared" si="1"/>
        <v>0</v>
      </c>
      <c r="G20" s="137" t="s">
        <v>19</v>
      </c>
      <c r="H20" s="139"/>
      <c r="I20" s="139"/>
      <c r="K20" s="5">
        <f t="shared" si="2"/>
        <v>43764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43765</v>
      </c>
      <c r="B22" s="144" t="s">
        <v>13</v>
      </c>
      <c r="C22" s="133"/>
      <c r="D22" s="130"/>
      <c r="E22" s="131"/>
      <c r="F22" s="128" t="b">
        <f t="shared" ref="F22:F28" si="4">K46</f>
        <v>0</v>
      </c>
      <c r="G22" s="144" t="s">
        <v>13</v>
      </c>
      <c r="H22" s="130"/>
      <c r="I22" s="130"/>
      <c r="K22" s="5">
        <f>IF(K20=0,"",IF(K20&lt;$G$9,K20+1,IF(K20=$G$9,"")))</f>
        <v>43765</v>
      </c>
      <c r="L22" s="3" t="s">
        <v>13</v>
      </c>
    </row>
    <row r="23" spans="1:12" ht="18" customHeight="1" x14ac:dyDescent="0.15">
      <c r="A23" s="26">
        <f t="shared" si="3"/>
        <v>43766</v>
      </c>
      <c r="B23" s="145" t="s">
        <v>14</v>
      </c>
      <c r="C23" s="135"/>
      <c r="D23" s="136"/>
      <c r="E23" s="131"/>
      <c r="F23" s="26" t="b">
        <f t="shared" si="4"/>
        <v>0</v>
      </c>
      <c r="G23" s="145" t="s">
        <v>14</v>
      </c>
      <c r="H23" s="136"/>
      <c r="I23" s="136"/>
      <c r="K23" s="5">
        <f>IF(K22=0,"",IF(K22&lt;$G$9,K22+1,IF(K22=$G$9,"")))</f>
        <v>43766</v>
      </c>
      <c r="L23" s="3" t="s">
        <v>14</v>
      </c>
    </row>
    <row r="24" spans="1:12" ht="18" customHeight="1" x14ac:dyDescent="0.15">
      <c r="A24" s="26">
        <f t="shared" si="3"/>
        <v>43767</v>
      </c>
      <c r="B24" s="145" t="s">
        <v>15</v>
      </c>
      <c r="C24" s="135"/>
      <c r="D24" s="136"/>
      <c r="E24" s="131"/>
      <c r="F24" s="26" t="b">
        <f t="shared" si="4"/>
        <v>0</v>
      </c>
      <c r="G24" s="145" t="s">
        <v>15</v>
      </c>
      <c r="H24" s="136"/>
      <c r="I24" s="136"/>
      <c r="K24" s="5">
        <f t="shared" ref="K24:K28" si="5">IF(K23=0,"",IF(K23&lt;$G$9,K23+1,IF(K23=$G$9,"")))</f>
        <v>43767</v>
      </c>
      <c r="L24" s="3" t="s">
        <v>15</v>
      </c>
    </row>
    <row r="25" spans="1:12" ht="18" customHeight="1" x14ac:dyDescent="0.15">
      <c r="A25" s="26">
        <f t="shared" si="3"/>
        <v>43768</v>
      </c>
      <c r="B25" s="145" t="s">
        <v>16</v>
      </c>
      <c r="C25" s="135"/>
      <c r="D25" s="136"/>
      <c r="E25" s="131"/>
      <c r="F25" s="26" t="b">
        <f t="shared" si="4"/>
        <v>0</v>
      </c>
      <c r="G25" s="145" t="s">
        <v>16</v>
      </c>
      <c r="H25" s="136"/>
      <c r="I25" s="136"/>
      <c r="K25" s="5">
        <f t="shared" si="5"/>
        <v>43768</v>
      </c>
      <c r="L25" s="3" t="s">
        <v>16</v>
      </c>
    </row>
    <row r="26" spans="1:12" ht="18" customHeight="1" x14ac:dyDescent="0.15">
      <c r="A26" s="26">
        <f t="shared" si="3"/>
        <v>43769</v>
      </c>
      <c r="B26" s="145" t="s">
        <v>17</v>
      </c>
      <c r="C26" s="135"/>
      <c r="D26" s="136"/>
      <c r="E26" s="131"/>
      <c r="F26" s="26" t="b">
        <f t="shared" si="4"/>
        <v>0</v>
      </c>
      <c r="G26" s="145" t="s">
        <v>17</v>
      </c>
      <c r="H26" s="136"/>
      <c r="I26" s="136"/>
      <c r="K26" s="5">
        <f t="shared" si="5"/>
        <v>43769</v>
      </c>
      <c r="L26" s="3" t="s">
        <v>17</v>
      </c>
    </row>
    <row r="27" spans="1:12" ht="18" customHeight="1" x14ac:dyDescent="0.15">
      <c r="A27" s="26">
        <f t="shared" si="3"/>
        <v>43770</v>
      </c>
      <c r="B27" s="145" t="s">
        <v>18</v>
      </c>
      <c r="C27" s="135"/>
      <c r="D27" s="136"/>
      <c r="E27" s="131"/>
      <c r="F27" s="26" t="b">
        <f t="shared" si="4"/>
        <v>0</v>
      </c>
      <c r="G27" s="145" t="s">
        <v>18</v>
      </c>
      <c r="H27" s="136"/>
      <c r="I27" s="136"/>
      <c r="K27" s="5">
        <f t="shared" si="5"/>
        <v>43770</v>
      </c>
      <c r="L27" s="3" t="s">
        <v>18</v>
      </c>
    </row>
    <row r="28" spans="1:12" ht="18" customHeight="1" thickBot="1" x14ac:dyDescent="0.2">
      <c r="A28" s="27">
        <f t="shared" si="3"/>
        <v>43771</v>
      </c>
      <c r="B28" s="146" t="s">
        <v>19</v>
      </c>
      <c r="C28" s="138"/>
      <c r="D28" s="139"/>
      <c r="E28" s="131"/>
      <c r="F28" s="27" t="b">
        <f t="shared" si="4"/>
        <v>0</v>
      </c>
      <c r="G28" s="146" t="s">
        <v>19</v>
      </c>
      <c r="H28" s="139"/>
      <c r="I28" s="139"/>
      <c r="K28" s="5">
        <f t="shared" si="5"/>
        <v>43771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43772</v>
      </c>
      <c r="B30" s="144" t="s">
        <v>13</v>
      </c>
      <c r="C30" s="133"/>
      <c r="D30" s="130"/>
      <c r="E30" s="30"/>
      <c r="F30" s="15" t="s">
        <v>29</v>
      </c>
      <c r="G30" s="29"/>
      <c r="H30" s="31">
        <f>(C21+C29+C37+H21+H29)-C13</f>
        <v>0</v>
      </c>
      <c r="I30" s="31">
        <f>D21+D29+D37+I21+I29</f>
        <v>0</v>
      </c>
      <c r="K30" s="5">
        <f>IF(K28=0,"",IF(K28&lt;$G$9,K28+1,IF(K28=$G$9,"")))</f>
        <v>43772</v>
      </c>
      <c r="L30" s="3" t="s">
        <v>13</v>
      </c>
    </row>
    <row r="31" spans="1:12" ht="18" customHeight="1" thickTop="1" x14ac:dyDescent="0.15">
      <c r="A31" s="26">
        <f t="shared" si="6"/>
        <v>43773</v>
      </c>
      <c r="B31" s="145" t="s">
        <v>14</v>
      </c>
      <c r="C31" s="135"/>
      <c r="D31" s="136"/>
      <c r="E31" s="30"/>
      <c r="F31" s="200" t="s">
        <v>32</v>
      </c>
      <c r="G31" s="201"/>
      <c r="H31" s="201"/>
      <c r="I31" s="202"/>
      <c r="K31" s="5">
        <f>IF(K30=0,"",IF(K30&lt;$G$9,K30+1,IF(K30=$G$9,"")))</f>
        <v>43773</v>
      </c>
      <c r="L31" s="3" t="s">
        <v>14</v>
      </c>
    </row>
    <row r="32" spans="1:12" ht="18" customHeight="1" x14ac:dyDescent="0.15">
      <c r="A32" s="26">
        <f t="shared" si="6"/>
        <v>43774</v>
      </c>
      <c r="B32" s="145" t="s">
        <v>15</v>
      </c>
      <c r="C32" s="170"/>
      <c r="D32" s="136"/>
      <c r="E32" s="30"/>
      <c r="F32" s="203"/>
      <c r="G32" s="204"/>
      <c r="H32" s="204"/>
      <c r="I32" s="205"/>
      <c r="K32" s="5">
        <f t="shared" ref="K32:K36" si="7">IF(K31=0,"",IF(K31&lt;$G$9,K31+1,IF(K31=$G$9,"")))</f>
        <v>43774</v>
      </c>
      <c r="L32" s="3" t="s">
        <v>15</v>
      </c>
    </row>
    <row r="33" spans="1:12" ht="18" customHeight="1" x14ac:dyDescent="0.15">
      <c r="A33" s="26">
        <f t="shared" si="6"/>
        <v>43775</v>
      </c>
      <c r="B33" s="145" t="s">
        <v>16</v>
      </c>
      <c r="C33" s="170"/>
      <c r="D33" s="136"/>
      <c r="E33" s="30"/>
      <c r="F33" s="203"/>
      <c r="G33" s="204"/>
      <c r="H33" s="204"/>
      <c r="I33" s="205"/>
      <c r="K33" s="5">
        <f t="shared" si="7"/>
        <v>43775</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MdwuAGJN7SPGgNL0ziXu1Q8XeCInhE3i/9un0d99aP6RkY4rOhwZD2naCjZIQwbL3LTnlL+uAmHX7F6ZJ8TA==" saltValue="yi38ohwCODSad6eDmoaQl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07" priority="34" operator="equal">
      <formula>FALSE</formula>
    </cfRule>
  </conditionalFormatting>
  <conditionalFormatting sqref="A14">
    <cfRule type="cellIs" dxfId="606" priority="38" operator="equal">
      <formula>FALSE</formula>
    </cfRule>
  </conditionalFormatting>
  <conditionalFormatting sqref="L29:L37 K13:K21 K29 K37 K45">
    <cfRule type="cellIs" dxfId="605" priority="37" operator="equal">
      <formula>FALSE</formula>
    </cfRule>
  </conditionalFormatting>
  <conditionalFormatting sqref="K21">
    <cfRule type="cellIs" dxfId="604" priority="36" operator="equal">
      <formula>FALSE</formula>
    </cfRule>
  </conditionalFormatting>
  <conditionalFormatting sqref="L21:L29">
    <cfRule type="cellIs" dxfId="603" priority="35" operator="equal">
      <formula>FALSE</formula>
    </cfRule>
  </conditionalFormatting>
  <conditionalFormatting sqref="K48:K52">
    <cfRule type="cellIs" dxfId="602" priority="22" operator="equal">
      <formula>FALSE</formula>
    </cfRule>
  </conditionalFormatting>
  <conditionalFormatting sqref="F30">
    <cfRule type="cellIs" dxfId="601" priority="3" operator="equal">
      <formula>FALSE</formula>
    </cfRule>
  </conditionalFormatting>
  <conditionalFormatting sqref="K31">
    <cfRule type="cellIs" dxfId="600" priority="29" operator="equal">
      <formula>FALSE</formula>
    </cfRule>
  </conditionalFormatting>
  <conditionalFormatting sqref="K47">
    <cfRule type="cellIs" dxfId="599" priority="23" operator="equal">
      <formula>FALSE</formula>
    </cfRule>
  </conditionalFormatting>
  <conditionalFormatting sqref="K38">
    <cfRule type="cellIs" dxfId="598" priority="27" operator="equal">
      <formula>FALSE</formula>
    </cfRule>
  </conditionalFormatting>
  <conditionalFormatting sqref="K39">
    <cfRule type="cellIs" dxfId="597" priority="26" operator="equal">
      <formula>FALSE</formula>
    </cfRule>
  </conditionalFormatting>
  <conditionalFormatting sqref="K40:K44">
    <cfRule type="cellIs" dxfId="596" priority="25" operator="equal">
      <formula>FALSE</formula>
    </cfRule>
  </conditionalFormatting>
  <conditionalFormatting sqref="K22">
    <cfRule type="cellIs" dxfId="595" priority="33" operator="equal">
      <formula>FALSE</formula>
    </cfRule>
  </conditionalFormatting>
  <conditionalFormatting sqref="K23">
    <cfRule type="cellIs" dxfId="594" priority="32" operator="equal">
      <formula>FALSE</formula>
    </cfRule>
  </conditionalFormatting>
  <conditionalFormatting sqref="K24:K28">
    <cfRule type="cellIs" dxfId="593" priority="31" operator="equal">
      <formula>FALSE</formula>
    </cfRule>
  </conditionalFormatting>
  <conditionalFormatting sqref="K30">
    <cfRule type="cellIs" dxfId="592" priority="30" operator="equal">
      <formula>FALSE</formula>
    </cfRule>
  </conditionalFormatting>
  <conditionalFormatting sqref="B30:B36">
    <cfRule type="cellIs" dxfId="591" priority="10" operator="equal">
      <formula>FALSE</formula>
    </cfRule>
  </conditionalFormatting>
  <conditionalFormatting sqref="K32:K36">
    <cfRule type="cellIs" dxfId="590" priority="28" operator="equal">
      <formula>FALSE</formula>
    </cfRule>
  </conditionalFormatting>
  <conditionalFormatting sqref="A22">
    <cfRule type="cellIs" dxfId="589" priority="8" operator="equal">
      <formula>FALSE</formula>
    </cfRule>
  </conditionalFormatting>
  <conditionalFormatting sqref="F22">
    <cfRule type="cellIs" dxfId="588" priority="6" operator="equal">
      <formula>FALSE</formula>
    </cfRule>
  </conditionalFormatting>
  <conditionalFormatting sqref="K46">
    <cfRule type="cellIs" dxfId="587" priority="24" operator="equal">
      <formula>FALSE</formula>
    </cfRule>
  </conditionalFormatting>
  <conditionalFormatting sqref="F30">
    <cfRule type="cellIs" dxfId="586" priority="4" operator="equal">
      <formula>FALSE</formula>
    </cfRule>
  </conditionalFormatting>
  <conditionalFormatting sqref="A14:A20">
    <cfRule type="containsText" dxfId="585" priority="21" operator="containsText" text="FALSE">
      <formula>NOT(ISERROR(SEARCH("FALSE",A14)))</formula>
    </cfRule>
  </conditionalFormatting>
  <conditionalFormatting sqref="F14">
    <cfRule type="cellIs" dxfId="584" priority="20" operator="equal">
      <formula>FALSE</formula>
    </cfRule>
  </conditionalFormatting>
  <conditionalFormatting sqref="F14:F20">
    <cfRule type="containsText" dxfId="583" priority="19" operator="containsText" text="FALSE">
      <formula>NOT(ISERROR(SEARCH("FALSE",F14)))</formula>
    </cfRule>
  </conditionalFormatting>
  <conditionalFormatting sqref="B28">
    <cfRule type="cellIs" dxfId="582" priority="17" operator="equal">
      <formula>FALSE</formula>
    </cfRule>
  </conditionalFormatting>
  <conditionalFormatting sqref="B22:B28">
    <cfRule type="cellIs" dxfId="581" priority="18" operator="equal">
      <formula>FALSE</formula>
    </cfRule>
  </conditionalFormatting>
  <conditionalFormatting sqref="A29">
    <cfRule type="cellIs" dxfId="580" priority="16" operator="equal">
      <formula>FALSE</formula>
    </cfRule>
  </conditionalFormatting>
  <conditionalFormatting sqref="F29">
    <cfRule type="cellIs" dxfId="579" priority="13" operator="equal">
      <formula>FALSE</formula>
    </cfRule>
  </conditionalFormatting>
  <conditionalFormatting sqref="G22:G28">
    <cfRule type="cellIs" dxfId="578" priority="15" operator="equal">
      <formula>FALSE</formula>
    </cfRule>
  </conditionalFormatting>
  <conditionalFormatting sqref="F29">
    <cfRule type="cellIs" dxfId="577" priority="14" operator="equal">
      <formula>FALSE</formula>
    </cfRule>
  </conditionalFormatting>
  <conditionalFormatting sqref="A30">
    <cfRule type="cellIs" dxfId="576" priority="12" operator="equal">
      <formula>FALSE</formula>
    </cfRule>
  </conditionalFormatting>
  <conditionalFormatting sqref="A30:A36">
    <cfRule type="containsText" dxfId="575" priority="11" operator="containsText" text="FALSE">
      <formula>NOT(ISERROR(SEARCH("FALSE",A30)))</formula>
    </cfRule>
  </conditionalFormatting>
  <conditionalFormatting sqref="B36">
    <cfRule type="cellIs" dxfId="574" priority="9" operator="equal">
      <formula>FALSE</formula>
    </cfRule>
  </conditionalFormatting>
  <conditionalFormatting sqref="A22:A28">
    <cfRule type="containsText" dxfId="573" priority="7" operator="containsText" text="FALSE">
      <formula>NOT(ISERROR(SEARCH("FALSE",A22)))</formula>
    </cfRule>
  </conditionalFormatting>
  <conditionalFormatting sqref="F22:F28">
    <cfRule type="containsText" dxfId="572" priority="5" operator="containsText" text="FALSE">
      <formula>NOT(ISERROR(SEARCH("FALSE",F22)))</formula>
    </cfRule>
  </conditionalFormatting>
  <conditionalFormatting sqref="B8:D8">
    <cfRule type="cellIs" dxfId="571" priority="2" operator="equal">
      <formula>0</formula>
    </cfRule>
  </conditionalFormatting>
  <conditionalFormatting sqref="B9:D10">
    <cfRule type="cellIs" dxfId="57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A00-000000000000}"/>
    <dataValidation allowBlank="1" showInputMessage="1" showErrorMessage="1" prompt="Enter your Name into this field and it will populate to all the other time reports in this workbook." sqref="B9 J9" xr:uid="{00000000-0002-0000-0A00-000001000000}"/>
    <dataValidation allowBlank="1" showInputMessage="1" showErrorMessage="1" prompt="Enter your MSU ID into this field and it will populate to all the other time re[prts in this workbook." sqref="B8 J8" xr:uid="{00000000-0002-0000-0A00-000002000000}"/>
  </dataValidations>
  <printOptions horizontalCentered="1"/>
  <pageMargins left="0" right="0" top="0.5" bottom="0.5" header="0.3" footer="0.3"/>
  <pageSetup scale="92" orientation="portrait" r:id="rId1"/>
  <headerFooter>
    <oddFooter>&amp;RMay-2018</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53"/>
  <sheetViews>
    <sheetView showGridLines="0" zoomScale="98" zoomScaleNormal="98" workbookViewId="0">
      <pane ySplit="13" topLeftCell="A2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Schedule'!$K$18</f>
        <v>43776</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Schedule'!$L$18</f>
        <v>43787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Schedule'!$B$18</f>
        <v>22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'Oct 23, 2019 - Nov 6,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43776</v>
      </c>
      <c r="B18" s="134" t="s">
        <v>17</v>
      </c>
      <c r="C18" s="135"/>
      <c r="D18" s="136"/>
      <c r="E18" s="131"/>
      <c r="F18" s="26" t="b">
        <f t="shared" si="1"/>
        <v>0</v>
      </c>
      <c r="G18" s="134" t="s">
        <v>17</v>
      </c>
      <c r="H18" s="136"/>
      <c r="I18" s="136"/>
      <c r="K18" s="5">
        <f t="shared" si="2"/>
        <v>43776</v>
      </c>
      <c r="L18" s="3" t="s">
        <v>17</v>
      </c>
    </row>
    <row r="19" spans="1:12" ht="18" customHeight="1" x14ac:dyDescent="0.15">
      <c r="A19" s="26">
        <f t="shared" si="0"/>
        <v>43777</v>
      </c>
      <c r="B19" s="134" t="s">
        <v>18</v>
      </c>
      <c r="C19" s="135"/>
      <c r="D19" s="136"/>
      <c r="E19" s="131"/>
      <c r="F19" s="26" t="b">
        <f t="shared" si="1"/>
        <v>0</v>
      </c>
      <c r="G19" s="134" t="s">
        <v>18</v>
      </c>
      <c r="H19" s="136"/>
      <c r="I19" s="136"/>
      <c r="K19" s="5">
        <f t="shared" si="2"/>
        <v>43777</v>
      </c>
      <c r="L19" s="3" t="s">
        <v>18</v>
      </c>
    </row>
    <row r="20" spans="1:12" ht="18" customHeight="1" thickBot="1" x14ac:dyDescent="0.2">
      <c r="A20" s="27">
        <f t="shared" si="0"/>
        <v>43778</v>
      </c>
      <c r="B20" s="137" t="s">
        <v>19</v>
      </c>
      <c r="C20" s="138"/>
      <c r="D20" s="139"/>
      <c r="E20" s="131"/>
      <c r="F20" s="27" t="b">
        <f t="shared" si="1"/>
        <v>0</v>
      </c>
      <c r="G20" s="137" t="s">
        <v>19</v>
      </c>
      <c r="H20" s="139"/>
      <c r="I20" s="139"/>
      <c r="K20" s="5">
        <f t="shared" si="2"/>
        <v>43778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43779</v>
      </c>
      <c r="B22" s="144" t="s">
        <v>13</v>
      </c>
      <c r="C22" s="133"/>
      <c r="D22" s="130"/>
      <c r="E22" s="131"/>
      <c r="F22" s="128" t="b">
        <f t="shared" ref="F22:F28" si="4">K46</f>
        <v>0</v>
      </c>
      <c r="G22" s="144" t="s">
        <v>13</v>
      </c>
      <c r="H22" s="130"/>
      <c r="I22" s="130"/>
      <c r="K22" s="5">
        <f>IF(K20=0,"",IF(K20&lt;$G$9,K20+1,IF(K20=$G$9,"")))</f>
        <v>43779</v>
      </c>
      <c r="L22" s="3" t="s">
        <v>13</v>
      </c>
    </row>
    <row r="23" spans="1:12" ht="18" customHeight="1" x14ac:dyDescent="0.15">
      <c r="A23" s="26">
        <f t="shared" si="3"/>
        <v>43780</v>
      </c>
      <c r="B23" s="145" t="s">
        <v>14</v>
      </c>
      <c r="C23" s="135"/>
      <c r="D23" s="136"/>
      <c r="E23" s="131"/>
      <c r="F23" s="26" t="b">
        <f t="shared" si="4"/>
        <v>0</v>
      </c>
      <c r="G23" s="145" t="s">
        <v>14</v>
      </c>
      <c r="H23" s="136"/>
      <c r="I23" s="136"/>
      <c r="K23" s="5">
        <f>IF(K22=0,"",IF(K22&lt;$G$9,K22+1,IF(K22=$G$9,"")))</f>
        <v>43780</v>
      </c>
      <c r="L23" s="3" t="s">
        <v>14</v>
      </c>
    </row>
    <row r="24" spans="1:12" ht="18" customHeight="1" x14ac:dyDescent="0.15">
      <c r="A24" s="26">
        <f t="shared" si="3"/>
        <v>43781</v>
      </c>
      <c r="B24" s="145" t="s">
        <v>15</v>
      </c>
      <c r="C24" s="135"/>
      <c r="D24" s="136"/>
      <c r="E24" s="131"/>
      <c r="F24" s="26" t="b">
        <f t="shared" si="4"/>
        <v>0</v>
      </c>
      <c r="G24" s="145" t="s">
        <v>15</v>
      </c>
      <c r="H24" s="136"/>
      <c r="I24" s="136"/>
      <c r="K24" s="5">
        <f t="shared" ref="K24:K28" si="5">IF(K23=0,"",IF(K23&lt;$G$9,K23+1,IF(K23=$G$9,"")))</f>
        <v>43781</v>
      </c>
      <c r="L24" s="3" t="s">
        <v>15</v>
      </c>
    </row>
    <row r="25" spans="1:12" ht="18" customHeight="1" x14ac:dyDescent="0.15">
      <c r="A25" s="26">
        <f t="shared" si="3"/>
        <v>43782</v>
      </c>
      <c r="B25" s="145" t="s">
        <v>16</v>
      </c>
      <c r="C25" s="135"/>
      <c r="D25" s="136"/>
      <c r="E25" s="131"/>
      <c r="F25" s="26" t="b">
        <f t="shared" si="4"/>
        <v>0</v>
      </c>
      <c r="G25" s="145" t="s">
        <v>16</v>
      </c>
      <c r="H25" s="136"/>
      <c r="I25" s="136"/>
      <c r="K25" s="5">
        <f t="shared" si="5"/>
        <v>43782</v>
      </c>
      <c r="L25" s="3" t="s">
        <v>16</v>
      </c>
    </row>
    <row r="26" spans="1:12" ht="18" customHeight="1" x14ac:dyDescent="0.15">
      <c r="A26" s="26">
        <f t="shared" si="3"/>
        <v>43783</v>
      </c>
      <c r="B26" s="145" t="s">
        <v>17</v>
      </c>
      <c r="C26" s="135"/>
      <c r="D26" s="136"/>
      <c r="E26" s="131"/>
      <c r="F26" s="26" t="b">
        <f t="shared" si="4"/>
        <v>0</v>
      </c>
      <c r="G26" s="145" t="s">
        <v>17</v>
      </c>
      <c r="H26" s="136"/>
      <c r="I26" s="136"/>
      <c r="K26" s="5">
        <f t="shared" si="5"/>
        <v>43783</v>
      </c>
      <c r="L26" s="3" t="s">
        <v>17</v>
      </c>
    </row>
    <row r="27" spans="1:12" ht="18" customHeight="1" x14ac:dyDescent="0.15">
      <c r="A27" s="26">
        <f t="shared" si="3"/>
        <v>43784</v>
      </c>
      <c r="B27" s="145" t="s">
        <v>18</v>
      </c>
      <c r="C27" s="135"/>
      <c r="D27" s="136"/>
      <c r="E27" s="131"/>
      <c r="F27" s="26" t="b">
        <f t="shared" si="4"/>
        <v>0</v>
      </c>
      <c r="G27" s="145" t="s">
        <v>18</v>
      </c>
      <c r="H27" s="136"/>
      <c r="I27" s="136"/>
      <c r="K27" s="5">
        <f t="shared" si="5"/>
        <v>43784</v>
      </c>
      <c r="L27" s="3" t="s">
        <v>18</v>
      </c>
    </row>
    <row r="28" spans="1:12" ht="18" customHeight="1" thickBot="1" x14ac:dyDescent="0.2">
      <c r="A28" s="27">
        <f t="shared" si="3"/>
        <v>43785</v>
      </c>
      <c r="B28" s="146" t="s">
        <v>19</v>
      </c>
      <c r="C28" s="138"/>
      <c r="D28" s="139"/>
      <c r="E28" s="131"/>
      <c r="F28" s="27" t="b">
        <f t="shared" si="4"/>
        <v>0</v>
      </c>
      <c r="G28" s="146" t="s">
        <v>19</v>
      </c>
      <c r="H28" s="139"/>
      <c r="I28" s="139"/>
      <c r="K28" s="5">
        <f t="shared" si="5"/>
        <v>43785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43786</v>
      </c>
      <c r="B30" s="144" t="s">
        <v>13</v>
      </c>
      <c r="C30" s="133"/>
      <c r="D30" s="130"/>
      <c r="E30" s="30"/>
      <c r="F30" s="15" t="s">
        <v>29</v>
      </c>
      <c r="G30" s="29"/>
      <c r="H30" s="31">
        <f>(C21+C29+C37+H21+H29)-C13</f>
        <v>0</v>
      </c>
      <c r="I30" s="31">
        <f>D21+D29+D37+I21+I29</f>
        <v>0</v>
      </c>
      <c r="K30" s="5">
        <f>IF(K28=0,"",IF(K28&lt;$G$9,K28+1,IF(K28=$G$9,"")))</f>
        <v>43786</v>
      </c>
      <c r="L30" s="3" t="s">
        <v>13</v>
      </c>
    </row>
    <row r="31" spans="1:12" ht="18" customHeight="1" thickTop="1" x14ac:dyDescent="0.15">
      <c r="A31" s="26">
        <f t="shared" si="6"/>
        <v>43787</v>
      </c>
      <c r="B31" s="145" t="s">
        <v>14</v>
      </c>
      <c r="C31" s="135"/>
      <c r="D31" s="136"/>
      <c r="E31" s="30"/>
      <c r="F31" s="200" t="s">
        <v>32</v>
      </c>
      <c r="G31" s="201"/>
      <c r="H31" s="201"/>
      <c r="I31" s="202"/>
      <c r="K31" s="5">
        <f>IF(K30=0,"",IF(K30&lt;$G$9,K30+1,IF(K30=$G$9,"")))</f>
        <v>43787</v>
      </c>
      <c r="L31" s="3" t="s">
        <v>14</v>
      </c>
    </row>
    <row r="32" spans="1:12" ht="18" customHeight="1" x14ac:dyDescent="0.15">
      <c r="A32" s="26" t="str">
        <f t="shared" si="6"/>
        <v/>
      </c>
      <c r="B32" s="145" t="s">
        <v>15</v>
      </c>
      <c r="C32" s="136"/>
      <c r="D32" s="136"/>
      <c r="E32" s="30"/>
      <c r="F32" s="203"/>
      <c r="G32" s="204"/>
      <c r="H32" s="204"/>
      <c r="I32" s="205"/>
      <c r="K32" s="5" t="str">
        <f t="shared" ref="K32:K36" si="7">IF(K31=0,"",IF(K31&lt;$G$9,K31+1,IF(K31=$G$9,"")))</f>
        <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b1YDq75ljJ5B6o2TZ6cSpp71QV/8+wGo6uHySvsgApnCkDdlHU/izp0MAt9NoMMvlwJo7O/oEfqC3sSbh8J6lw==" saltValue="YEpRtlZipUUsNS0a5ZzSm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569" priority="34" operator="equal">
      <formula>FALSE</formula>
    </cfRule>
  </conditionalFormatting>
  <conditionalFormatting sqref="A14">
    <cfRule type="cellIs" dxfId="568" priority="38" operator="equal">
      <formula>FALSE</formula>
    </cfRule>
  </conditionalFormatting>
  <conditionalFormatting sqref="L29:L37 K13:K21 K29 K37 K45">
    <cfRule type="cellIs" dxfId="567" priority="37" operator="equal">
      <formula>FALSE</formula>
    </cfRule>
  </conditionalFormatting>
  <conditionalFormatting sqref="K21">
    <cfRule type="cellIs" dxfId="566" priority="36" operator="equal">
      <formula>FALSE</formula>
    </cfRule>
  </conditionalFormatting>
  <conditionalFormatting sqref="L21:L29">
    <cfRule type="cellIs" dxfId="565" priority="35" operator="equal">
      <formula>FALSE</formula>
    </cfRule>
  </conditionalFormatting>
  <conditionalFormatting sqref="K48:K52">
    <cfRule type="cellIs" dxfId="564" priority="22" operator="equal">
      <formula>FALSE</formula>
    </cfRule>
  </conditionalFormatting>
  <conditionalFormatting sqref="F30">
    <cfRule type="cellIs" dxfId="563" priority="3" operator="equal">
      <formula>FALSE</formula>
    </cfRule>
  </conditionalFormatting>
  <conditionalFormatting sqref="K31">
    <cfRule type="cellIs" dxfId="562" priority="29" operator="equal">
      <formula>FALSE</formula>
    </cfRule>
  </conditionalFormatting>
  <conditionalFormatting sqref="K47">
    <cfRule type="cellIs" dxfId="561" priority="23" operator="equal">
      <formula>FALSE</formula>
    </cfRule>
  </conditionalFormatting>
  <conditionalFormatting sqref="K38">
    <cfRule type="cellIs" dxfId="560" priority="27" operator="equal">
      <formula>FALSE</formula>
    </cfRule>
  </conditionalFormatting>
  <conditionalFormatting sqref="K39">
    <cfRule type="cellIs" dxfId="559" priority="26" operator="equal">
      <formula>FALSE</formula>
    </cfRule>
  </conditionalFormatting>
  <conditionalFormatting sqref="K40:K44">
    <cfRule type="cellIs" dxfId="558" priority="25" operator="equal">
      <formula>FALSE</formula>
    </cfRule>
  </conditionalFormatting>
  <conditionalFormatting sqref="K22">
    <cfRule type="cellIs" dxfId="557" priority="33" operator="equal">
      <formula>FALSE</formula>
    </cfRule>
  </conditionalFormatting>
  <conditionalFormatting sqref="K23">
    <cfRule type="cellIs" dxfId="556" priority="32" operator="equal">
      <formula>FALSE</formula>
    </cfRule>
  </conditionalFormatting>
  <conditionalFormatting sqref="K24:K28">
    <cfRule type="cellIs" dxfId="555" priority="31" operator="equal">
      <formula>FALSE</formula>
    </cfRule>
  </conditionalFormatting>
  <conditionalFormatting sqref="K30">
    <cfRule type="cellIs" dxfId="554" priority="30" operator="equal">
      <formula>FALSE</formula>
    </cfRule>
  </conditionalFormatting>
  <conditionalFormatting sqref="B30:B36">
    <cfRule type="cellIs" dxfId="553" priority="10" operator="equal">
      <formula>FALSE</formula>
    </cfRule>
  </conditionalFormatting>
  <conditionalFormatting sqref="K32:K36">
    <cfRule type="cellIs" dxfId="552" priority="28" operator="equal">
      <formula>FALSE</formula>
    </cfRule>
  </conditionalFormatting>
  <conditionalFormatting sqref="A22">
    <cfRule type="cellIs" dxfId="551" priority="8" operator="equal">
      <formula>FALSE</formula>
    </cfRule>
  </conditionalFormatting>
  <conditionalFormatting sqref="F22">
    <cfRule type="cellIs" dxfId="550" priority="6" operator="equal">
      <formula>FALSE</formula>
    </cfRule>
  </conditionalFormatting>
  <conditionalFormatting sqref="K46">
    <cfRule type="cellIs" dxfId="549" priority="24" operator="equal">
      <formula>FALSE</formula>
    </cfRule>
  </conditionalFormatting>
  <conditionalFormatting sqref="F30">
    <cfRule type="cellIs" dxfId="548" priority="4" operator="equal">
      <formula>FALSE</formula>
    </cfRule>
  </conditionalFormatting>
  <conditionalFormatting sqref="A14:A20">
    <cfRule type="containsText" dxfId="547" priority="21" operator="containsText" text="FALSE">
      <formula>NOT(ISERROR(SEARCH("FALSE",A14)))</formula>
    </cfRule>
  </conditionalFormatting>
  <conditionalFormatting sqref="F14">
    <cfRule type="cellIs" dxfId="546" priority="20" operator="equal">
      <formula>FALSE</formula>
    </cfRule>
  </conditionalFormatting>
  <conditionalFormatting sqref="F14:F20">
    <cfRule type="containsText" dxfId="545" priority="19" operator="containsText" text="FALSE">
      <formula>NOT(ISERROR(SEARCH("FALSE",F14)))</formula>
    </cfRule>
  </conditionalFormatting>
  <conditionalFormatting sqref="B28">
    <cfRule type="cellIs" dxfId="544" priority="17" operator="equal">
      <formula>FALSE</formula>
    </cfRule>
  </conditionalFormatting>
  <conditionalFormatting sqref="B22:B28">
    <cfRule type="cellIs" dxfId="543" priority="18" operator="equal">
      <formula>FALSE</formula>
    </cfRule>
  </conditionalFormatting>
  <conditionalFormatting sqref="A29">
    <cfRule type="cellIs" dxfId="542" priority="16" operator="equal">
      <formula>FALSE</formula>
    </cfRule>
  </conditionalFormatting>
  <conditionalFormatting sqref="F29">
    <cfRule type="cellIs" dxfId="541" priority="13" operator="equal">
      <formula>FALSE</formula>
    </cfRule>
  </conditionalFormatting>
  <conditionalFormatting sqref="G22:G28">
    <cfRule type="cellIs" dxfId="540" priority="15" operator="equal">
      <formula>FALSE</formula>
    </cfRule>
  </conditionalFormatting>
  <conditionalFormatting sqref="F29">
    <cfRule type="cellIs" dxfId="539" priority="14" operator="equal">
      <formula>FALSE</formula>
    </cfRule>
  </conditionalFormatting>
  <conditionalFormatting sqref="A30">
    <cfRule type="cellIs" dxfId="538" priority="12" operator="equal">
      <formula>FALSE</formula>
    </cfRule>
  </conditionalFormatting>
  <conditionalFormatting sqref="A30:A36">
    <cfRule type="containsText" dxfId="537" priority="11" operator="containsText" text="FALSE">
      <formula>NOT(ISERROR(SEARCH("FALSE",A30)))</formula>
    </cfRule>
  </conditionalFormatting>
  <conditionalFormatting sqref="B36">
    <cfRule type="cellIs" dxfId="536" priority="9" operator="equal">
      <formula>FALSE</formula>
    </cfRule>
  </conditionalFormatting>
  <conditionalFormatting sqref="A22:A28">
    <cfRule type="containsText" dxfId="535" priority="7" operator="containsText" text="FALSE">
      <formula>NOT(ISERROR(SEARCH("FALSE",A22)))</formula>
    </cfRule>
  </conditionalFormatting>
  <conditionalFormatting sqref="F22:F28">
    <cfRule type="containsText" dxfId="534" priority="5" operator="containsText" text="FALSE">
      <formula>NOT(ISERROR(SEARCH("FALSE",F22)))</formula>
    </cfRule>
  </conditionalFormatting>
  <conditionalFormatting sqref="B8:D8">
    <cfRule type="cellIs" dxfId="533" priority="2" operator="equal">
      <formula>0</formula>
    </cfRule>
  </conditionalFormatting>
  <conditionalFormatting sqref="B9:D10">
    <cfRule type="cellIs" dxfId="53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B00-000000000000}"/>
    <dataValidation allowBlank="1" showInputMessage="1" showErrorMessage="1" prompt="Enter your Name into this field and it will populate to all the other time reports in this workbook." sqref="B9 J9" xr:uid="{00000000-0002-0000-0B00-000001000000}"/>
    <dataValidation allowBlank="1" showInputMessage="1" showErrorMessage="1" prompt="Enter your Department Name into this field and it will populate to all the other time reports in this workbook." sqref="B10 J10" xr:uid="{00000000-0002-0000-0B00-000002000000}"/>
  </dataValidations>
  <printOptions horizontalCentered="1"/>
  <pageMargins left="0" right="0" top="0.5" bottom="0.5" header="0.3" footer="0.3"/>
  <pageSetup scale="92" orientation="portrait" r:id="rId1"/>
  <headerFooter>
    <oddFooter>&amp;RMay-2018</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53"/>
  <sheetViews>
    <sheetView showGridLines="0" zoomScale="98" zoomScaleNormal="98" workbookViewId="0">
      <pane ySplit="13" topLeftCell="A15"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Schedule'!$K$20</f>
        <v>43788</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Schedule'!$L$20</f>
        <v>43802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Schedule'!$B$20</f>
        <v>23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7, 2019 - Nov 18,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f t="shared" si="0"/>
        <v>43788</v>
      </c>
      <c r="B16" s="134" t="s">
        <v>15</v>
      </c>
      <c r="C16" s="135">
        <v>2</v>
      </c>
      <c r="D16" s="136"/>
      <c r="E16" s="131"/>
      <c r="F16" s="26" t="b">
        <f t="shared" si="1"/>
        <v>0</v>
      </c>
      <c r="G16" s="134" t="s">
        <v>15</v>
      </c>
      <c r="H16" s="136"/>
      <c r="I16" s="136"/>
      <c r="K16" s="5">
        <f t="shared" si="2"/>
        <v>43788</v>
      </c>
      <c r="L16" s="3" t="s">
        <v>15</v>
      </c>
    </row>
    <row r="17" spans="1:12" ht="18" customHeight="1" x14ac:dyDescent="0.15">
      <c r="A17" s="26">
        <f t="shared" si="0"/>
        <v>43789</v>
      </c>
      <c r="B17" s="134" t="s">
        <v>16</v>
      </c>
      <c r="C17" s="135">
        <v>4</v>
      </c>
      <c r="D17" s="136"/>
      <c r="E17" s="131"/>
      <c r="F17" s="26" t="b">
        <f t="shared" si="1"/>
        <v>0</v>
      </c>
      <c r="G17" s="134" t="s">
        <v>16</v>
      </c>
      <c r="H17" s="136"/>
      <c r="I17" s="136"/>
      <c r="K17" s="5">
        <f t="shared" si="2"/>
        <v>43789</v>
      </c>
      <c r="L17" s="3" t="s">
        <v>16</v>
      </c>
    </row>
    <row r="18" spans="1:12" ht="18" customHeight="1" x14ac:dyDescent="0.15">
      <c r="A18" s="26">
        <f t="shared" si="0"/>
        <v>43790</v>
      </c>
      <c r="B18" s="134" t="s">
        <v>17</v>
      </c>
      <c r="C18" s="135">
        <v>6</v>
      </c>
      <c r="D18" s="136"/>
      <c r="E18" s="131"/>
      <c r="F18" s="26" t="b">
        <f t="shared" si="1"/>
        <v>0</v>
      </c>
      <c r="G18" s="134" t="s">
        <v>17</v>
      </c>
      <c r="H18" s="136"/>
      <c r="I18" s="136"/>
      <c r="K18" s="5">
        <f t="shared" si="2"/>
        <v>43790</v>
      </c>
      <c r="L18" s="3" t="s">
        <v>17</v>
      </c>
    </row>
    <row r="19" spans="1:12" ht="18" customHeight="1" x14ac:dyDescent="0.15">
      <c r="A19" s="26">
        <f t="shared" si="0"/>
        <v>43791</v>
      </c>
      <c r="B19" s="134" t="s">
        <v>18</v>
      </c>
      <c r="C19" s="135"/>
      <c r="D19" s="136"/>
      <c r="E19" s="131"/>
      <c r="F19" s="26" t="b">
        <f t="shared" si="1"/>
        <v>0</v>
      </c>
      <c r="G19" s="134" t="s">
        <v>18</v>
      </c>
      <c r="H19" s="136"/>
      <c r="I19" s="136"/>
      <c r="K19" s="5">
        <f t="shared" si="2"/>
        <v>43791</v>
      </c>
      <c r="L19" s="3" t="s">
        <v>18</v>
      </c>
    </row>
    <row r="20" spans="1:12" ht="18" customHeight="1" thickBot="1" x14ac:dyDescent="0.2">
      <c r="A20" s="27">
        <f t="shared" si="0"/>
        <v>43792</v>
      </c>
      <c r="B20" s="137" t="s">
        <v>19</v>
      </c>
      <c r="C20" s="138"/>
      <c r="D20" s="139"/>
      <c r="E20" s="131"/>
      <c r="F20" s="27" t="b">
        <f t="shared" si="1"/>
        <v>0</v>
      </c>
      <c r="G20" s="137" t="s">
        <v>19</v>
      </c>
      <c r="H20" s="139"/>
      <c r="I20" s="139"/>
      <c r="K20" s="5">
        <f t="shared" si="2"/>
        <v>43792</v>
      </c>
      <c r="L20" s="3" t="s">
        <v>19</v>
      </c>
    </row>
    <row r="21" spans="1:12" s="1" customFormat="1" ht="18" customHeight="1" thickTop="1" thickBot="1" x14ac:dyDescent="0.2">
      <c r="A21" s="140" t="s">
        <v>20</v>
      </c>
      <c r="B21" s="141"/>
      <c r="C21" s="142">
        <f>SUM(C13:C20)</f>
        <v>12</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43793</v>
      </c>
      <c r="B22" s="144" t="s">
        <v>13</v>
      </c>
      <c r="C22" s="133"/>
      <c r="D22" s="130"/>
      <c r="E22" s="131"/>
      <c r="F22" s="128" t="b">
        <f t="shared" ref="F22:F28" si="4">K46</f>
        <v>0</v>
      </c>
      <c r="G22" s="144" t="s">
        <v>13</v>
      </c>
      <c r="H22" s="130"/>
      <c r="I22" s="130"/>
      <c r="K22" s="5">
        <f>IF(K20=0,"",IF(K20&lt;$G$9,K20+1,IF(K20=$G$9,"")))</f>
        <v>43793</v>
      </c>
      <c r="L22" s="3" t="s">
        <v>13</v>
      </c>
    </row>
    <row r="23" spans="1:12" ht="18" customHeight="1" x14ac:dyDescent="0.15">
      <c r="A23" s="26">
        <f t="shared" si="3"/>
        <v>43794</v>
      </c>
      <c r="B23" s="145" t="s">
        <v>14</v>
      </c>
      <c r="C23" s="135"/>
      <c r="D23" s="136"/>
      <c r="E23" s="131"/>
      <c r="F23" s="26" t="b">
        <f t="shared" si="4"/>
        <v>0</v>
      </c>
      <c r="G23" s="145" t="s">
        <v>14</v>
      </c>
      <c r="H23" s="136"/>
      <c r="I23" s="136"/>
      <c r="K23" s="5">
        <f>IF(K22=0,"",IF(K22&lt;$G$9,K22+1,IF(K22=$G$9,"")))</f>
        <v>43794</v>
      </c>
      <c r="L23" s="3" t="s">
        <v>14</v>
      </c>
    </row>
    <row r="24" spans="1:12" ht="18" customHeight="1" x14ac:dyDescent="0.15">
      <c r="A24" s="26">
        <f t="shared" si="3"/>
        <v>43795</v>
      </c>
      <c r="B24" s="145" t="s">
        <v>15</v>
      </c>
      <c r="C24" s="135"/>
      <c r="D24" s="136"/>
      <c r="E24" s="131"/>
      <c r="F24" s="26" t="b">
        <f t="shared" si="4"/>
        <v>0</v>
      </c>
      <c r="G24" s="145" t="s">
        <v>15</v>
      </c>
      <c r="H24" s="136"/>
      <c r="I24" s="136"/>
      <c r="K24" s="5">
        <f t="shared" ref="K24:K28" si="5">IF(K23=0,"",IF(K23&lt;$G$9,K23+1,IF(K23=$G$9,"")))</f>
        <v>43795</v>
      </c>
      <c r="L24" s="3" t="s">
        <v>15</v>
      </c>
    </row>
    <row r="25" spans="1:12" ht="18" customHeight="1" x14ac:dyDescent="0.15">
      <c r="A25" s="26">
        <f t="shared" si="3"/>
        <v>43796</v>
      </c>
      <c r="B25" s="145" t="s">
        <v>16</v>
      </c>
      <c r="C25" s="135"/>
      <c r="D25" s="136"/>
      <c r="E25" s="131"/>
      <c r="F25" s="26" t="b">
        <f t="shared" si="4"/>
        <v>0</v>
      </c>
      <c r="G25" s="145" t="s">
        <v>16</v>
      </c>
      <c r="H25" s="136"/>
      <c r="I25" s="136"/>
      <c r="K25" s="5">
        <f t="shared" si="5"/>
        <v>43796</v>
      </c>
      <c r="L25" s="3" t="s">
        <v>16</v>
      </c>
    </row>
    <row r="26" spans="1:12" ht="18" customHeight="1" x14ac:dyDescent="0.15">
      <c r="A26" s="26">
        <f t="shared" si="3"/>
        <v>43797</v>
      </c>
      <c r="B26" s="145" t="s">
        <v>17</v>
      </c>
      <c r="C26" s="135"/>
      <c r="D26" s="136"/>
      <c r="E26" s="131"/>
      <c r="F26" s="26" t="b">
        <f t="shared" si="4"/>
        <v>0</v>
      </c>
      <c r="G26" s="145" t="s">
        <v>17</v>
      </c>
      <c r="H26" s="136"/>
      <c r="I26" s="136"/>
      <c r="K26" s="5">
        <f t="shared" si="5"/>
        <v>43797</v>
      </c>
      <c r="L26" s="3" t="s">
        <v>17</v>
      </c>
    </row>
    <row r="27" spans="1:12" ht="18" customHeight="1" x14ac:dyDescent="0.15">
      <c r="A27" s="26">
        <f t="shared" si="3"/>
        <v>43798</v>
      </c>
      <c r="B27" s="145" t="s">
        <v>18</v>
      </c>
      <c r="C27" s="135"/>
      <c r="D27" s="136"/>
      <c r="E27" s="131"/>
      <c r="F27" s="26" t="b">
        <f t="shared" si="4"/>
        <v>0</v>
      </c>
      <c r="G27" s="145" t="s">
        <v>18</v>
      </c>
      <c r="H27" s="136"/>
      <c r="I27" s="136"/>
      <c r="K27" s="5">
        <f t="shared" si="5"/>
        <v>43798</v>
      </c>
      <c r="L27" s="3" t="s">
        <v>18</v>
      </c>
    </row>
    <row r="28" spans="1:12" ht="18" customHeight="1" thickBot="1" x14ac:dyDescent="0.2">
      <c r="A28" s="27">
        <f t="shared" si="3"/>
        <v>43799</v>
      </c>
      <c r="B28" s="146" t="s">
        <v>19</v>
      </c>
      <c r="C28" s="138"/>
      <c r="D28" s="139"/>
      <c r="E28" s="131"/>
      <c r="F28" s="27" t="b">
        <f t="shared" si="4"/>
        <v>0</v>
      </c>
      <c r="G28" s="146" t="s">
        <v>19</v>
      </c>
      <c r="H28" s="139"/>
      <c r="I28" s="139"/>
      <c r="K28" s="5">
        <f t="shared" si="5"/>
        <v>43799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43800</v>
      </c>
      <c r="B30" s="144" t="s">
        <v>13</v>
      </c>
      <c r="C30" s="133"/>
      <c r="D30" s="130"/>
      <c r="E30" s="30"/>
      <c r="F30" s="15" t="s">
        <v>29</v>
      </c>
      <c r="G30" s="29"/>
      <c r="H30" s="31">
        <f>(C21+C29+C37+H21+H29)-C13</f>
        <v>12</v>
      </c>
      <c r="I30" s="31">
        <f>D21+D29+D37+I21+I29</f>
        <v>0</v>
      </c>
      <c r="K30" s="5">
        <f>IF(K28=0,"",IF(K28&lt;$G$9,K28+1,IF(K28=$G$9,"")))</f>
        <v>43800</v>
      </c>
      <c r="L30" s="3" t="s">
        <v>13</v>
      </c>
    </row>
    <row r="31" spans="1:12" ht="18" customHeight="1" thickTop="1" x14ac:dyDescent="0.15">
      <c r="A31" s="26">
        <f t="shared" si="6"/>
        <v>43801</v>
      </c>
      <c r="B31" s="145" t="s">
        <v>14</v>
      </c>
      <c r="C31" s="135"/>
      <c r="D31" s="136"/>
      <c r="E31" s="30"/>
      <c r="F31" s="200" t="s">
        <v>32</v>
      </c>
      <c r="G31" s="201"/>
      <c r="H31" s="201"/>
      <c r="I31" s="202"/>
      <c r="K31" s="5">
        <f>IF(K30=0,"",IF(K30&lt;$G$9,K30+1,IF(K30=$G$9,"")))</f>
        <v>43801</v>
      </c>
      <c r="L31" s="3" t="s">
        <v>14</v>
      </c>
    </row>
    <row r="32" spans="1:12" ht="18" customHeight="1" x14ac:dyDescent="0.15">
      <c r="A32" s="26">
        <f t="shared" si="6"/>
        <v>43802</v>
      </c>
      <c r="B32" s="145" t="s">
        <v>15</v>
      </c>
      <c r="C32" s="170"/>
      <c r="D32" s="136"/>
      <c r="E32" s="30"/>
      <c r="F32" s="203"/>
      <c r="G32" s="204"/>
      <c r="H32" s="204"/>
      <c r="I32" s="205"/>
      <c r="K32" s="5">
        <f t="shared" ref="K32:K36" si="7">IF(K31=0,"",IF(K31&lt;$G$9,K31+1,IF(K31=$G$9,"")))</f>
        <v>43802</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3Z6eW+z3pw+vQCjBKIuoJGAKNBF8XRIGiABYepWnM715kNUB3NHASvVak4ysCm50L8slsFsG4INB1JxJk1vfog==" saltValue="pMUvIumHrWxgi1YvQBev+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531" priority="34" operator="equal">
      <formula>FALSE</formula>
    </cfRule>
  </conditionalFormatting>
  <conditionalFormatting sqref="A14">
    <cfRule type="cellIs" dxfId="530" priority="38" operator="equal">
      <formula>FALSE</formula>
    </cfRule>
  </conditionalFormatting>
  <conditionalFormatting sqref="L29:L37 K13:K21 K29 K37 K45">
    <cfRule type="cellIs" dxfId="529" priority="37" operator="equal">
      <formula>FALSE</formula>
    </cfRule>
  </conditionalFormatting>
  <conditionalFormatting sqref="K21">
    <cfRule type="cellIs" dxfId="528" priority="36" operator="equal">
      <formula>FALSE</formula>
    </cfRule>
  </conditionalFormatting>
  <conditionalFormatting sqref="L21:L29">
    <cfRule type="cellIs" dxfId="527" priority="35" operator="equal">
      <formula>FALSE</formula>
    </cfRule>
  </conditionalFormatting>
  <conditionalFormatting sqref="K48:K52">
    <cfRule type="cellIs" dxfId="526" priority="22" operator="equal">
      <formula>FALSE</formula>
    </cfRule>
  </conditionalFormatting>
  <conditionalFormatting sqref="F30">
    <cfRule type="cellIs" dxfId="525" priority="3" operator="equal">
      <formula>FALSE</formula>
    </cfRule>
  </conditionalFormatting>
  <conditionalFormatting sqref="K31">
    <cfRule type="cellIs" dxfId="524" priority="29" operator="equal">
      <formula>FALSE</formula>
    </cfRule>
  </conditionalFormatting>
  <conditionalFormatting sqref="K47">
    <cfRule type="cellIs" dxfId="523" priority="23" operator="equal">
      <formula>FALSE</formula>
    </cfRule>
  </conditionalFormatting>
  <conditionalFormatting sqref="K38">
    <cfRule type="cellIs" dxfId="522" priority="27" operator="equal">
      <formula>FALSE</formula>
    </cfRule>
  </conditionalFormatting>
  <conditionalFormatting sqref="K39">
    <cfRule type="cellIs" dxfId="521" priority="26" operator="equal">
      <formula>FALSE</formula>
    </cfRule>
  </conditionalFormatting>
  <conditionalFormatting sqref="K40:K44">
    <cfRule type="cellIs" dxfId="520" priority="25" operator="equal">
      <formula>FALSE</formula>
    </cfRule>
  </conditionalFormatting>
  <conditionalFormatting sqref="K22">
    <cfRule type="cellIs" dxfId="519" priority="33" operator="equal">
      <formula>FALSE</formula>
    </cfRule>
  </conditionalFormatting>
  <conditionalFormatting sqref="K23">
    <cfRule type="cellIs" dxfId="518" priority="32" operator="equal">
      <formula>FALSE</formula>
    </cfRule>
  </conditionalFormatting>
  <conditionalFormatting sqref="K24:K28">
    <cfRule type="cellIs" dxfId="517" priority="31" operator="equal">
      <formula>FALSE</formula>
    </cfRule>
  </conditionalFormatting>
  <conditionalFormatting sqref="K30">
    <cfRule type="cellIs" dxfId="516" priority="30" operator="equal">
      <formula>FALSE</formula>
    </cfRule>
  </conditionalFormatting>
  <conditionalFormatting sqref="B30:B36">
    <cfRule type="cellIs" dxfId="515" priority="10" operator="equal">
      <formula>FALSE</formula>
    </cfRule>
  </conditionalFormatting>
  <conditionalFormatting sqref="K32:K36">
    <cfRule type="cellIs" dxfId="514" priority="28" operator="equal">
      <formula>FALSE</formula>
    </cfRule>
  </conditionalFormatting>
  <conditionalFormatting sqref="A22">
    <cfRule type="cellIs" dxfId="513" priority="8" operator="equal">
      <formula>FALSE</formula>
    </cfRule>
  </conditionalFormatting>
  <conditionalFormatting sqref="F22">
    <cfRule type="cellIs" dxfId="512" priority="6" operator="equal">
      <formula>FALSE</formula>
    </cfRule>
  </conditionalFormatting>
  <conditionalFormatting sqref="K46">
    <cfRule type="cellIs" dxfId="511" priority="24" operator="equal">
      <formula>FALSE</formula>
    </cfRule>
  </conditionalFormatting>
  <conditionalFormatting sqref="F30">
    <cfRule type="cellIs" dxfId="510" priority="4" operator="equal">
      <formula>FALSE</formula>
    </cfRule>
  </conditionalFormatting>
  <conditionalFormatting sqref="A14:A20">
    <cfRule type="containsText" dxfId="509" priority="21" operator="containsText" text="FALSE">
      <formula>NOT(ISERROR(SEARCH("FALSE",A14)))</formula>
    </cfRule>
  </conditionalFormatting>
  <conditionalFormatting sqref="F14">
    <cfRule type="cellIs" dxfId="508" priority="20" operator="equal">
      <formula>FALSE</formula>
    </cfRule>
  </conditionalFormatting>
  <conditionalFormatting sqref="F14:F20">
    <cfRule type="containsText" dxfId="507" priority="19" operator="containsText" text="FALSE">
      <formula>NOT(ISERROR(SEARCH("FALSE",F14)))</formula>
    </cfRule>
  </conditionalFormatting>
  <conditionalFormatting sqref="B28">
    <cfRule type="cellIs" dxfId="506" priority="17" operator="equal">
      <formula>FALSE</formula>
    </cfRule>
  </conditionalFormatting>
  <conditionalFormatting sqref="B22:B28">
    <cfRule type="cellIs" dxfId="505" priority="18" operator="equal">
      <formula>FALSE</formula>
    </cfRule>
  </conditionalFormatting>
  <conditionalFormatting sqref="A29">
    <cfRule type="cellIs" dxfId="504" priority="16" operator="equal">
      <formula>FALSE</formula>
    </cfRule>
  </conditionalFormatting>
  <conditionalFormatting sqref="F29">
    <cfRule type="cellIs" dxfId="503" priority="13" operator="equal">
      <formula>FALSE</formula>
    </cfRule>
  </conditionalFormatting>
  <conditionalFormatting sqref="G22:G28">
    <cfRule type="cellIs" dxfId="502" priority="15" operator="equal">
      <formula>FALSE</formula>
    </cfRule>
  </conditionalFormatting>
  <conditionalFormatting sqref="F29">
    <cfRule type="cellIs" dxfId="501" priority="14" operator="equal">
      <formula>FALSE</formula>
    </cfRule>
  </conditionalFormatting>
  <conditionalFormatting sqref="A30">
    <cfRule type="cellIs" dxfId="500" priority="12" operator="equal">
      <formula>FALSE</formula>
    </cfRule>
  </conditionalFormatting>
  <conditionalFormatting sqref="A30:A36">
    <cfRule type="containsText" dxfId="499" priority="11" operator="containsText" text="FALSE">
      <formula>NOT(ISERROR(SEARCH("FALSE",A30)))</formula>
    </cfRule>
  </conditionalFormatting>
  <conditionalFormatting sqref="B36">
    <cfRule type="cellIs" dxfId="498" priority="9" operator="equal">
      <formula>FALSE</formula>
    </cfRule>
  </conditionalFormatting>
  <conditionalFormatting sqref="A22:A28">
    <cfRule type="containsText" dxfId="497" priority="7" operator="containsText" text="FALSE">
      <formula>NOT(ISERROR(SEARCH("FALSE",A22)))</formula>
    </cfRule>
  </conditionalFormatting>
  <conditionalFormatting sqref="F22:F28">
    <cfRule type="containsText" dxfId="496" priority="5" operator="containsText" text="FALSE">
      <formula>NOT(ISERROR(SEARCH("FALSE",F22)))</formula>
    </cfRule>
  </conditionalFormatting>
  <conditionalFormatting sqref="B8:D8">
    <cfRule type="cellIs" dxfId="495" priority="2" operator="equal">
      <formula>0</formula>
    </cfRule>
  </conditionalFormatting>
  <conditionalFormatting sqref="B9:D10">
    <cfRule type="cellIs" dxfId="49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C00-000000000000}"/>
    <dataValidation allowBlank="1" showInputMessage="1" showErrorMessage="1" prompt="Enter your Name into this field and it will populate to all the other time reports in this workbook." sqref="B9 J9" xr:uid="{00000000-0002-0000-0C00-000001000000}"/>
    <dataValidation allowBlank="1" showInputMessage="1" showErrorMessage="1" prompt="Enter your MSU ID into this field and it will populate to all the other time re[prts in this workbook." sqref="B8 J8" xr:uid="{00000000-0002-0000-0C00-000002000000}"/>
  </dataValidations>
  <printOptions horizontalCentered="1"/>
  <pageMargins left="0" right="0" top="0.5" bottom="0.5" header="0.3" footer="0.3"/>
  <pageSetup scale="92" orientation="portrait" r:id="rId1"/>
  <headerFooter>
    <oddFooter>&amp;RMay-2018</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Schedule'!$K$21</f>
        <v>43803</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Schedule'!$L$21</f>
        <v>43808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Schedule'!$B$21</f>
        <v>24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'Nov 19, 2019 - Dec 3,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43803</v>
      </c>
      <c r="B17" s="134" t="s">
        <v>16</v>
      </c>
      <c r="C17" s="135"/>
      <c r="D17" s="136"/>
      <c r="E17" s="131"/>
      <c r="F17" s="26" t="b">
        <f t="shared" si="1"/>
        <v>0</v>
      </c>
      <c r="G17" s="134" t="s">
        <v>16</v>
      </c>
      <c r="H17" s="136"/>
      <c r="I17" s="136"/>
      <c r="K17" s="5">
        <f t="shared" si="2"/>
        <v>43803</v>
      </c>
      <c r="L17" s="3" t="s">
        <v>16</v>
      </c>
    </row>
    <row r="18" spans="1:12" ht="18" customHeight="1" x14ac:dyDescent="0.15">
      <c r="A18" s="26">
        <f t="shared" si="0"/>
        <v>43804</v>
      </c>
      <c r="B18" s="134" t="s">
        <v>17</v>
      </c>
      <c r="C18" s="135"/>
      <c r="D18" s="136"/>
      <c r="E18" s="131"/>
      <c r="F18" s="26" t="b">
        <f t="shared" si="1"/>
        <v>0</v>
      </c>
      <c r="G18" s="134" t="s">
        <v>17</v>
      </c>
      <c r="H18" s="136"/>
      <c r="I18" s="136"/>
      <c r="K18" s="5">
        <f t="shared" si="2"/>
        <v>43804</v>
      </c>
      <c r="L18" s="3" t="s">
        <v>17</v>
      </c>
    </row>
    <row r="19" spans="1:12" ht="18" customHeight="1" x14ac:dyDescent="0.15">
      <c r="A19" s="26">
        <f t="shared" si="0"/>
        <v>43805</v>
      </c>
      <c r="B19" s="134" t="s">
        <v>18</v>
      </c>
      <c r="C19" s="135"/>
      <c r="D19" s="136"/>
      <c r="E19" s="131"/>
      <c r="F19" s="26" t="b">
        <f t="shared" si="1"/>
        <v>0</v>
      </c>
      <c r="G19" s="134" t="s">
        <v>18</v>
      </c>
      <c r="H19" s="136"/>
      <c r="I19" s="136"/>
      <c r="K19" s="5">
        <f t="shared" si="2"/>
        <v>43805</v>
      </c>
      <c r="L19" s="3" t="s">
        <v>18</v>
      </c>
    </row>
    <row r="20" spans="1:12" ht="18" customHeight="1" thickBot="1" x14ac:dyDescent="0.2">
      <c r="A20" s="27">
        <f t="shared" si="0"/>
        <v>43806</v>
      </c>
      <c r="B20" s="137" t="s">
        <v>19</v>
      </c>
      <c r="C20" s="138"/>
      <c r="D20" s="139"/>
      <c r="E20" s="131"/>
      <c r="F20" s="27" t="b">
        <f t="shared" si="1"/>
        <v>0</v>
      </c>
      <c r="G20" s="137" t="s">
        <v>19</v>
      </c>
      <c r="H20" s="139"/>
      <c r="I20" s="139"/>
      <c r="K20" s="5">
        <f t="shared" si="2"/>
        <v>43806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43807</v>
      </c>
      <c r="B22" s="144" t="s">
        <v>13</v>
      </c>
      <c r="C22" s="133"/>
      <c r="D22" s="130"/>
      <c r="E22" s="131"/>
      <c r="F22" s="128" t="b">
        <f t="shared" ref="F22:F28" si="4">K46</f>
        <v>0</v>
      </c>
      <c r="G22" s="144" t="s">
        <v>13</v>
      </c>
      <c r="H22" s="130"/>
      <c r="I22" s="130"/>
      <c r="K22" s="5">
        <f>IF(K20=0,"",IF(K20&lt;$G$9,K20+1,IF(K20=$G$9,"")))</f>
        <v>43807</v>
      </c>
      <c r="L22" s="3" t="s">
        <v>13</v>
      </c>
    </row>
    <row r="23" spans="1:12" ht="18" customHeight="1" x14ac:dyDescent="0.15">
      <c r="A23" s="26">
        <f t="shared" si="3"/>
        <v>43808</v>
      </c>
      <c r="B23" s="145" t="s">
        <v>14</v>
      </c>
      <c r="C23" s="135"/>
      <c r="D23" s="136"/>
      <c r="E23" s="131"/>
      <c r="F23" s="26" t="b">
        <f t="shared" si="4"/>
        <v>0</v>
      </c>
      <c r="G23" s="145" t="s">
        <v>14</v>
      </c>
      <c r="H23" s="136"/>
      <c r="I23" s="136"/>
      <c r="K23" s="5">
        <f>IF(K22=0,"",IF(K22&lt;$G$9,K22+1,IF(K22=$G$9,"")))</f>
        <v>43808</v>
      </c>
      <c r="L23" s="3" t="s">
        <v>14</v>
      </c>
    </row>
    <row r="24" spans="1:12" ht="18" customHeight="1" x14ac:dyDescent="0.15">
      <c r="A24" s="26" t="str">
        <f t="shared" si="3"/>
        <v/>
      </c>
      <c r="B24" s="145" t="s">
        <v>15</v>
      </c>
      <c r="C24" s="136"/>
      <c r="D24" s="136"/>
      <c r="E24" s="131"/>
      <c r="F24" s="26" t="b">
        <f t="shared" si="4"/>
        <v>0</v>
      </c>
      <c r="G24" s="145" t="s">
        <v>15</v>
      </c>
      <c r="H24" s="136"/>
      <c r="I24" s="136"/>
      <c r="K24" s="5" t="str">
        <f t="shared" ref="K24:K28" si="5">IF(K23=0,"",IF(K23&lt;$G$9,K23+1,IF(K23=$G$9,"")))</f>
        <v/>
      </c>
      <c r="L24" s="3" t="s">
        <v>15</v>
      </c>
    </row>
    <row r="25" spans="1:12" ht="18" customHeight="1" x14ac:dyDescent="0.15">
      <c r="A25" s="26" t="b">
        <f t="shared" si="3"/>
        <v>0</v>
      </c>
      <c r="B25" s="145" t="s">
        <v>16</v>
      </c>
      <c r="C25" s="136"/>
      <c r="D25" s="136"/>
      <c r="E25" s="131"/>
      <c r="F25" s="26" t="b">
        <f t="shared" si="4"/>
        <v>0</v>
      </c>
      <c r="G25" s="145" t="s">
        <v>16</v>
      </c>
      <c r="H25" s="136"/>
      <c r="I25" s="136"/>
      <c r="K25" s="5" t="b">
        <f t="shared" si="5"/>
        <v>0</v>
      </c>
      <c r="L25" s="3" t="s">
        <v>16</v>
      </c>
    </row>
    <row r="26" spans="1:12" ht="18" customHeight="1" x14ac:dyDescent="0.15">
      <c r="A26" s="26" t="b">
        <f t="shared" si="3"/>
        <v>0</v>
      </c>
      <c r="B26" s="145" t="s">
        <v>17</v>
      </c>
      <c r="C26" s="136"/>
      <c r="D26" s="136"/>
      <c r="E26" s="131"/>
      <c r="F26" s="26" t="b">
        <f t="shared" si="4"/>
        <v>0</v>
      </c>
      <c r="G26" s="145" t="s">
        <v>17</v>
      </c>
      <c r="H26" s="136"/>
      <c r="I26" s="136"/>
      <c r="K26" s="5" t="b">
        <f t="shared" si="5"/>
        <v>0</v>
      </c>
      <c r="L26" s="3" t="s">
        <v>17</v>
      </c>
    </row>
    <row r="27" spans="1:12" ht="18" customHeight="1" x14ac:dyDescent="0.15">
      <c r="A27" s="26" t="b">
        <f t="shared" si="3"/>
        <v>0</v>
      </c>
      <c r="B27" s="145" t="s">
        <v>18</v>
      </c>
      <c r="C27" s="136"/>
      <c r="D27" s="136"/>
      <c r="E27" s="131"/>
      <c r="F27" s="26" t="b">
        <f t="shared" si="4"/>
        <v>0</v>
      </c>
      <c r="G27" s="145" t="s">
        <v>18</v>
      </c>
      <c r="H27" s="136"/>
      <c r="I27" s="136"/>
      <c r="K27" s="5" t="b">
        <f t="shared" si="5"/>
        <v>0</v>
      </c>
      <c r="L27" s="3" t="s">
        <v>18</v>
      </c>
    </row>
    <row r="28" spans="1:12" ht="18" customHeight="1" thickBot="1" x14ac:dyDescent="0.2">
      <c r="A28" s="27" t="b">
        <f t="shared" si="3"/>
        <v>0</v>
      </c>
      <c r="B28" s="146" t="s">
        <v>19</v>
      </c>
      <c r="C28" s="139"/>
      <c r="D28" s="139"/>
      <c r="E28" s="131"/>
      <c r="F28" s="27" t="b">
        <f t="shared" si="4"/>
        <v>0</v>
      </c>
      <c r="G28" s="146" t="s">
        <v>19</v>
      </c>
      <c r="H28" s="139"/>
      <c r="I28" s="139"/>
      <c r="K28" s="5" t="b">
        <f t="shared" si="5"/>
        <v>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t="b">
        <f t="shared" ref="A30:A36" si="6">K30</f>
        <v>0</v>
      </c>
      <c r="B30" s="144" t="s">
        <v>13</v>
      </c>
      <c r="C30" s="130"/>
      <c r="D30" s="130"/>
      <c r="E30" s="30"/>
      <c r="F30" s="15" t="s">
        <v>29</v>
      </c>
      <c r="G30" s="29"/>
      <c r="H30" s="31">
        <f>(C21+C29+C37+H21+H29)-C13</f>
        <v>0</v>
      </c>
      <c r="I30" s="31">
        <f>D21+D29+D37+I21+I29</f>
        <v>0</v>
      </c>
      <c r="K30" s="5" t="b">
        <f>IF(K28=0,"",IF(K28&lt;$G$9,K28+1,IF(K28=$G$9,"")))</f>
        <v>0</v>
      </c>
      <c r="L30" s="3" t="s">
        <v>13</v>
      </c>
    </row>
    <row r="31" spans="1:12" ht="18" customHeight="1" thickTop="1" x14ac:dyDescent="0.15">
      <c r="A31" s="26" t="b">
        <f t="shared" si="6"/>
        <v>0</v>
      </c>
      <c r="B31" s="145" t="s">
        <v>14</v>
      </c>
      <c r="C31" s="136"/>
      <c r="D31" s="136"/>
      <c r="E31" s="30"/>
      <c r="F31" s="200" t="s">
        <v>32</v>
      </c>
      <c r="G31" s="201"/>
      <c r="H31" s="201"/>
      <c r="I31" s="202"/>
      <c r="K31" s="5" t="b">
        <f>IF(K30=0,"",IF(K30&lt;$G$9,K30+1,IF(K30=$G$9,"")))</f>
        <v>0</v>
      </c>
      <c r="L31" s="3" t="s">
        <v>14</v>
      </c>
    </row>
    <row r="32" spans="1:12" ht="18" customHeight="1" x14ac:dyDescent="0.15">
      <c r="A32" s="26" t="b">
        <f t="shared" si="6"/>
        <v>0</v>
      </c>
      <c r="B32" s="145" t="s">
        <v>15</v>
      </c>
      <c r="C32" s="136"/>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36"/>
      <c r="D33" s="136"/>
      <c r="E33" s="30"/>
      <c r="F33" s="203"/>
      <c r="G33" s="204"/>
      <c r="H33" s="204"/>
      <c r="I33" s="205"/>
      <c r="K33" s="5" t="b">
        <f t="shared" si="7"/>
        <v>0</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5S8pPa3Rbz2Tnuz4VwlCPO3sWLEC0cZqbv88WApxMyRXWZSiEaO48moEPWK1AYz8vDZoh0RBe0+ZiOm3A9sbvQ==" saltValue="x9JfbylXq6vDZEk+GDoBZ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93" priority="34" operator="equal">
      <formula>FALSE</formula>
    </cfRule>
  </conditionalFormatting>
  <conditionalFormatting sqref="A14">
    <cfRule type="cellIs" dxfId="492" priority="38" operator="equal">
      <formula>FALSE</formula>
    </cfRule>
  </conditionalFormatting>
  <conditionalFormatting sqref="L29:L37 K13:K21 K29 K37 K45">
    <cfRule type="cellIs" dxfId="491" priority="37" operator="equal">
      <formula>FALSE</formula>
    </cfRule>
  </conditionalFormatting>
  <conditionalFormatting sqref="K21">
    <cfRule type="cellIs" dxfId="490" priority="36" operator="equal">
      <formula>FALSE</formula>
    </cfRule>
  </conditionalFormatting>
  <conditionalFormatting sqref="L21:L29">
    <cfRule type="cellIs" dxfId="489" priority="35" operator="equal">
      <formula>FALSE</formula>
    </cfRule>
  </conditionalFormatting>
  <conditionalFormatting sqref="K48:K52">
    <cfRule type="cellIs" dxfId="488" priority="22" operator="equal">
      <formula>FALSE</formula>
    </cfRule>
  </conditionalFormatting>
  <conditionalFormatting sqref="F30">
    <cfRule type="cellIs" dxfId="487" priority="3" operator="equal">
      <formula>FALSE</formula>
    </cfRule>
  </conditionalFormatting>
  <conditionalFormatting sqref="K31">
    <cfRule type="cellIs" dxfId="486" priority="29" operator="equal">
      <formula>FALSE</formula>
    </cfRule>
  </conditionalFormatting>
  <conditionalFormatting sqref="K47">
    <cfRule type="cellIs" dxfId="485" priority="23" operator="equal">
      <formula>FALSE</formula>
    </cfRule>
  </conditionalFormatting>
  <conditionalFormatting sqref="K38">
    <cfRule type="cellIs" dxfId="484" priority="27" operator="equal">
      <formula>FALSE</formula>
    </cfRule>
  </conditionalFormatting>
  <conditionalFormatting sqref="K39">
    <cfRule type="cellIs" dxfId="483" priority="26" operator="equal">
      <formula>FALSE</formula>
    </cfRule>
  </conditionalFormatting>
  <conditionalFormatting sqref="K40:K44">
    <cfRule type="cellIs" dxfId="482" priority="25" operator="equal">
      <formula>FALSE</formula>
    </cfRule>
  </conditionalFormatting>
  <conditionalFormatting sqref="K22">
    <cfRule type="cellIs" dxfId="481" priority="33" operator="equal">
      <formula>FALSE</formula>
    </cfRule>
  </conditionalFormatting>
  <conditionalFormatting sqref="K23">
    <cfRule type="cellIs" dxfId="480" priority="32" operator="equal">
      <formula>FALSE</formula>
    </cfRule>
  </conditionalFormatting>
  <conditionalFormatting sqref="K24:K28">
    <cfRule type="cellIs" dxfId="479" priority="31" operator="equal">
      <formula>FALSE</formula>
    </cfRule>
  </conditionalFormatting>
  <conditionalFormatting sqref="K30">
    <cfRule type="cellIs" dxfId="478" priority="30" operator="equal">
      <formula>FALSE</formula>
    </cfRule>
  </conditionalFormatting>
  <conditionalFormatting sqref="B30:B36">
    <cfRule type="cellIs" dxfId="477" priority="10" operator="equal">
      <formula>FALSE</formula>
    </cfRule>
  </conditionalFormatting>
  <conditionalFormatting sqref="K32:K36">
    <cfRule type="cellIs" dxfId="476" priority="28" operator="equal">
      <formula>FALSE</formula>
    </cfRule>
  </conditionalFormatting>
  <conditionalFormatting sqref="A22">
    <cfRule type="cellIs" dxfId="475" priority="8" operator="equal">
      <formula>FALSE</formula>
    </cfRule>
  </conditionalFormatting>
  <conditionalFormatting sqref="F22">
    <cfRule type="cellIs" dxfId="474" priority="6" operator="equal">
      <formula>FALSE</formula>
    </cfRule>
  </conditionalFormatting>
  <conditionalFormatting sqref="K46">
    <cfRule type="cellIs" dxfId="473" priority="24" operator="equal">
      <formula>FALSE</formula>
    </cfRule>
  </conditionalFormatting>
  <conditionalFormatting sqref="F30">
    <cfRule type="cellIs" dxfId="472" priority="4" operator="equal">
      <formula>FALSE</formula>
    </cfRule>
  </conditionalFormatting>
  <conditionalFormatting sqref="A14:A20">
    <cfRule type="containsText" dxfId="471" priority="21" operator="containsText" text="FALSE">
      <formula>NOT(ISERROR(SEARCH("FALSE",A14)))</formula>
    </cfRule>
  </conditionalFormatting>
  <conditionalFormatting sqref="F14">
    <cfRule type="cellIs" dxfId="470" priority="20" operator="equal">
      <formula>FALSE</formula>
    </cfRule>
  </conditionalFormatting>
  <conditionalFormatting sqref="F14:F20">
    <cfRule type="containsText" dxfId="469" priority="19" operator="containsText" text="FALSE">
      <formula>NOT(ISERROR(SEARCH("FALSE",F14)))</formula>
    </cfRule>
  </conditionalFormatting>
  <conditionalFormatting sqref="B28">
    <cfRule type="cellIs" dxfId="468" priority="17" operator="equal">
      <formula>FALSE</formula>
    </cfRule>
  </conditionalFormatting>
  <conditionalFormatting sqref="B22:B28">
    <cfRule type="cellIs" dxfId="467" priority="18" operator="equal">
      <formula>FALSE</formula>
    </cfRule>
  </conditionalFormatting>
  <conditionalFormatting sqref="A29">
    <cfRule type="cellIs" dxfId="466" priority="16" operator="equal">
      <formula>FALSE</formula>
    </cfRule>
  </conditionalFormatting>
  <conditionalFormatting sqref="F29">
    <cfRule type="cellIs" dxfId="465" priority="13" operator="equal">
      <formula>FALSE</formula>
    </cfRule>
  </conditionalFormatting>
  <conditionalFormatting sqref="G22:G28">
    <cfRule type="cellIs" dxfId="464" priority="15" operator="equal">
      <formula>FALSE</formula>
    </cfRule>
  </conditionalFormatting>
  <conditionalFormatting sqref="F29">
    <cfRule type="cellIs" dxfId="463" priority="14" operator="equal">
      <formula>FALSE</formula>
    </cfRule>
  </conditionalFormatting>
  <conditionalFormatting sqref="A30">
    <cfRule type="cellIs" dxfId="462" priority="12" operator="equal">
      <formula>FALSE</formula>
    </cfRule>
  </conditionalFormatting>
  <conditionalFormatting sqref="A30:A36">
    <cfRule type="containsText" dxfId="461" priority="11" operator="containsText" text="FALSE">
      <formula>NOT(ISERROR(SEARCH("FALSE",A30)))</formula>
    </cfRule>
  </conditionalFormatting>
  <conditionalFormatting sqref="B36">
    <cfRule type="cellIs" dxfId="460" priority="9" operator="equal">
      <formula>FALSE</formula>
    </cfRule>
  </conditionalFormatting>
  <conditionalFormatting sqref="A22:A28">
    <cfRule type="containsText" dxfId="459" priority="7" operator="containsText" text="FALSE">
      <formula>NOT(ISERROR(SEARCH("FALSE",A22)))</formula>
    </cfRule>
  </conditionalFormatting>
  <conditionalFormatting sqref="F22:F28">
    <cfRule type="containsText" dxfId="458" priority="5" operator="containsText" text="FALSE">
      <formula>NOT(ISERROR(SEARCH("FALSE",F22)))</formula>
    </cfRule>
  </conditionalFormatting>
  <conditionalFormatting sqref="B8:D8">
    <cfRule type="cellIs" dxfId="457" priority="2" operator="equal">
      <formula>0</formula>
    </cfRule>
  </conditionalFormatting>
  <conditionalFormatting sqref="B9:D10">
    <cfRule type="cellIs" dxfId="45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D00-000000000000}"/>
    <dataValidation allowBlank="1" showInputMessage="1" showErrorMessage="1" prompt="Enter your Name into this field and it will populate to all the other time reports in this workbook." sqref="B9 J9" xr:uid="{00000000-0002-0000-0D00-000001000000}"/>
    <dataValidation allowBlank="1" showInputMessage="1" showErrorMessage="1" prompt="Enter your Department Name into this field and it will populate to all the other time reports in this workbook." sqref="B10 J10" xr:uid="{00000000-0002-0000-0D00-000002000000}"/>
  </dataValidations>
  <printOptions horizontalCentered="1"/>
  <pageMargins left="0" right="0" top="0.5" bottom="0.5" header="0.3" footer="0.3"/>
  <pageSetup scale="92" orientation="portrait" r:id="rId1"/>
  <headerFooter>
    <oddFooter>&amp;RMay-2018</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Schedule'!$K$23</f>
        <v>43809</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Schedule'!$L$23</f>
        <v>43836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Schedule'!$B$23</f>
        <v>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4, 2019 - Dec 9, 2019'!$C$29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43828</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f t="shared" si="1"/>
        <v>43829</v>
      </c>
      <c r="G15" s="134" t="s">
        <v>14</v>
      </c>
      <c r="H15" s="135"/>
      <c r="I15" s="136"/>
      <c r="K15" s="5" t="b">
        <f t="shared" si="2"/>
        <v>0</v>
      </c>
      <c r="L15" s="3" t="s">
        <v>14</v>
      </c>
    </row>
    <row r="16" spans="1:12" ht="18" customHeight="1" x14ac:dyDescent="0.15">
      <c r="A16" s="26">
        <f t="shared" si="0"/>
        <v>43809</v>
      </c>
      <c r="B16" s="134" t="s">
        <v>15</v>
      </c>
      <c r="C16" s="135"/>
      <c r="D16" s="136"/>
      <c r="E16" s="131"/>
      <c r="F16" s="26">
        <f t="shared" si="1"/>
        <v>43830</v>
      </c>
      <c r="G16" s="134" t="s">
        <v>15</v>
      </c>
      <c r="H16" s="135"/>
      <c r="I16" s="136"/>
      <c r="K16" s="5">
        <f t="shared" si="2"/>
        <v>43809</v>
      </c>
      <c r="L16" s="3" t="s">
        <v>15</v>
      </c>
    </row>
    <row r="17" spans="1:12" ht="18" customHeight="1" x14ac:dyDescent="0.15">
      <c r="A17" s="26">
        <f t="shared" si="0"/>
        <v>43810</v>
      </c>
      <c r="B17" s="134" t="s">
        <v>16</v>
      </c>
      <c r="C17" s="135"/>
      <c r="D17" s="136"/>
      <c r="E17" s="131"/>
      <c r="F17" s="26">
        <f t="shared" si="1"/>
        <v>43831</v>
      </c>
      <c r="G17" s="134" t="s">
        <v>16</v>
      </c>
      <c r="H17" s="135"/>
      <c r="I17" s="136"/>
      <c r="K17" s="5">
        <f t="shared" si="2"/>
        <v>43810</v>
      </c>
      <c r="L17" s="3" t="s">
        <v>16</v>
      </c>
    </row>
    <row r="18" spans="1:12" ht="18" customHeight="1" x14ac:dyDescent="0.15">
      <c r="A18" s="26">
        <f t="shared" si="0"/>
        <v>43811</v>
      </c>
      <c r="B18" s="134" t="s">
        <v>17</v>
      </c>
      <c r="C18" s="135"/>
      <c r="D18" s="136"/>
      <c r="E18" s="131"/>
      <c r="F18" s="26">
        <f t="shared" si="1"/>
        <v>43832</v>
      </c>
      <c r="G18" s="134" t="s">
        <v>17</v>
      </c>
      <c r="H18" s="135"/>
      <c r="I18" s="136"/>
      <c r="K18" s="5">
        <f t="shared" si="2"/>
        <v>43811</v>
      </c>
      <c r="L18" s="3" t="s">
        <v>17</v>
      </c>
    </row>
    <row r="19" spans="1:12" ht="18" customHeight="1" x14ac:dyDescent="0.15">
      <c r="A19" s="26">
        <f t="shared" si="0"/>
        <v>43812</v>
      </c>
      <c r="B19" s="134" t="s">
        <v>18</v>
      </c>
      <c r="C19" s="135"/>
      <c r="D19" s="136"/>
      <c r="E19" s="131"/>
      <c r="F19" s="26">
        <f t="shared" si="1"/>
        <v>43833</v>
      </c>
      <c r="G19" s="134" t="s">
        <v>18</v>
      </c>
      <c r="H19" s="135"/>
      <c r="I19" s="136"/>
      <c r="K19" s="5">
        <f t="shared" si="2"/>
        <v>43812</v>
      </c>
      <c r="L19" s="3" t="s">
        <v>18</v>
      </c>
    </row>
    <row r="20" spans="1:12" ht="18" customHeight="1" thickBot="1" x14ac:dyDescent="0.2">
      <c r="A20" s="27">
        <f t="shared" si="0"/>
        <v>43813</v>
      </c>
      <c r="B20" s="137" t="s">
        <v>19</v>
      </c>
      <c r="C20" s="138"/>
      <c r="D20" s="139"/>
      <c r="E20" s="131"/>
      <c r="F20" s="27">
        <f t="shared" si="1"/>
        <v>43834</v>
      </c>
      <c r="G20" s="137" t="s">
        <v>19</v>
      </c>
      <c r="H20" s="138"/>
      <c r="I20" s="139"/>
      <c r="K20" s="5">
        <f t="shared" si="2"/>
        <v>43813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43814</v>
      </c>
      <c r="B22" s="144" t="s">
        <v>13</v>
      </c>
      <c r="C22" s="133"/>
      <c r="D22" s="130"/>
      <c r="E22" s="131"/>
      <c r="F22" s="128">
        <f t="shared" ref="F22:F28" si="4">K46</f>
        <v>43835</v>
      </c>
      <c r="G22" s="144" t="s">
        <v>13</v>
      </c>
      <c r="H22" s="133"/>
      <c r="I22" s="130"/>
      <c r="K22" s="5">
        <f>IF(K20=0,"",IF(K20&lt;$G$9,K20+1,IF(K20=$G$9,"")))</f>
        <v>43814</v>
      </c>
      <c r="L22" s="3" t="s">
        <v>13</v>
      </c>
    </row>
    <row r="23" spans="1:12" ht="18" customHeight="1" x14ac:dyDescent="0.15">
      <c r="A23" s="26">
        <f t="shared" si="3"/>
        <v>43815</v>
      </c>
      <c r="B23" s="145" t="s">
        <v>14</v>
      </c>
      <c r="C23" s="135"/>
      <c r="D23" s="136"/>
      <c r="E23" s="131"/>
      <c r="F23" s="26">
        <f t="shared" si="4"/>
        <v>43836</v>
      </c>
      <c r="G23" s="145" t="s">
        <v>14</v>
      </c>
      <c r="H23" s="170"/>
      <c r="I23" s="136"/>
      <c r="K23" s="5">
        <f>IF(K22=0,"",IF(K22&lt;$G$9,K22+1,IF(K22=$G$9,"")))</f>
        <v>43815</v>
      </c>
      <c r="L23" s="3" t="s">
        <v>14</v>
      </c>
    </row>
    <row r="24" spans="1:12" ht="18" customHeight="1" x14ac:dyDescent="0.15">
      <c r="A24" s="26">
        <f t="shared" si="3"/>
        <v>43816</v>
      </c>
      <c r="B24" s="145" t="s">
        <v>15</v>
      </c>
      <c r="C24" s="135"/>
      <c r="D24" s="136"/>
      <c r="E24" s="131"/>
      <c r="F24" s="26" t="str">
        <f t="shared" si="4"/>
        <v/>
      </c>
      <c r="G24" s="145" t="s">
        <v>15</v>
      </c>
      <c r="H24" s="136"/>
      <c r="I24" s="136"/>
      <c r="K24" s="5">
        <f t="shared" ref="K24:K28" si="5">IF(K23=0,"",IF(K23&lt;$G$9,K23+1,IF(K23=$G$9,"")))</f>
        <v>43816</v>
      </c>
      <c r="L24" s="3" t="s">
        <v>15</v>
      </c>
    </row>
    <row r="25" spans="1:12" ht="18" customHeight="1" x14ac:dyDescent="0.15">
      <c r="A25" s="26">
        <f t="shared" si="3"/>
        <v>43817</v>
      </c>
      <c r="B25" s="145" t="s">
        <v>16</v>
      </c>
      <c r="C25" s="135"/>
      <c r="D25" s="136"/>
      <c r="E25" s="131"/>
      <c r="F25" s="26" t="b">
        <f t="shared" si="4"/>
        <v>0</v>
      </c>
      <c r="G25" s="145" t="s">
        <v>16</v>
      </c>
      <c r="H25" s="136"/>
      <c r="I25" s="136"/>
      <c r="K25" s="5">
        <f t="shared" si="5"/>
        <v>43817</v>
      </c>
      <c r="L25" s="3" t="s">
        <v>16</v>
      </c>
    </row>
    <row r="26" spans="1:12" ht="18" customHeight="1" x14ac:dyDescent="0.15">
      <c r="A26" s="26">
        <f t="shared" si="3"/>
        <v>43818</v>
      </c>
      <c r="B26" s="145" t="s">
        <v>17</v>
      </c>
      <c r="C26" s="135"/>
      <c r="D26" s="136"/>
      <c r="E26" s="131"/>
      <c r="F26" s="26" t="b">
        <f t="shared" si="4"/>
        <v>0</v>
      </c>
      <c r="G26" s="145" t="s">
        <v>17</v>
      </c>
      <c r="H26" s="136"/>
      <c r="I26" s="136"/>
      <c r="K26" s="5">
        <f t="shared" si="5"/>
        <v>43818</v>
      </c>
      <c r="L26" s="3" t="s">
        <v>17</v>
      </c>
    </row>
    <row r="27" spans="1:12" ht="18" customHeight="1" x14ac:dyDescent="0.15">
      <c r="A27" s="26">
        <f t="shared" si="3"/>
        <v>43819</v>
      </c>
      <c r="B27" s="145" t="s">
        <v>18</v>
      </c>
      <c r="C27" s="135"/>
      <c r="D27" s="136"/>
      <c r="E27" s="131"/>
      <c r="F27" s="26" t="b">
        <f t="shared" si="4"/>
        <v>0</v>
      </c>
      <c r="G27" s="145" t="s">
        <v>18</v>
      </c>
      <c r="H27" s="136"/>
      <c r="I27" s="136"/>
      <c r="K27" s="5">
        <f t="shared" si="5"/>
        <v>43819</v>
      </c>
      <c r="L27" s="3" t="s">
        <v>18</v>
      </c>
    </row>
    <row r="28" spans="1:12" ht="18" customHeight="1" thickBot="1" x14ac:dyDescent="0.2">
      <c r="A28" s="27">
        <f t="shared" si="3"/>
        <v>43820</v>
      </c>
      <c r="B28" s="146" t="s">
        <v>19</v>
      </c>
      <c r="C28" s="138"/>
      <c r="D28" s="139"/>
      <c r="E28" s="131"/>
      <c r="F28" s="27" t="b">
        <f t="shared" si="4"/>
        <v>0</v>
      </c>
      <c r="G28" s="146" t="s">
        <v>19</v>
      </c>
      <c r="H28" s="139"/>
      <c r="I28" s="139"/>
      <c r="K28" s="5">
        <f t="shared" si="5"/>
        <v>43820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43821</v>
      </c>
      <c r="B30" s="144" t="s">
        <v>13</v>
      </c>
      <c r="C30" s="133"/>
      <c r="D30" s="130"/>
      <c r="E30" s="30"/>
      <c r="F30" s="15" t="s">
        <v>29</v>
      </c>
      <c r="G30" s="29"/>
      <c r="H30" s="31">
        <f>(C21+C29+C37+H21+H29)-C13</f>
        <v>0</v>
      </c>
      <c r="I30" s="31">
        <f>D21+D29+D37+I21+I29</f>
        <v>0</v>
      </c>
      <c r="K30" s="5">
        <f>IF(K28=0,"",IF(K28&lt;$G$9,K28+1,IF(K28=$G$9,"")))</f>
        <v>43821</v>
      </c>
      <c r="L30" s="3" t="s">
        <v>13</v>
      </c>
    </row>
    <row r="31" spans="1:12" ht="18" customHeight="1" thickTop="1" x14ac:dyDescent="0.15">
      <c r="A31" s="26">
        <f t="shared" si="6"/>
        <v>43822</v>
      </c>
      <c r="B31" s="145" t="s">
        <v>14</v>
      </c>
      <c r="C31" s="135"/>
      <c r="D31" s="136"/>
      <c r="E31" s="30"/>
      <c r="F31" s="200" t="s">
        <v>32</v>
      </c>
      <c r="G31" s="201"/>
      <c r="H31" s="201"/>
      <c r="I31" s="202"/>
      <c r="K31" s="5">
        <f>IF(K30=0,"",IF(K30&lt;$G$9,K30+1,IF(K30=$G$9,"")))</f>
        <v>43822</v>
      </c>
      <c r="L31" s="3" t="s">
        <v>14</v>
      </c>
    </row>
    <row r="32" spans="1:12" ht="18" customHeight="1" x14ac:dyDescent="0.15">
      <c r="A32" s="26">
        <f t="shared" si="6"/>
        <v>43823</v>
      </c>
      <c r="B32" s="145" t="s">
        <v>15</v>
      </c>
      <c r="C32" s="135"/>
      <c r="D32" s="136"/>
      <c r="E32" s="30"/>
      <c r="F32" s="203"/>
      <c r="G32" s="204"/>
      <c r="H32" s="204"/>
      <c r="I32" s="205"/>
      <c r="K32" s="5">
        <f t="shared" ref="K32:K36" si="7">IF(K31=0,"",IF(K31&lt;$G$9,K31+1,IF(K31=$G$9,"")))</f>
        <v>43823</v>
      </c>
      <c r="L32" s="3" t="s">
        <v>15</v>
      </c>
    </row>
    <row r="33" spans="1:12" ht="18" customHeight="1" x14ac:dyDescent="0.15">
      <c r="A33" s="26">
        <f t="shared" si="6"/>
        <v>43824</v>
      </c>
      <c r="B33" s="145" t="s">
        <v>16</v>
      </c>
      <c r="C33" s="135"/>
      <c r="D33" s="136"/>
      <c r="E33" s="30"/>
      <c r="F33" s="203"/>
      <c r="G33" s="204"/>
      <c r="H33" s="204"/>
      <c r="I33" s="205"/>
      <c r="K33" s="5">
        <f t="shared" si="7"/>
        <v>43824</v>
      </c>
      <c r="L33" s="3" t="s">
        <v>16</v>
      </c>
    </row>
    <row r="34" spans="1:12" ht="18" customHeight="1" x14ac:dyDescent="0.15">
      <c r="A34" s="26">
        <f t="shared" si="6"/>
        <v>43825</v>
      </c>
      <c r="B34" s="145" t="s">
        <v>17</v>
      </c>
      <c r="C34" s="135"/>
      <c r="D34" s="136"/>
      <c r="E34" s="30"/>
      <c r="F34" s="203"/>
      <c r="G34" s="204"/>
      <c r="H34" s="204"/>
      <c r="I34" s="205"/>
      <c r="K34" s="5">
        <f t="shared" si="7"/>
        <v>43825</v>
      </c>
      <c r="L34" s="3" t="s">
        <v>17</v>
      </c>
    </row>
    <row r="35" spans="1:12" ht="18" customHeight="1" x14ac:dyDescent="0.15">
      <c r="A35" s="26">
        <f t="shared" si="6"/>
        <v>43826</v>
      </c>
      <c r="B35" s="145" t="s">
        <v>18</v>
      </c>
      <c r="C35" s="135"/>
      <c r="D35" s="136"/>
      <c r="E35" s="30"/>
      <c r="F35" s="203"/>
      <c r="G35" s="204"/>
      <c r="H35" s="204"/>
      <c r="I35" s="205"/>
      <c r="K35" s="5">
        <f t="shared" si="7"/>
        <v>43826</v>
      </c>
      <c r="L35" s="3" t="s">
        <v>18</v>
      </c>
    </row>
    <row r="36" spans="1:12" ht="18" customHeight="1" thickBot="1" x14ac:dyDescent="0.2">
      <c r="A36" s="27">
        <f t="shared" si="6"/>
        <v>43827</v>
      </c>
      <c r="B36" s="146" t="s">
        <v>19</v>
      </c>
      <c r="C36" s="138"/>
      <c r="D36" s="139"/>
      <c r="E36" s="30"/>
      <c r="F36" s="203"/>
      <c r="G36" s="204"/>
      <c r="H36" s="204"/>
      <c r="I36" s="205"/>
      <c r="K36" s="5">
        <f t="shared" si="7"/>
        <v>43827</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43828</v>
      </c>
      <c r="L38" s="3" t="s">
        <v>13</v>
      </c>
    </row>
    <row r="39" spans="1:12" ht="24.75" customHeight="1" thickBot="1" x14ac:dyDescent="0.2">
      <c r="A39" s="195"/>
      <c r="B39" s="195"/>
      <c r="C39" s="34"/>
      <c r="D39" s="35"/>
      <c r="E39" s="34"/>
      <c r="F39" s="195"/>
      <c r="G39" s="195"/>
      <c r="H39" s="34"/>
      <c r="I39" s="35"/>
      <c r="K39" s="5">
        <f>IF(K38=0,"",IF(K38&lt;$G$9,K38+1,IF(K38=$G$9,"")))</f>
        <v>43829</v>
      </c>
      <c r="L39" s="3" t="s">
        <v>14</v>
      </c>
    </row>
    <row r="40" spans="1:12" x14ac:dyDescent="0.15">
      <c r="A40" s="196" t="s">
        <v>30</v>
      </c>
      <c r="B40" s="196"/>
      <c r="C40" s="34"/>
      <c r="D40" s="36" t="s">
        <v>25</v>
      </c>
      <c r="E40" s="34"/>
      <c r="F40" s="196" t="s">
        <v>31</v>
      </c>
      <c r="G40" s="196"/>
      <c r="H40" s="34"/>
      <c r="I40" s="36" t="s">
        <v>25</v>
      </c>
      <c r="K40" s="5">
        <f t="shared" ref="K40:K44" si="8">IF(K39=0,"",IF(K39&lt;$G$9,K39+1,IF(K39=$G$9,"")))</f>
        <v>43830</v>
      </c>
      <c r="L40" s="3" t="s">
        <v>15</v>
      </c>
    </row>
    <row r="41" spans="1:12" x14ac:dyDescent="0.15">
      <c r="A41" s="34"/>
      <c r="B41" s="34"/>
      <c r="C41" s="34"/>
      <c r="D41" s="34"/>
      <c r="E41" s="34"/>
      <c r="F41" s="34"/>
      <c r="G41" s="34"/>
      <c r="H41" s="34"/>
      <c r="I41" s="34"/>
      <c r="K41" s="5">
        <f t="shared" si="8"/>
        <v>43831</v>
      </c>
      <c r="L41" s="3" t="s">
        <v>16</v>
      </c>
    </row>
    <row r="42" spans="1:12" ht="30.75" customHeight="1" x14ac:dyDescent="0.15">
      <c r="A42" s="198" t="s">
        <v>26</v>
      </c>
      <c r="B42" s="198"/>
      <c r="C42" s="198"/>
      <c r="D42" s="198"/>
      <c r="E42" s="34"/>
      <c r="F42" s="197" t="s">
        <v>27</v>
      </c>
      <c r="G42" s="197"/>
      <c r="H42" s="197"/>
      <c r="I42" s="197"/>
      <c r="K42" s="5">
        <f t="shared" si="8"/>
        <v>43832</v>
      </c>
      <c r="L42" s="3" t="s">
        <v>17</v>
      </c>
    </row>
    <row r="43" spans="1:12" x14ac:dyDescent="0.15">
      <c r="K43" s="5">
        <f t="shared" si="8"/>
        <v>43833</v>
      </c>
      <c r="L43" s="3" t="s">
        <v>18</v>
      </c>
    </row>
    <row r="44" spans="1:12" x14ac:dyDescent="0.15">
      <c r="K44" s="5">
        <f t="shared" si="8"/>
        <v>43834</v>
      </c>
      <c r="L44" s="3" t="s">
        <v>19</v>
      </c>
    </row>
    <row r="45" spans="1:12" x14ac:dyDescent="0.15">
      <c r="K45" s="10" t="s">
        <v>23</v>
      </c>
      <c r="L45" s="10"/>
    </row>
    <row r="46" spans="1:12" x14ac:dyDescent="0.15">
      <c r="K46" s="5">
        <f>IF(K44=0,"",IF(K44&lt;$G$9,K44+1,IF(K44=$G$9,"")))</f>
        <v>43835</v>
      </c>
      <c r="L46" s="3" t="s">
        <v>13</v>
      </c>
    </row>
    <row r="47" spans="1:12" x14ac:dyDescent="0.15">
      <c r="K47" s="5">
        <f>IF(K46=0,"",IF(K46&lt;$G$9,K46+1,IF(K46=$G$9,"")))</f>
        <v>43836</v>
      </c>
      <c r="L47" s="3" t="s">
        <v>14</v>
      </c>
    </row>
    <row r="48" spans="1:12" x14ac:dyDescent="0.15">
      <c r="K48" s="5" t="str">
        <f t="shared" ref="K48:K52" si="9">IF(K47=0,"",IF(K47&lt;$G$9,K47+1,IF(K47=$G$9,"")))</f>
        <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xvo6Tg8DSfMEUeJCS4l6Pyz11MbJ+p1QagU8xCdQw5fg5SdhFbZ4fHrgdrUPqyusByHsIezxMFf3tPpcDkjfg==" saltValue="5iujVD2EGR97WF/z8x9VB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55" priority="34" operator="equal">
      <formula>FALSE</formula>
    </cfRule>
  </conditionalFormatting>
  <conditionalFormatting sqref="A14">
    <cfRule type="cellIs" dxfId="454" priority="38" operator="equal">
      <formula>FALSE</formula>
    </cfRule>
  </conditionalFormatting>
  <conditionalFormatting sqref="L29:L37 K13:K21 K29 K37 K45">
    <cfRule type="cellIs" dxfId="453" priority="37" operator="equal">
      <formula>FALSE</formula>
    </cfRule>
  </conditionalFormatting>
  <conditionalFormatting sqref="K21">
    <cfRule type="cellIs" dxfId="452" priority="36" operator="equal">
      <formula>FALSE</formula>
    </cfRule>
  </conditionalFormatting>
  <conditionalFormatting sqref="L21:L29">
    <cfRule type="cellIs" dxfId="451" priority="35" operator="equal">
      <formula>FALSE</formula>
    </cfRule>
  </conditionalFormatting>
  <conditionalFormatting sqref="K48:K52">
    <cfRule type="cellIs" dxfId="450" priority="22" operator="equal">
      <formula>FALSE</formula>
    </cfRule>
  </conditionalFormatting>
  <conditionalFormatting sqref="F30">
    <cfRule type="cellIs" dxfId="449" priority="3" operator="equal">
      <formula>FALSE</formula>
    </cfRule>
  </conditionalFormatting>
  <conditionalFormatting sqref="K31">
    <cfRule type="cellIs" dxfId="448" priority="29" operator="equal">
      <formula>FALSE</formula>
    </cfRule>
  </conditionalFormatting>
  <conditionalFormatting sqref="K47">
    <cfRule type="cellIs" dxfId="447" priority="23" operator="equal">
      <formula>FALSE</formula>
    </cfRule>
  </conditionalFormatting>
  <conditionalFormatting sqref="K38">
    <cfRule type="cellIs" dxfId="446" priority="27" operator="equal">
      <formula>FALSE</formula>
    </cfRule>
  </conditionalFormatting>
  <conditionalFormatting sqref="K39">
    <cfRule type="cellIs" dxfId="445" priority="26" operator="equal">
      <formula>FALSE</formula>
    </cfRule>
  </conditionalFormatting>
  <conditionalFormatting sqref="K40:K44">
    <cfRule type="cellIs" dxfId="444" priority="25" operator="equal">
      <formula>FALSE</formula>
    </cfRule>
  </conditionalFormatting>
  <conditionalFormatting sqref="K22">
    <cfRule type="cellIs" dxfId="443" priority="33" operator="equal">
      <formula>FALSE</formula>
    </cfRule>
  </conditionalFormatting>
  <conditionalFormatting sqref="K23">
    <cfRule type="cellIs" dxfId="442" priority="32" operator="equal">
      <formula>FALSE</formula>
    </cfRule>
  </conditionalFormatting>
  <conditionalFormatting sqref="K24:K28">
    <cfRule type="cellIs" dxfId="441" priority="31" operator="equal">
      <formula>FALSE</formula>
    </cfRule>
  </conditionalFormatting>
  <conditionalFormatting sqref="K30">
    <cfRule type="cellIs" dxfId="440" priority="30" operator="equal">
      <formula>FALSE</formula>
    </cfRule>
  </conditionalFormatting>
  <conditionalFormatting sqref="B30:B36">
    <cfRule type="cellIs" dxfId="439" priority="10" operator="equal">
      <formula>FALSE</formula>
    </cfRule>
  </conditionalFormatting>
  <conditionalFormatting sqref="K32:K36">
    <cfRule type="cellIs" dxfId="438" priority="28" operator="equal">
      <formula>FALSE</formula>
    </cfRule>
  </conditionalFormatting>
  <conditionalFormatting sqref="A22">
    <cfRule type="cellIs" dxfId="437" priority="8" operator="equal">
      <formula>FALSE</formula>
    </cfRule>
  </conditionalFormatting>
  <conditionalFormatting sqref="F22">
    <cfRule type="cellIs" dxfId="436" priority="6" operator="equal">
      <formula>FALSE</formula>
    </cfRule>
  </conditionalFormatting>
  <conditionalFormatting sqref="K46">
    <cfRule type="cellIs" dxfId="435" priority="24" operator="equal">
      <formula>FALSE</formula>
    </cfRule>
  </conditionalFormatting>
  <conditionalFormatting sqref="F30">
    <cfRule type="cellIs" dxfId="434" priority="4" operator="equal">
      <formula>FALSE</formula>
    </cfRule>
  </conditionalFormatting>
  <conditionalFormatting sqref="A14:A20">
    <cfRule type="containsText" dxfId="433" priority="21" operator="containsText" text="FALSE">
      <formula>NOT(ISERROR(SEARCH("FALSE",A14)))</formula>
    </cfRule>
  </conditionalFormatting>
  <conditionalFormatting sqref="F14">
    <cfRule type="cellIs" dxfId="432" priority="20" operator="equal">
      <formula>FALSE</formula>
    </cfRule>
  </conditionalFormatting>
  <conditionalFormatting sqref="F14:F20">
    <cfRule type="containsText" dxfId="431" priority="19" operator="containsText" text="FALSE">
      <formula>NOT(ISERROR(SEARCH("FALSE",F14)))</formula>
    </cfRule>
  </conditionalFormatting>
  <conditionalFormatting sqref="B28">
    <cfRule type="cellIs" dxfId="430" priority="17" operator="equal">
      <formula>FALSE</formula>
    </cfRule>
  </conditionalFormatting>
  <conditionalFormatting sqref="B22:B28">
    <cfRule type="cellIs" dxfId="429" priority="18" operator="equal">
      <formula>FALSE</formula>
    </cfRule>
  </conditionalFormatting>
  <conditionalFormatting sqref="A29">
    <cfRule type="cellIs" dxfId="428" priority="16" operator="equal">
      <formula>FALSE</formula>
    </cfRule>
  </conditionalFormatting>
  <conditionalFormatting sqref="F29">
    <cfRule type="cellIs" dxfId="427" priority="13" operator="equal">
      <formula>FALSE</formula>
    </cfRule>
  </conditionalFormatting>
  <conditionalFormatting sqref="G22:G28">
    <cfRule type="cellIs" dxfId="426" priority="15" operator="equal">
      <formula>FALSE</formula>
    </cfRule>
  </conditionalFormatting>
  <conditionalFormatting sqref="F29">
    <cfRule type="cellIs" dxfId="425" priority="14" operator="equal">
      <formula>FALSE</formula>
    </cfRule>
  </conditionalFormatting>
  <conditionalFormatting sqref="A30">
    <cfRule type="cellIs" dxfId="424" priority="12" operator="equal">
      <formula>FALSE</formula>
    </cfRule>
  </conditionalFormatting>
  <conditionalFormatting sqref="A30:A36">
    <cfRule type="containsText" dxfId="423" priority="11" operator="containsText" text="FALSE">
      <formula>NOT(ISERROR(SEARCH("FALSE",A30)))</formula>
    </cfRule>
  </conditionalFormatting>
  <conditionalFormatting sqref="B36">
    <cfRule type="cellIs" dxfId="422" priority="9" operator="equal">
      <formula>FALSE</formula>
    </cfRule>
  </conditionalFormatting>
  <conditionalFormatting sqref="A22:A28">
    <cfRule type="containsText" dxfId="421" priority="7" operator="containsText" text="FALSE">
      <formula>NOT(ISERROR(SEARCH("FALSE",A22)))</formula>
    </cfRule>
  </conditionalFormatting>
  <conditionalFormatting sqref="F22:F28">
    <cfRule type="containsText" dxfId="420" priority="5" operator="containsText" text="FALSE">
      <formula>NOT(ISERROR(SEARCH("FALSE",F22)))</formula>
    </cfRule>
  </conditionalFormatting>
  <conditionalFormatting sqref="B8:D8">
    <cfRule type="cellIs" dxfId="419" priority="2" operator="equal">
      <formula>0</formula>
    </cfRule>
  </conditionalFormatting>
  <conditionalFormatting sqref="B9:D10">
    <cfRule type="cellIs" dxfId="41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E00-000000000000}"/>
    <dataValidation allowBlank="1" showInputMessage="1" showErrorMessage="1" prompt="Enter your Name into this field and it will populate to all the other time reports in this workbook." sqref="B9 J9" xr:uid="{00000000-0002-0000-0E00-000001000000}"/>
    <dataValidation allowBlank="1" showInputMessage="1" showErrorMessage="1" prompt="Enter your MSU ID into this field and it will populate to all the other time re[prts in this workbook." sqref="B8 J8" xr:uid="{00000000-0002-0000-0E00-000002000000}"/>
  </dataValidations>
  <printOptions horizontalCentered="1"/>
  <pageMargins left="0" right="0" top="0.5" bottom="0.5" header="0.3" footer="0.3"/>
  <pageSetup scale="92" orientation="portrait" r:id="rId1"/>
  <headerFooter>
    <oddFooter>&amp;RMay-2018</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53"/>
  <sheetViews>
    <sheetView showGridLines="0" tabSelected="1" zoomScale="98" zoomScaleNormal="98" workbookViewId="0">
      <pane ySplit="13" topLeftCell="A23" activePane="bottomLeft" state="frozen"/>
      <selection pane="bottomLeft" activeCell="C26" sqref="C2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Schedule'!$K$24</f>
        <v>43837</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Schedule'!$L$24</f>
        <v>43852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Schedule'!$B$24</f>
        <v>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'Dec 10, 2019 - Jan 6, 2020'!$H$29</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43837</v>
      </c>
      <c r="B16" s="134" t="s">
        <v>15</v>
      </c>
      <c r="C16" s="135">
        <v>7</v>
      </c>
      <c r="D16" s="136"/>
      <c r="E16" s="131"/>
      <c r="F16" s="26" t="b">
        <f t="shared" si="1"/>
        <v>0</v>
      </c>
      <c r="G16" s="134" t="s">
        <v>15</v>
      </c>
      <c r="H16" s="136"/>
      <c r="I16" s="136"/>
      <c r="K16" s="5">
        <f t="shared" si="2"/>
        <v>43837</v>
      </c>
      <c r="L16" s="3" t="s">
        <v>15</v>
      </c>
    </row>
    <row r="17" spans="1:12" ht="18" customHeight="1" x14ac:dyDescent="0.15">
      <c r="A17" s="26">
        <f t="shared" si="0"/>
        <v>43838</v>
      </c>
      <c r="B17" s="134" t="s">
        <v>16</v>
      </c>
      <c r="C17" s="135"/>
      <c r="D17" s="136"/>
      <c r="E17" s="131"/>
      <c r="F17" s="26" t="b">
        <f t="shared" si="1"/>
        <v>0</v>
      </c>
      <c r="G17" s="134" t="s">
        <v>16</v>
      </c>
      <c r="H17" s="136"/>
      <c r="I17" s="136"/>
      <c r="K17" s="5">
        <f t="shared" si="2"/>
        <v>43838</v>
      </c>
      <c r="L17" s="3" t="s">
        <v>16</v>
      </c>
    </row>
    <row r="18" spans="1:12" ht="18" customHeight="1" x14ac:dyDescent="0.15">
      <c r="A18" s="26">
        <f t="shared" si="0"/>
        <v>43839</v>
      </c>
      <c r="B18" s="134" t="s">
        <v>17</v>
      </c>
      <c r="C18" s="135"/>
      <c r="D18" s="136"/>
      <c r="E18" s="131"/>
      <c r="F18" s="26" t="b">
        <f t="shared" si="1"/>
        <v>0</v>
      </c>
      <c r="G18" s="134" t="s">
        <v>17</v>
      </c>
      <c r="H18" s="136"/>
      <c r="I18" s="136"/>
      <c r="K18" s="5">
        <f t="shared" si="2"/>
        <v>43839</v>
      </c>
      <c r="L18" s="3" t="s">
        <v>17</v>
      </c>
    </row>
    <row r="19" spans="1:12" ht="18" customHeight="1" x14ac:dyDescent="0.15">
      <c r="A19" s="26">
        <f t="shared" si="0"/>
        <v>43840</v>
      </c>
      <c r="B19" s="134" t="s">
        <v>18</v>
      </c>
      <c r="C19" s="135"/>
      <c r="D19" s="136"/>
      <c r="E19" s="131"/>
      <c r="F19" s="26" t="b">
        <f t="shared" si="1"/>
        <v>0</v>
      </c>
      <c r="G19" s="134" t="s">
        <v>18</v>
      </c>
      <c r="H19" s="136"/>
      <c r="I19" s="136"/>
      <c r="K19" s="5">
        <f t="shared" si="2"/>
        <v>43840</v>
      </c>
      <c r="L19" s="3" t="s">
        <v>18</v>
      </c>
    </row>
    <row r="20" spans="1:12" ht="18" customHeight="1" thickBot="1" x14ac:dyDescent="0.2">
      <c r="A20" s="27">
        <f t="shared" si="0"/>
        <v>43841</v>
      </c>
      <c r="B20" s="137" t="s">
        <v>19</v>
      </c>
      <c r="C20" s="138"/>
      <c r="D20" s="139"/>
      <c r="E20" s="131"/>
      <c r="F20" s="27" t="b">
        <f t="shared" si="1"/>
        <v>0</v>
      </c>
      <c r="G20" s="137" t="s">
        <v>19</v>
      </c>
      <c r="H20" s="139"/>
      <c r="I20" s="139"/>
      <c r="K20" s="5">
        <f t="shared" si="2"/>
        <v>43841</v>
      </c>
      <c r="L20" s="3" t="s">
        <v>19</v>
      </c>
    </row>
    <row r="21" spans="1:12" s="1" customFormat="1" ht="18" customHeight="1" thickTop="1" thickBot="1" x14ac:dyDescent="0.2">
      <c r="A21" s="140" t="s">
        <v>20</v>
      </c>
      <c r="B21" s="141"/>
      <c r="C21" s="142">
        <f>SUM(C13:C20)</f>
        <v>7</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43842</v>
      </c>
      <c r="B22" s="144" t="s">
        <v>13</v>
      </c>
      <c r="C22" s="133"/>
      <c r="D22" s="130"/>
      <c r="E22" s="131"/>
      <c r="F22" s="128" t="b">
        <f t="shared" ref="F22:F28" si="4">K46</f>
        <v>0</v>
      </c>
      <c r="G22" s="144" t="s">
        <v>13</v>
      </c>
      <c r="H22" s="130"/>
      <c r="I22" s="130"/>
      <c r="K22" s="5">
        <f>IF(K20=0,"",IF(K20&lt;$G$9,K20+1,IF(K20=$G$9,"")))</f>
        <v>43842</v>
      </c>
      <c r="L22" s="3" t="s">
        <v>13</v>
      </c>
    </row>
    <row r="23" spans="1:12" ht="18" customHeight="1" x14ac:dyDescent="0.15">
      <c r="A23" s="26">
        <f t="shared" si="3"/>
        <v>43843</v>
      </c>
      <c r="B23" s="145" t="s">
        <v>14</v>
      </c>
      <c r="C23" s="135"/>
      <c r="D23" s="136"/>
      <c r="E23" s="131"/>
      <c r="F23" s="26" t="b">
        <f t="shared" si="4"/>
        <v>0</v>
      </c>
      <c r="G23" s="145" t="s">
        <v>14</v>
      </c>
      <c r="H23" s="136"/>
      <c r="I23" s="136"/>
      <c r="K23" s="5">
        <f>IF(K22=0,"",IF(K22&lt;$G$9,K22+1,IF(K22=$G$9,"")))</f>
        <v>43843</v>
      </c>
      <c r="L23" s="3" t="s">
        <v>14</v>
      </c>
    </row>
    <row r="24" spans="1:12" ht="18" customHeight="1" x14ac:dyDescent="0.15">
      <c r="A24" s="26">
        <f t="shared" si="3"/>
        <v>43844</v>
      </c>
      <c r="B24" s="145" t="s">
        <v>15</v>
      </c>
      <c r="C24" s="174">
        <v>4</v>
      </c>
      <c r="D24" s="136"/>
      <c r="E24" s="131"/>
      <c r="F24" s="26" t="b">
        <f t="shared" si="4"/>
        <v>0</v>
      </c>
      <c r="G24" s="145" t="s">
        <v>15</v>
      </c>
      <c r="H24" s="136"/>
      <c r="I24" s="136"/>
      <c r="K24" s="5">
        <f t="shared" ref="K24:K28" si="5">IF(K23=0,"",IF(K23&lt;$G$9,K23+1,IF(K23=$G$9,"")))</f>
        <v>43844</v>
      </c>
      <c r="L24" s="3" t="s">
        <v>15</v>
      </c>
    </row>
    <row r="25" spans="1:12" ht="18" customHeight="1" x14ac:dyDescent="0.15">
      <c r="A25" s="26">
        <f t="shared" si="3"/>
        <v>43845</v>
      </c>
      <c r="B25" s="145" t="s">
        <v>16</v>
      </c>
      <c r="C25" s="174">
        <v>2</v>
      </c>
      <c r="D25" s="136"/>
      <c r="E25" s="131"/>
      <c r="F25" s="26" t="b">
        <f t="shared" si="4"/>
        <v>0</v>
      </c>
      <c r="G25" s="145" t="s">
        <v>16</v>
      </c>
      <c r="H25" s="136"/>
      <c r="I25" s="136"/>
      <c r="K25" s="5">
        <f t="shared" si="5"/>
        <v>43845</v>
      </c>
      <c r="L25" s="3" t="s">
        <v>16</v>
      </c>
    </row>
    <row r="26" spans="1:12" ht="18" customHeight="1" x14ac:dyDescent="0.15">
      <c r="A26" s="26">
        <f t="shared" si="3"/>
        <v>43846</v>
      </c>
      <c r="B26" s="145" t="s">
        <v>17</v>
      </c>
      <c r="C26" s="135">
        <v>1</v>
      </c>
      <c r="D26" s="136"/>
      <c r="E26" s="131"/>
      <c r="F26" s="26" t="b">
        <f t="shared" si="4"/>
        <v>0</v>
      </c>
      <c r="G26" s="145" t="s">
        <v>17</v>
      </c>
      <c r="H26" s="136"/>
      <c r="I26" s="136"/>
      <c r="K26" s="5">
        <f t="shared" si="5"/>
        <v>43846</v>
      </c>
      <c r="L26" s="3" t="s">
        <v>17</v>
      </c>
    </row>
    <row r="27" spans="1:12" ht="18" customHeight="1" x14ac:dyDescent="0.15">
      <c r="A27" s="26">
        <f t="shared" si="3"/>
        <v>43847</v>
      </c>
      <c r="B27" s="145" t="s">
        <v>18</v>
      </c>
      <c r="C27" s="135"/>
      <c r="D27" s="136"/>
      <c r="E27" s="131"/>
      <c r="F27" s="26" t="b">
        <f t="shared" si="4"/>
        <v>0</v>
      </c>
      <c r="G27" s="145" t="s">
        <v>18</v>
      </c>
      <c r="H27" s="136"/>
      <c r="I27" s="136"/>
      <c r="K27" s="5">
        <f t="shared" si="5"/>
        <v>43847</v>
      </c>
      <c r="L27" s="3" t="s">
        <v>18</v>
      </c>
    </row>
    <row r="28" spans="1:12" ht="18" customHeight="1" thickBot="1" x14ac:dyDescent="0.2">
      <c r="A28" s="27">
        <f t="shared" si="3"/>
        <v>43848</v>
      </c>
      <c r="B28" s="146" t="s">
        <v>19</v>
      </c>
      <c r="C28" s="138"/>
      <c r="D28" s="139"/>
      <c r="E28" s="131"/>
      <c r="F28" s="27" t="b">
        <f t="shared" si="4"/>
        <v>0</v>
      </c>
      <c r="G28" s="146" t="s">
        <v>19</v>
      </c>
      <c r="H28" s="139"/>
      <c r="I28" s="139"/>
      <c r="K28" s="5">
        <f t="shared" si="5"/>
        <v>43848</v>
      </c>
      <c r="L28" s="3" t="s">
        <v>19</v>
      </c>
    </row>
    <row r="29" spans="1:12" ht="18" customHeight="1" thickTop="1" thickBot="1" x14ac:dyDescent="0.2">
      <c r="A29" s="147" t="s">
        <v>21</v>
      </c>
      <c r="B29" s="141"/>
      <c r="C29" s="142">
        <f>SUM(C22:C28)</f>
        <v>7</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43849</v>
      </c>
      <c r="B30" s="144" t="s">
        <v>13</v>
      </c>
      <c r="C30" s="133"/>
      <c r="D30" s="130"/>
      <c r="E30" s="30"/>
      <c r="F30" s="15" t="s">
        <v>29</v>
      </c>
      <c r="G30" s="29"/>
      <c r="H30" s="31">
        <f>(C21+C29+C37+H21+H29)-C13</f>
        <v>14</v>
      </c>
      <c r="I30" s="31">
        <f>D21+D29+D37+I21+I29</f>
        <v>0</v>
      </c>
      <c r="K30" s="5">
        <f>IF(K28=0,"",IF(K28&lt;$G$9,K28+1,IF(K28=$G$9,"")))</f>
        <v>43849</v>
      </c>
      <c r="L30" s="3" t="s">
        <v>13</v>
      </c>
    </row>
    <row r="31" spans="1:12" ht="18" customHeight="1" thickTop="1" x14ac:dyDescent="0.15">
      <c r="A31" s="26">
        <f t="shared" si="6"/>
        <v>43850</v>
      </c>
      <c r="B31" s="145" t="s">
        <v>14</v>
      </c>
      <c r="C31" s="135"/>
      <c r="D31" s="136"/>
      <c r="E31" s="30"/>
      <c r="F31" s="200" t="s">
        <v>32</v>
      </c>
      <c r="G31" s="201"/>
      <c r="H31" s="201"/>
      <c r="I31" s="202"/>
      <c r="K31" s="5">
        <f>IF(K30=0,"",IF(K30&lt;$G$9,K30+1,IF(K30=$G$9,"")))</f>
        <v>43850</v>
      </c>
      <c r="L31" s="3" t="s">
        <v>14</v>
      </c>
    </row>
    <row r="32" spans="1:12" ht="18" customHeight="1" x14ac:dyDescent="0.15">
      <c r="A32" s="26">
        <f t="shared" si="6"/>
        <v>43851</v>
      </c>
      <c r="B32" s="145" t="s">
        <v>15</v>
      </c>
      <c r="C32" s="135"/>
      <c r="D32" s="136"/>
      <c r="E32" s="30"/>
      <c r="F32" s="203"/>
      <c r="G32" s="204"/>
      <c r="H32" s="204"/>
      <c r="I32" s="205"/>
      <c r="K32" s="5">
        <f t="shared" ref="K32:K36" si="7">IF(K31=0,"",IF(K31&lt;$G$9,K31+1,IF(K31=$G$9,"")))</f>
        <v>43851</v>
      </c>
      <c r="L32" s="3" t="s">
        <v>15</v>
      </c>
    </row>
    <row r="33" spans="1:12" ht="18" customHeight="1" x14ac:dyDescent="0.15">
      <c r="A33" s="26">
        <f t="shared" si="6"/>
        <v>43852</v>
      </c>
      <c r="B33" s="145" t="s">
        <v>16</v>
      </c>
      <c r="C33" s="135"/>
      <c r="D33" s="136"/>
      <c r="E33" s="30"/>
      <c r="F33" s="203"/>
      <c r="G33" s="204"/>
      <c r="H33" s="204"/>
      <c r="I33" s="205"/>
      <c r="K33" s="5">
        <f t="shared" si="7"/>
        <v>43852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xkKCxjW7MCiMvjPrg31YBXUU+osmUVj0krXN90eD/T6hHoNPrXDNIpHb23E9yJP7hKDOQAn0YvOoTrRvBongqA==" saltValue="c75NYpkdlYU8+gsM0zCRN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417" priority="34" operator="equal">
      <formula>FALSE</formula>
    </cfRule>
  </conditionalFormatting>
  <conditionalFormatting sqref="A14">
    <cfRule type="cellIs" dxfId="416" priority="38" operator="equal">
      <formula>FALSE</formula>
    </cfRule>
  </conditionalFormatting>
  <conditionalFormatting sqref="L29:L37 K13:K21 K29 K37 K45">
    <cfRule type="cellIs" dxfId="415" priority="37" operator="equal">
      <formula>FALSE</formula>
    </cfRule>
  </conditionalFormatting>
  <conditionalFormatting sqref="K21">
    <cfRule type="cellIs" dxfId="414" priority="36" operator="equal">
      <formula>FALSE</formula>
    </cfRule>
  </conditionalFormatting>
  <conditionalFormatting sqref="L21:L29">
    <cfRule type="cellIs" dxfId="413" priority="35" operator="equal">
      <formula>FALSE</formula>
    </cfRule>
  </conditionalFormatting>
  <conditionalFormatting sqref="K48:K52">
    <cfRule type="cellIs" dxfId="412" priority="22" operator="equal">
      <formula>FALSE</formula>
    </cfRule>
  </conditionalFormatting>
  <conditionalFormatting sqref="F30">
    <cfRule type="cellIs" dxfId="411" priority="3" operator="equal">
      <formula>FALSE</formula>
    </cfRule>
  </conditionalFormatting>
  <conditionalFormatting sqref="K31">
    <cfRule type="cellIs" dxfId="410" priority="29" operator="equal">
      <formula>FALSE</formula>
    </cfRule>
  </conditionalFormatting>
  <conditionalFormatting sqref="K47">
    <cfRule type="cellIs" dxfId="409" priority="23" operator="equal">
      <formula>FALSE</formula>
    </cfRule>
  </conditionalFormatting>
  <conditionalFormatting sqref="K38">
    <cfRule type="cellIs" dxfId="408" priority="27" operator="equal">
      <formula>FALSE</formula>
    </cfRule>
  </conditionalFormatting>
  <conditionalFormatting sqref="K39">
    <cfRule type="cellIs" dxfId="407" priority="26" operator="equal">
      <formula>FALSE</formula>
    </cfRule>
  </conditionalFormatting>
  <conditionalFormatting sqref="K40:K44">
    <cfRule type="cellIs" dxfId="406" priority="25" operator="equal">
      <formula>FALSE</formula>
    </cfRule>
  </conditionalFormatting>
  <conditionalFormatting sqref="K22">
    <cfRule type="cellIs" dxfId="405" priority="33" operator="equal">
      <formula>FALSE</formula>
    </cfRule>
  </conditionalFormatting>
  <conditionalFormatting sqref="K23">
    <cfRule type="cellIs" dxfId="404" priority="32" operator="equal">
      <formula>FALSE</formula>
    </cfRule>
  </conditionalFormatting>
  <conditionalFormatting sqref="K24:K28">
    <cfRule type="cellIs" dxfId="403" priority="31" operator="equal">
      <formula>FALSE</formula>
    </cfRule>
  </conditionalFormatting>
  <conditionalFormatting sqref="K30">
    <cfRule type="cellIs" dxfId="402" priority="30" operator="equal">
      <formula>FALSE</formula>
    </cfRule>
  </conditionalFormatting>
  <conditionalFormatting sqref="B30:B36">
    <cfRule type="cellIs" dxfId="401" priority="10" operator="equal">
      <formula>FALSE</formula>
    </cfRule>
  </conditionalFormatting>
  <conditionalFormatting sqref="K32:K36">
    <cfRule type="cellIs" dxfId="400" priority="28" operator="equal">
      <formula>FALSE</formula>
    </cfRule>
  </conditionalFormatting>
  <conditionalFormatting sqref="A22">
    <cfRule type="cellIs" dxfId="399" priority="8" operator="equal">
      <formula>FALSE</formula>
    </cfRule>
  </conditionalFormatting>
  <conditionalFormatting sqref="F22">
    <cfRule type="cellIs" dxfId="398" priority="6" operator="equal">
      <formula>FALSE</formula>
    </cfRule>
  </conditionalFormatting>
  <conditionalFormatting sqref="K46">
    <cfRule type="cellIs" dxfId="397" priority="24" operator="equal">
      <formula>FALSE</formula>
    </cfRule>
  </conditionalFormatting>
  <conditionalFormatting sqref="F30">
    <cfRule type="cellIs" dxfId="396" priority="4" operator="equal">
      <formula>FALSE</formula>
    </cfRule>
  </conditionalFormatting>
  <conditionalFormatting sqref="A14:A20">
    <cfRule type="containsText" dxfId="395" priority="21" operator="containsText" text="FALSE">
      <formula>NOT(ISERROR(SEARCH("FALSE",A14)))</formula>
    </cfRule>
  </conditionalFormatting>
  <conditionalFormatting sqref="F14">
    <cfRule type="cellIs" dxfId="394" priority="20" operator="equal">
      <formula>FALSE</formula>
    </cfRule>
  </conditionalFormatting>
  <conditionalFormatting sqref="F14:F20">
    <cfRule type="containsText" dxfId="393" priority="19" operator="containsText" text="FALSE">
      <formula>NOT(ISERROR(SEARCH("FALSE",F14)))</formula>
    </cfRule>
  </conditionalFormatting>
  <conditionalFormatting sqref="B28">
    <cfRule type="cellIs" dxfId="392" priority="17" operator="equal">
      <formula>FALSE</formula>
    </cfRule>
  </conditionalFormatting>
  <conditionalFormatting sqref="B22:B28">
    <cfRule type="cellIs" dxfId="391" priority="18" operator="equal">
      <formula>FALSE</formula>
    </cfRule>
  </conditionalFormatting>
  <conditionalFormatting sqref="A29">
    <cfRule type="cellIs" dxfId="390" priority="16" operator="equal">
      <formula>FALSE</formula>
    </cfRule>
  </conditionalFormatting>
  <conditionalFormatting sqref="F29">
    <cfRule type="cellIs" dxfId="389" priority="13" operator="equal">
      <formula>FALSE</formula>
    </cfRule>
  </conditionalFormatting>
  <conditionalFormatting sqref="G22:G28">
    <cfRule type="cellIs" dxfId="388" priority="15" operator="equal">
      <formula>FALSE</formula>
    </cfRule>
  </conditionalFormatting>
  <conditionalFormatting sqref="F29">
    <cfRule type="cellIs" dxfId="387" priority="14" operator="equal">
      <formula>FALSE</formula>
    </cfRule>
  </conditionalFormatting>
  <conditionalFormatting sqref="A30">
    <cfRule type="cellIs" dxfId="386" priority="12" operator="equal">
      <formula>FALSE</formula>
    </cfRule>
  </conditionalFormatting>
  <conditionalFormatting sqref="A30:A36">
    <cfRule type="containsText" dxfId="385" priority="11" operator="containsText" text="FALSE">
      <formula>NOT(ISERROR(SEARCH("FALSE",A30)))</formula>
    </cfRule>
  </conditionalFormatting>
  <conditionalFormatting sqref="B36">
    <cfRule type="cellIs" dxfId="384" priority="9" operator="equal">
      <formula>FALSE</formula>
    </cfRule>
  </conditionalFormatting>
  <conditionalFormatting sqref="A22:A28">
    <cfRule type="containsText" dxfId="383" priority="7" operator="containsText" text="FALSE">
      <formula>NOT(ISERROR(SEARCH("FALSE",A22)))</formula>
    </cfRule>
  </conditionalFormatting>
  <conditionalFormatting sqref="F22:F28">
    <cfRule type="containsText" dxfId="382" priority="5" operator="containsText" text="FALSE">
      <formula>NOT(ISERROR(SEARCH("FALSE",F22)))</formula>
    </cfRule>
  </conditionalFormatting>
  <conditionalFormatting sqref="B8:D8">
    <cfRule type="cellIs" dxfId="381" priority="2" operator="equal">
      <formula>0</formula>
    </cfRule>
  </conditionalFormatting>
  <conditionalFormatting sqref="B9:D10">
    <cfRule type="cellIs" dxfId="38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F00-000000000000}"/>
    <dataValidation allowBlank="1" showInputMessage="1" showErrorMessage="1" prompt="Enter your Name into this field and it will populate to all the other time reports in this workbook." sqref="B9 J9" xr:uid="{00000000-0002-0000-0F00-000001000000}"/>
    <dataValidation allowBlank="1" showInputMessage="1" showErrorMessage="1" prompt="Enter your Department Name into this field and it will populate to all the other time reports in this workbook." sqref="B10 J10" xr:uid="{00000000-0002-0000-0F00-000002000000}"/>
  </dataValidations>
  <printOptions horizontalCentered="1"/>
  <pageMargins left="0" right="0" top="0.5" bottom="0.5" header="0.3" footer="0.3"/>
  <pageSetup scale="92" orientation="portrait" r:id="rId1"/>
  <headerFooter>
    <oddFooter>&amp;RMay-2018</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Schedule'!$K$26</f>
        <v>43853</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Schedule'!$L$26</f>
        <v>43866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Schedule'!$B$26</f>
        <v>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7, 2020 - Jan 22,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43853</v>
      </c>
      <c r="B18" s="134" t="s">
        <v>17</v>
      </c>
      <c r="C18" s="135"/>
      <c r="D18" s="136"/>
      <c r="E18" s="131"/>
      <c r="F18" s="26" t="b">
        <f t="shared" si="1"/>
        <v>0</v>
      </c>
      <c r="G18" s="134" t="s">
        <v>17</v>
      </c>
      <c r="H18" s="136"/>
      <c r="I18" s="136"/>
      <c r="K18" s="5">
        <f t="shared" si="2"/>
        <v>43853</v>
      </c>
      <c r="L18" s="3" t="s">
        <v>17</v>
      </c>
    </row>
    <row r="19" spans="1:12" ht="18" customHeight="1" x14ac:dyDescent="0.15">
      <c r="A19" s="26">
        <f t="shared" si="0"/>
        <v>43854</v>
      </c>
      <c r="B19" s="134" t="s">
        <v>18</v>
      </c>
      <c r="C19" s="135"/>
      <c r="D19" s="136"/>
      <c r="E19" s="131"/>
      <c r="F19" s="26" t="b">
        <f t="shared" si="1"/>
        <v>0</v>
      </c>
      <c r="G19" s="134" t="s">
        <v>18</v>
      </c>
      <c r="H19" s="136"/>
      <c r="I19" s="136"/>
      <c r="K19" s="5">
        <f t="shared" si="2"/>
        <v>43854</v>
      </c>
      <c r="L19" s="3" t="s">
        <v>18</v>
      </c>
    </row>
    <row r="20" spans="1:12" ht="18" customHeight="1" thickBot="1" x14ac:dyDescent="0.2">
      <c r="A20" s="27">
        <f t="shared" si="0"/>
        <v>43855</v>
      </c>
      <c r="B20" s="137" t="s">
        <v>19</v>
      </c>
      <c r="C20" s="138"/>
      <c r="D20" s="139"/>
      <c r="E20" s="131"/>
      <c r="F20" s="27" t="b">
        <f t="shared" si="1"/>
        <v>0</v>
      </c>
      <c r="G20" s="137" t="s">
        <v>19</v>
      </c>
      <c r="H20" s="139"/>
      <c r="I20" s="139"/>
      <c r="K20" s="5">
        <f t="shared" si="2"/>
        <v>43855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43856</v>
      </c>
      <c r="B22" s="144" t="s">
        <v>13</v>
      </c>
      <c r="C22" s="133"/>
      <c r="D22" s="130"/>
      <c r="E22" s="131"/>
      <c r="F22" s="128" t="b">
        <f t="shared" ref="F22:F28" si="4">K46</f>
        <v>0</v>
      </c>
      <c r="G22" s="144" t="s">
        <v>13</v>
      </c>
      <c r="H22" s="130"/>
      <c r="I22" s="130"/>
      <c r="K22" s="5">
        <f>IF(K20=0,"",IF(K20&lt;$G$9,K20+1,IF(K20=$G$9,"")))</f>
        <v>43856</v>
      </c>
      <c r="L22" s="3" t="s">
        <v>13</v>
      </c>
    </row>
    <row r="23" spans="1:12" ht="18" customHeight="1" x14ac:dyDescent="0.15">
      <c r="A23" s="26">
        <f t="shared" si="3"/>
        <v>43857</v>
      </c>
      <c r="B23" s="145" t="s">
        <v>14</v>
      </c>
      <c r="C23" s="135"/>
      <c r="D23" s="136"/>
      <c r="E23" s="131"/>
      <c r="F23" s="26" t="b">
        <f t="shared" si="4"/>
        <v>0</v>
      </c>
      <c r="G23" s="145" t="s">
        <v>14</v>
      </c>
      <c r="H23" s="136"/>
      <c r="I23" s="136"/>
      <c r="K23" s="5">
        <f>IF(K22=0,"",IF(K22&lt;$G$9,K22+1,IF(K22=$G$9,"")))</f>
        <v>43857</v>
      </c>
      <c r="L23" s="3" t="s">
        <v>14</v>
      </c>
    </row>
    <row r="24" spans="1:12" ht="18" customHeight="1" x14ac:dyDescent="0.15">
      <c r="A24" s="26">
        <f t="shared" si="3"/>
        <v>43858</v>
      </c>
      <c r="B24" s="145" t="s">
        <v>15</v>
      </c>
      <c r="C24" s="135"/>
      <c r="D24" s="136"/>
      <c r="E24" s="131"/>
      <c r="F24" s="26" t="b">
        <f t="shared" si="4"/>
        <v>0</v>
      </c>
      <c r="G24" s="145" t="s">
        <v>15</v>
      </c>
      <c r="H24" s="136"/>
      <c r="I24" s="136"/>
      <c r="K24" s="5">
        <f t="shared" ref="K24:K28" si="5">IF(K23=0,"",IF(K23&lt;$G$9,K23+1,IF(K23=$G$9,"")))</f>
        <v>43858</v>
      </c>
      <c r="L24" s="3" t="s">
        <v>15</v>
      </c>
    </row>
    <row r="25" spans="1:12" ht="18" customHeight="1" x14ac:dyDescent="0.15">
      <c r="A25" s="26">
        <f t="shared" si="3"/>
        <v>43859</v>
      </c>
      <c r="B25" s="145" t="s">
        <v>16</v>
      </c>
      <c r="C25" s="135"/>
      <c r="D25" s="136"/>
      <c r="E25" s="131"/>
      <c r="F25" s="26" t="b">
        <f t="shared" si="4"/>
        <v>0</v>
      </c>
      <c r="G25" s="145" t="s">
        <v>16</v>
      </c>
      <c r="H25" s="136"/>
      <c r="I25" s="136"/>
      <c r="K25" s="5">
        <f t="shared" si="5"/>
        <v>43859</v>
      </c>
      <c r="L25" s="3" t="s">
        <v>16</v>
      </c>
    </row>
    <row r="26" spans="1:12" ht="18" customHeight="1" x14ac:dyDescent="0.15">
      <c r="A26" s="26">
        <f t="shared" si="3"/>
        <v>43860</v>
      </c>
      <c r="B26" s="145" t="s">
        <v>17</v>
      </c>
      <c r="C26" s="135"/>
      <c r="D26" s="136"/>
      <c r="E26" s="131"/>
      <c r="F26" s="26" t="b">
        <f t="shared" si="4"/>
        <v>0</v>
      </c>
      <c r="G26" s="145" t="s">
        <v>17</v>
      </c>
      <c r="H26" s="136"/>
      <c r="I26" s="136"/>
      <c r="K26" s="5">
        <f t="shared" si="5"/>
        <v>43860</v>
      </c>
      <c r="L26" s="3" t="s">
        <v>17</v>
      </c>
    </row>
    <row r="27" spans="1:12" ht="18" customHeight="1" x14ac:dyDescent="0.15">
      <c r="A27" s="26">
        <f t="shared" si="3"/>
        <v>43861</v>
      </c>
      <c r="B27" s="145" t="s">
        <v>18</v>
      </c>
      <c r="C27" s="135"/>
      <c r="D27" s="136"/>
      <c r="E27" s="131"/>
      <c r="F27" s="26" t="b">
        <f t="shared" si="4"/>
        <v>0</v>
      </c>
      <c r="G27" s="145" t="s">
        <v>18</v>
      </c>
      <c r="H27" s="136"/>
      <c r="I27" s="136"/>
      <c r="K27" s="5">
        <f t="shared" si="5"/>
        <v>43861</v>
      </c>
      <c r="L27" s="3" t="s">
        <v>18</v>
      </c>
    </row>
    <row r="28" spans="1:12" ht="18" customHeight="1" thickBot="1" x14ac:dyDescent="0.2">
      <c r="A28" s="27">
        <f t="shared" si="3"/>
        <v>43862</v>
      </c>
      <c r="B28" s="146" t="s">
        <v>19</v>
      </c>
      <c r="C28" s="138"/>
      <c r="D28" s="139"/>
      <c r="E28" s="131"/>
      <c r="F28" s="27" t="b">
        <f t="shared" si="4"/>
        <v>0</v>
      </c>
      <c r="G28" s="146" t="s">
        <v>19</v>
      </c>
      <c r="H28" s="139"/>
      <c r="I28" s="139"/>
      <c r="K28" s="5">
        <f t="shared" si="5"/>
        <v>43862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43863</v>
      </c>
      <c r="B30" s="144" t="s">
        <v>13</v>
      </c>
      <c r="C30" s="133"/>
      <c r="D30" s="130"/>
      <c r="E30" s="30"/>
      <c r="F30" s="15" t="s">
        <v>29</v>
      </c>
      <c r="G30" s="29"/>
      <c r="H30" s="31">
        <f>(C21+C29+C37+H21+H29)-C13</f>
        <v>0</v>
      </c>
      <c r="I30" s="31">
        <f>D21+D29+D37+I21+I29</f>
        <v>0</v>
      </c>
      <c r="K30" s="5">
        <f>IF(K28=0,"",IF(K28&lt;$G$9,K28+1,IF(K28=$G$9,"")))</f>
        <v>43863</v>
      </c>
      <c r="L30" s="3" t="s">
        <v>13</v>
      </c>
    </row>
    <row r="31" spans="1:12" ht="18" customHeight="1" thickTop="1" x14ac:dyDescent="0.15">
      <c r="A31" s="26">
        <f t="shared" si="6"/>
        <v>43864</v>
      </c>
      <c r="B31" s="145" t="s">
        <v>14</v>
      </c>
      <c r="C31" s="135"/>
      <c r="D31" s="136"/>
      <c r="E31" s="30"/>
      <c r="F31" s="200" t="s">
        <v>32</v>
      </c>
      <c r="G31" s="201"/>
      <c r="H31" s="201"/>
      <c r="I31" s="202"/>
      <c r="K31" s="5">
        <f>IF(K30=0,"",IF(K30&lt;$G$9,K30+1,IF(K30=$G$9,"")))</f>
        <v>43864</v>
      </c>
      <c r="L31" s="3" t="s">
        <v>14</v>
      </c>
    </row>
    <row r="32" spans="1:12" ht="18" customHeight="1" x14ac:dyDescent="0.15">
      <c r="A32" s="26">
        <f t="shared" si="6"/>
        <v>43865</v>
      </c>
      <c r="B32" s="145" t="s">
        <v>15</v>
      </c>
      <c r="C32" s="135"/>
      <c r="D32" s="136"/>
      <c r="E32" s="30"/>
      <c r="F32" s="203"/>
      <c r="G32" s="204"/>
      <c r="H32" s="204"/>
      <c r="I32" s="205"/>
      <c r="K32" s="5">
        <f t="shared" ref="K32:K36" si="7">IF(K31=0,"",IF(K31&lt;$G$9,K31+1,IF(K31=$G$9,"")))</f>
        <v>43865</v>
      </c>
      <c r="L32" s="3" t="s">
        <v>15</v>
      </c>
    </row>
    <row r="33" spans="1:12" ht="18" customHeight="1" x14ac:dyDescent="0.15">
      <c r="A33" s="26">
        <f t="shared" si="6"/>
        <v>43866</v>
      </c>
      <c r="B33" s="145" t="s">
        <v>16</v>
      </c>
      <c r="C33" s="135"/>
      <c r="D33" s="136"/>
      <c r="E33" s="30"/>
      <c r="F33" s="203"/>
      <c r="G33" s="204"/>
      <c r="H33" s="204"/>
      <c r="I33" s="205"/>
      <c r="K33" s="5">
        <f t="shared" si="7"/>
        <v>43866</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ZcNZSxFLwvB3uJEog6sE8eX/p3zfr3mUKYcu6v8ZRrn2g9ZL8xsmH+kakoe8C1JkjePqf4XCT340Bl8b/ztlAA==" saltValue="jXF2oECus8nAaH9pzX9SU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79" priority="34" operator="equal">
      <formula>FALSE</formula>
    </cfRule>
  </conditionalFormatting>
  <conditionalFormatting sqref="A14">
    <cfRule type="cellIs" dxfId="378" priority="38" operator="equal">
      <formula>FALSE</formula>
    </cfRule>
  </conditionalFormatting>
  <conditionalFormatting sqref="L29:L37 K13:K21 K29 K37 K45">
    <cfRule type="cellIs" dxfId="377" priority="37" operator="equal">
      <formula>FALSE</formula>
    </cfRule>
  </conditionalFormatting>
  <conditionalFormatting sqref="K21">
    <cfRule type="cellIs" dxfId="376" priority="36" operator="equal">
      <formula>FALSE</formula>
    </cfRule>
  </conditionalFormatting>
  <conditionalFormatting sqref="L21:L29">
    <cfRule type="cellIs" dxfId="375" priority="35" operator="equal">
      <formula>FALSE</formula>
    </cfRule>
  </conditionalFormatting>
  <conditionalFormatting sqref="K48:K52">
    <cfRule type="cellIs" dxfId="374" priority="22" operator="equal">
      <formula>FALSE</formula>
    </cfRule>
  </conditionalFormatting>
  <conditionalFormatting sqref="F30">
    <cfRule type="cellIs" dxfId="373" priority="3" operator="equal">
      <formula>FALSE</formula>
    </cfRule>
  </conditionalFormatting>
  <conditionalFormatting sqref="K31">
    <cfRule type="cellIs" dxfId="372" priority="29" operator="equal">
      <formula>FALSE</formula>
    </cfRule>
  </conditionalFormatting>
  <conditionalFormatting sqref="K47">
    <cfRule type="cellIs" dxfId="371" priority="23" operator="equal">
      <formula>FALSE</formula>
    </cfRule>
  </conditionalFormatting>
  <conditionalFormatting sqref="K38">
    <cfRule type="cellIs" dxfId="370" priority="27" operator="equal">
      <formula>FALSE</formula>
    </cfRule>
  </conditionalFormatting>
  <conditionalFormatting sqref="K39">
    <cfRule type="cellIs" dxfId="369" priority="26" operator="equal">
      <formula>FALSE</formula>
    </cfRule>
  </conditionalFormatting>
  <conditionalFormatting sqref="K40:K44">
    <cfRule type="cellIs" dxfId="368" priority="25" operator="equal">
      <formula>FALSE</formula>
    </cfRule>
  </conditionalFormatting>
  <conditionalFormatting sqref="K22">
    <cfRule type="cellIs" dxfId="367" priority="33" operator="equal">
      <formula>FALSE</formula>
    </cfRule>
  </conditionalFormatting>
  <conditionalFormatting sqref="K23">
    <cfRule type="cellIs" dxfId="366" priority="32" operator="equal">
      <formula>FALSE</formula>
    </cfRule>
  </conditionalFormatting>
  <conditionalFormatting sqref="K24:K28">
    <cfRule type="cellIs" dxfId="365" priority="31" operator="equal">
      <formula>FALSE</formula>
    </cfRule>
  </conditionalFormatting>
  <conditionalFormatting sqref="K30">
    <cfRule type="cellIs" dxfId="364" priority="30" operator="equal">
      <formula>FALSE</formula>
    </cfRule>
  </conditionalFormatting>
  <conditionalFormatting sqref="B30:B36">
    <cfRule type="cellIs" dxfId="363" priority="10" operator="equal">
      <formula>FALSE</formula>
    </cfRule>
  </conditionalFormatting>
  <conditionalFormatting sqref="K32:K36">
    <cfRule type="cellIs" dxfId="362" priority="28" operator="equal">
      <formula>FALSE</formula>
    </cfRule>
  </conditionalFormatting>
  <conditionalFormatting sqref="A22">
    <cfRule type="cellIs" dxfId="361" priority="8" operator="equal">
      <formula>FALSE</formula>
    </cfRule>
  </conditionalFormatting>
  <conditionalFormatting sqref="F22">
    <cfRule type="cellIs" dxfId="360" priority="6" operator="equal">
      <formula>FALSE</formula>
    </cfRule>
  </conditionalFormatting>
  <conditionalFormatting sqref="K46">
    <cfRule type="cellIs" dxfId="359" priority="24" operator="equal">
      <formula>FALSE</formula>
    </cfRule>
  </conditionalFormatting>
  <conditionalFormatting sqref="F30">
    <cfRule type="cellIs" dxfId="358" priority="4" operator="equal">
      <formula>FALSE</formula>
    </cfRule>
  </conditionalFormatting>
  <conditionalFormatting sqref="A14:A20">
    <cfRule type="containsText" dxfId="357" priority="21" operator="containsText" text="FALSE">
      <formula>NOT(ISERROR(SEARCH("FALSE",A14)))</formula>
    </cfRule>
  </conditionalFormatting>
  <conditionalFormatting sqref="F14">
    <cfRule type="cellIs" dxfId="356" priority="20" operator="equal">
      <formula>FALSE</formula>
    </cfRule>
  </conditionalFormatting>
  <conditionalFormatting sqref="F14:F20">
    <cfRule type="containsText" dxfId="355" priority="19" operator="containsText" text="FALSE">
      <formula>NOT(ISERROR(SEARCH("FALSE",F14)))</formula>
    </cfRule>
  </conditionalFormatting>
  <conditionalFormatting sqref="B28">
    <cfRule type="cellIs" dxfId="354" priority="17" operator="equal">
      <formula>FALSE</formula>
    </cfRule>
  </conditionalFormatting>
  <conditionalFormatting sqref="B22:B28">
    <cfRule type="cellIs" dxfId="353" priority="18" operator="equal">
      <formula>FALSE</formula>
    </cfRule>
  </conditionalFormatting>
  <conditionalFormatting sqref="A29">
    <cfRule type="cellIs" dxfId="352" priority="16" operator="equal">
      <formula>FALSE</formula>
    </cfRule>
  </conditionalFormatting>
  <conditionalFormatting sqref="F29">
    <cfRule type="cellIs" dxfId="351" priority="13" operator="equal">
      <formula>FALSE</formula>
    </cfRule>
  </conditionalFormatting>
  <conditionalFormatting sqref="G22:G28">
    <cfRule type="cellIs" dxfId="350" priority="15" operator="equal">
      <formula>FALSE</formula>
    </cfRule>
  </conditionalFormatting>
  <conditionalFormatting sqref="F29">
    <cfRule type="cellIs" dxfId="349" priority="14" operator="equal">
      <formula>FALSE</formula>
    </cfRule>
  </conditionalFormatting>
  <conditionalFormatting sqref="A30">
    <cfRule type="cellIs" dxfId="348" priority="12" operator="equal">
      <formula>FALSE</formula>
    </cfRule>
  </conditionalFormatting>
  <conditionalFormatting sqref="A30:A36">
    <cfRule type="containsText" dxfId="347" priority="11" operator="containsText" text="FALSE">
      <formula>NOT(ISERROR(SEARCH("FALSE",A30)))</formula>
    </cfRule>
  </conditionalFormatting>
  <conditionalFormatting sqref="B36">
    <cfRule type="cellIs" dxfId="346" priority="9" operator="equal">
      <formula>FALSE</formula>
    </cfRule>
  </conditionalFormatting>
  <conditionalFormatting sqref="A22:A28">
    <cfRule type="containsText" dxfId="345" priority="7" operator="containsText" text="FALSE">
      <formula>NOT(ISERROR(SEARCH("FALSE",A22)))</formula>
    </cfRule>
  </conditionalFormatting>
  <conditionalFormatting sqref="F22:F28">
    <cfRule type="containsText" dxfId="344" priority="5" operator="containsText" text="FALSE">
      <formula>NOT(ISERROR(SEARCH("FALSE",F22)))</formula>
    </cfRule>
  </conditionalFormatting>
  <conditionalFormatting sqref="B8:D8">
    <cfRule type="cellIs" dxfId="343" priority="2" operator="equal">
      <formula>0</formula>
    </cfRule>
  </conditionalFormatting>
  <conditionalFormatting sqref="B9:D10">
    <cfRule type="cellIs" dxfId="34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000-000000000000}"/>
    <dataValidation allowBlank="1" showInputMessage="1" showErrorMessage="1" prompt="Enter your Name into this field and it will populate to all the other time reports in this workbook." sqref="B9 J9" xr:uid="{00000000-0002-0000-1000-000001000000}"/>
    <dataValidation allowBlank="1" showInputMessage="1" showErrorMessage="1" prompt="Enter your MSU ID into this field and it will populate to all the other time re[prts in this workbook." sqref="B8 J8" xr:uid="{00000000-0002-0000-1000-000002000000}"/>
  </dataValidations>
  <printOptions horizontalCentered="1"/>
  <pageMargins left="0" right="0" top="0.5" bottom="0.5" header="0.3" footer="0.3"/>
  <pageSetup scale="92" orientation="portrait" r:id="rId1"/>
  <headerFooter>
    <oddFooter>&amp;RMay-2018</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Schedule'!$K$27</f>
        <v>43867</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Schedule'!$L$27</f>
        <v>43880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Schedule'!$B$27</f>
        <v>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'Jan 23, 2020 - Feb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43867</v>
      </c>
      <c r="B18" s="134" t="s">
        <v>17</v>
      </c>
      <c r="C18" s="135"/>
      <c r="D18" s="136"/>
      <c r="E18" s="131"/>
      <c r="F18" s="26" t="b">
        <f t="shared" si="1"/>
        <v>0</v>
      </c>
      <c r="G18" s="134" t="s">
        <v>17</v>
      </c>
      <c r="H18" s="136"/>
      <c r="I18" s="136"/>
      <c r="K18" s="5">
        <f t="shared" si="2"/>
        <v>43867</v>
      </c>
      <c r="L18" s="3" t="s">
        <v>17</v>
      </c>
    </row>
    <row r="19" spans="1:12" ht="18" customHeight="1" x14ac:dyDescent="0.15">
      <c r="A19" s="26">
        <f t="shared" si="0"/>
        <v>43868</v>
      </c>
      <c r="B19" s="134" t="s">
        <v>18</v>
      </c>
      <c r="C19" s="135"/>
      <c r="D19" s="136"/>
      <c r="E19" s="131"/>
      <c r="F19" s="26" t="b">
        <f t="shared" si="1"/>
        <v>0</v>
      </c>
      <c r="G19" s="134" t="s">
        <v>18</v>
      </c>
      <c r="H19" s="136"/>
      <c r="I19" s="136"/>
      <c r="K19" s="5">
        <f t="shared" si="2"/>
        <v>43868</v>
      </c>
      <c r="L19" s="3" t="s">
        <v>18</v>
      </c>
    </row>
    <row r="20" spans="1:12" ht="18" customHeight="1" thickBot="1" x14ac:dyDescent="0.2">
      <c r="A20" s="27">
        <f t="shared" si="0"/>
        <v>43869</v>
      </c>
      <c r="B20" s="137" t="s">
        <v>19</v>
      </c>
      <c r="C20" s="138"/>
      <c r="D20" s="139"/>
      <c r="E20" s="131"/>
      <c r="F20" s="27" t="b">
        <f t="shared" si="1"/>
        <v>0</v>
      </c>
      <c r="G20" s="137" t="s">
        <v>19</v>
      </c>
      <c r="H20" s="139"/>
      <c r="I20" s="139"/>
      <c r="K20" s="5">
        <f t="shared" si="2"/>
        <v>43869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43870</v>
      </c>
      <c r="B22" s="144" t="s">
        <v>13</v>
      </c>
      <c r="C22" s="133"/>
      <c r="D22" s="130"/>
      <c r="E22" s="131"/>
      <c r="F22" s="128" t="b">
        <f t="shared" ref="F22:F28" si="4">K46</f>
        <v>0</v>
      </c>
      <c r="G22" s="144" t="s">
        <v>13</v>
      </c>
      <c r="H22" s="130"/>
      <c r="I22" s="130"/>
      <c r="K22" s="5">
        <f>IF(K20=0,"",IF(K20&lt;$G$9,K20+1,IF(K20=$G$9,"")))</f>
        <v>43870</v>
      </c>
      <c r="L22" s="3" t="s">
        <v>13</v>
      </c>
    </row>
    <row r="23" spans="1:12" ht="18" customHeight="1" x14ac:dyDescent="0.15">
      <c r="A23" s="26">
        <f t="shared" si="3"/>
        <v>43871</v>
      </c>
      <c r="B23" s="145" t="s">
        <v>14</v>
      </c>
      <c r="C23" s="135"/>
      <c r="D23" s="136"/>
      <c r="E23" s="131"/>
      <c r="F23" s="26" t="b">
        <f t="shared" si="4"/>
        <v>0</v>
      </c>
      <c r="G23" s="145" t="s">
        <v>14</v>
      </c>
      <c r="H23" s="136"/>
      <c r="I23" s="136"/>
      <c r="K23" s="5">
        <f>IF(K22=0,"",IF(K22&lt;$G$9,K22+1,IF(K22=$G$9,"")))</f>
        <v>43871</v>
      </c>
      <c r="L23" s="3" t="s">
        <v>14</v>
      </c>
    </row>
    <row r="24" spans="1:12" ht="18" customHeight="1" x14ac:dyDescent="0.15">
      <c r="A24" s="26">
        <f t="shared" si="3"/>
        <v>43872</v>
      </c>
      <c r="B24" s="145" t="s">
        <v>15</v>
      </c>
      <c r="C24" s="135"/>
      <c r="D24" s="136"/>
      <c r="E24" s="131"/>
      <c r="F24" s="26" t="b">
        <f t="shared" si="4"/>
        <v>0</v>
      </c>
      <c r="G24" s="145" t="s">
        <v>15</v>
      </c>
      <c r="H24" s="136"/>
      <c r="I24" s="136"/>
      <c r="K24" s="5">
        <f t="shared" ref="K24:K28" si="5">IF(K23=0,"",IF(K23&lt;$G$9,K23+1,IF(K23=$G$9,"")))</f>
        <v>43872</v>
      </c>
      <c r="L24" s="3" t="s">
        <v>15</v>
      </c>
    </row>
    <row r="25" spans="1:12" ht="18" customHeight="1" x14ac:dyDescent="0.15">
      <c r="A25" s="26">
        <f t="shared" si="3"/>
        <v>43873</v>
      </c>
      <c r="B25" s="145" t="s">
        <v>16</v>
      </c>
      <c r="C25" s="135"/>
      <c r="D25" s="136"/>
      <c r="E25" s="131"/>
      <c r="F25" s="26" t="b">
        <f t="shared" si="4"/>
        <v>0</v>
      </c>
      <c r="G25" s="145" t="s">
        <v>16</v>
      </c>
      <c r="H25" s="136"/>
      <c r="I25" s="136"/>
      <c r="K25" s="5">
        <f t="shared" si="5"/>
        <v>43873</v>
      </c>
      <c r="L25" s="3" t="s">
        <v>16</v>
      </c>
    </row>
    <row r="26" spans="1:12" ht="18" customHeight="1" x14ac:dyDescent="0.15">
      <c r="A26" s="26">
        <f t="shared" si="3"/>
        <v>43874</v>
      </c>
      <c r="B26" s="145" t="s">
        <v>17</v>
      </c>
      <c r="C26" s="135"/>
      <c r="D26" s="136"/>
      <c r="E26" s="131"/>
      <c r="F26" s="26" t="b">
        <f t="shared" si="4"/>
        <v>0</v>
      </c>
      <c r="G26" s="145" t="s">
        <v>17</v>
      </c>
      <c r="H26" s="136"/>
      <c r="I26" s="136"/>
      <c r="K26" s="5">
        <f t="shared" si="5"/>
        <v>43874</v>
      </c>
      <c r="L26" s="3" t="s">
        <v>17</v>
      </c>
    </row>
    <row r="27" spans="1:12" ht="18" customHeight="1" x14ac:dyDescent="0.15">
      <c r="A27" s="26">
        <f t="shared" si="3"/>
        <v>43875</v>
      </c>
      <c r="B27" s="145" t="s">
        <v>18</v>
      </c>
      <c r="C27" s="135"/>
      <c r="D27" s="136"/>
      <c r="E27" s="131"/>
      <c r="F27" s="26" t="b">
        <f t="shared" si="4"/>
        <v>0</v>
      </c>
      <c r="G27" s="145" t="s">
        <v>18</v>
      </c>
      <c r="H27" s="136"/>
      <c r="I27" s="136"/>
      <c r="K27" s="5">
        <f t="shared" si="5"/>
        <v>43875</v>
      </c>
      <c r="L27" s="3" t="s">
        <v>18</v>
      </c>
    </row>
    <row r="28" spans="1:12" ht="18" customHeight="1" thickBot="1" x14ac:dyDescent="0.2">
      <c r="A28" s="27">
        <f t="shared" si="3"/>
        <v>43876</v>
      </c>
      <c r="B28" s="146" t="s">
        <v>19</v>
      </c>
      <c r="C28" s="138"/>
      <c r="D28" s="139"/>
      <c r="E28" s="131"/>
      <c r="F28" s="27" t="b">
        <f t="shared" si="4"/>
        <v>0</v>
      </c>
      <c r="G28" s="146" t="s">
        <v>19</v>
      </c>
      <c r="H28" s="139"/>
      <c r="I28" s="139"/>
      <c r="K28" s="5">
        <f t="shared" si="5"/>
        <v>43876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43877</v>
      </c>
      <c r="B30" s="144" t="s">
        <v>13</v>
      </c>
      <c r="C30" s="133"/>
      <c r="D30" s="130"/>
      <c r="E30" s="131"/>
      <c r="F30" s="148" t="s">
        <v>29</v>
      </c>
      <c r="G30" s="149"/>
      <c r="H30" s="142">
        <f>(C21+C29+C37+H21+H29)-C13</f>
        <v>0</v>
      </c>
      <c r="I30" s="142">
        <f>D21+D29+D37+I21+I29</f>
        <v>0</v>
      </c>
      <c r="K30" s="5">
        <f>IF(K28=0,"",IF(K28&lt;$G$9,K28+1,IF(K28=$G$9,"")))</f>
        <v>43877</v>
      </c>
      <c r="L30" s="3" t="s">
        <v>13</v>
      </c>
    </row>
    <row r="31" spans="1:12" ht="18" customHeight="1" thickTop="1" x14ac:dyDescent="0.15">
      <c r="A31" s="26">
        <f t="shared" si="6"/>
        <v>43878</v>
      </c>
      <c r="B31" s="145" t="s">
        <v>14</v>
      </c>
      <c r="C31" s="135"/>
      <c r="D31" s="136"/>
      <c r="E31" s="30"/>
      <c r="F31" s="200" t="s">
        <v>32</v>
      </c>
      <c r="G31" s="201"/>
      <c r="H31" s="201"/>
      <c r="I31" s="202"/>
      <c r="K31" s="5">
        <f>IF(K30=0,"",IF(K30&lt;$G$9,K30+1,IF(K30=$G$9,"")))</f>
        <v>43878</v>
      </c>
      <c r="L31" s="3" t="s">
        <v>14</v>
      </c>
    </row>
    <row r="32" spans="1:12" ht="18" customHeight="1" x14ac:dyDescent="0.15">
      <c r="A32" s="26">
        <f t="shared" si="6"/>
        <v>43879</v>
      </c>
      <c r="B32" s="145" t="s">
        <v>15</v>
      </c>
      <c r="C32" s="135"/>
      <c r="D32" s="136"/>
      <c r="E32" s="30"/>
      <c r="F32" s="203"/>
      <c r="G32" s="204"/>
      <c r="H32" s="204"/>
      <c r="I32" s="205"/>
      <c r="K32" s="5">
        <f t="shared" ref="K32:K36" si="7">IF(K31=0,"",IF(K31&lt;$G$9,K31+1,IF(K31=$G$9,"")))</f>
        <v>43879</v>
      </c>
      <c r="L32" s="3" t="s">
        <v>15</v>
      </c>
    </row>
    <row r="33" spans="1:12" ht="18" customHeight="1" x14ac:dyDescent="0.15">
      <c r="A33" s="26">
        <f t="shared" si="6"/>
        <v>43880</v>
      </c>
      <c r="B33" s="145" t="s">
        <v>16</v>
      </c>
      <c r="C33" s="170"/>
      <c r="D33" s="136"/>
      <c r="E33" s="30"/>
      <c r="F33" s="203"/>
      <c r="G33" s="204"/>
      <c r="H33" s="204"/>
      <c r="I33" s="205"/>
      <c r="K33" s="5">
        <f t="shared" si="7"/>
        <v>43880</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EzGaIiT0OCXSKPs9rTkp1ftITDSfrkhQUzI0bmma8+dV1URCCocs7OTxcxmqNKHwjvPJWVuLqU8TSqt28dUcNg==" saltValue="PXH+58hkNDKJly1D/0pVm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41" priority="34" operator="equal">
      <formula>FALSE</formula>
    </cfRule>
  </conditionalFormatting>
  <conditionalFormatting sqref="A14">
    <cfRule type="cellIs" dxfId="340" priority="38" operator="equal">
      <formula>FALSE</formula>
    </cfRule>
  </conditionalFormatting>
  <conditionalFormatting sqref="L29:L37 K13:K21 K29 K37 K45">
    <cfRule type="cellIs" dxfId="339" priority="37" operator="equal">
      <formula>FALSE</formula>
    </cfRule>
  </conditionalFormatting>
  <conditionalFormatting sqref="K21">
    <cfRule type="cellIs" dxfId="338" priority="36" operator="equal">
      <formula>FALSE</formula>
    </cfRule>
  </conditionalFormatting>
  <conditionalFormatting sqref="L21:L29">
    <cfRule type="cellIs" dxfId="337" priority="35" operator="equal">
      <formula>FALSE</formula>
    </cfRule>
  </conditionalFormatting>
  <conditionalFormatting sqref="K48:K52">
    <cfRule type="cellIs" dxfId="336" priority="22" operator="equal">
      <formula>FALSE</formula>
    </cfRule>
  </conditionalFormatting>
  <conditionalFormatting sqref="F30">
    <cfRule type="cellIs" dxfId="335" priority="3" operator="equal">
      <formula>FALSE</formula>
    </cfRule>
  </conditionalFormatting>
  <conditionalFormatting sqref="K31">
    <cfRule type="cellIs" dxfId="334" priority="29" operator="equal">
      <formula>FALSE</formula>
    </cfRule>
  </conditionalFormatting>
  <conditionalFormatting sqref="K47">
    <cfRule type="cellIs" dxfId="333" priority="23" operator="equal">
      <formula>FALSE</formula>
    </cfRule>
  </conditionalFormatting>
  <conditionalFormatting sqref="K38">
    <cfRule type="cellIs" dxfId="332" priority="27" operator="equal">
      <formula>FALSE</formula>
    </cfRule>
  </conditionalFormatting>
  <conditionalFormatting sqref="K39">
    <cfRule type="cellIs" dxfId="331" priority="26" operator="equal">
      <formula>FALSE</formula>
    </cfRule>
  </conditionalFormatting>
  <conditionalFormatting sqref="K40:K44">
    <cfRule type="cellIs" dxfId="330" priority="25" operator="equal">
      <formula>FALSE</formula>
    </cfRule>
  </conditionalFormatting>
  <conditionalFormatting sqref="K22">
    <cfRule type="cellIs" dxfId="329" priority="33" operator="equal">
      <formula>FALSE</formula>
    </cfRule>
  </conditionalFormatting>
  <conditionalFormatting sqref="K23">
    <cfRule type="cellIs" dxfId="328" priority="32" operator="equal">
      <formula>FALSE</formula>
    </cfRule>
  </conditionalFormatting>
  <conditionalFormatting sqref="K24:K28">
    <cfRule type="cellIs" dxfId="327" priority="31" operator="equal">
      <formula>FALSE</formula>
    </cfRule>
  </conditionalFormatting>
  <conditionalFormatting sqref="K30">
    <cfRule type="cellIs" dxfId="326" priority="30" operator="equal">
      <formula>FALSE</formula>
    </cfRule>
  </conditionalFormatting>
  <conditionalFormatting sqref="B30:B36">
    <cfRule type="cellIs" dxfId="325" priority="10" operator="equal">
      <formula>FALSE</formula>
    </cfRule>
  </conditionalFormatting>
  <conditionalFormatting sqref="K32:K36">
    <cfRule type="cellIs" dxfId="324" priority="28" operator="equal">
      <formula>FALSE</formula>
    </cfRule>
  </conditionalFormatting>
  <conditionalFormatting sqref="A22">
    <cfRule type="cellIs" dxfId="323" priority="8" operator="equal">
      <formula>FALSE</formula>
    </cfRule>
  </conditionalFormatting>
  <conditionalFormatting sqref="F22">
    <cfRule type="cellIs" dxfId="322" priority="6" operator="equal">
      <formula>FALSE</formula>
    </cfRule>
  </conditionalFormatting>
  <conditionalFormatting sqref="K46">
    <cfRule type="cellIs" dxfId="321" priority="24" operator="equal">
      <formula>FALSE</formula>
    </cfRule>
  </conditionalFormatting>
  <conditionalFormatting sqref="F30">
    <cfRule type="cellIs" dxfId="320" priority="4" operator="equal">
      <formula>FALSE</formula>
    </cfRule>
  </conditionalFormatting>
  <conditionalFormatting sqref="A14:A20">
    <cfRule type="containsText" dxfId="319" priority="21" operator="containsText" text="FALSE">
      <formula>NOT(ISERROR(SEARCH("FALSE",A14)))</formula>
    </cfRule>
  </conditionalFormatting>
  <conditionalFormatting sqref="F14">
    <cfRule type="cellIs" dxfId="318" priority="20" operator="equal">
      <formula>FALSE</formula>
    </cfRule>
  </conditionalFormatting>
  <conditionalFormatting sqref="F14:F20">
    <cfRule type="containsText" dxfId="317" priority="19" operator="containsText" text="FALSE">
      <formula>NOT(ISERROR(SEARCH("FALSE",F14)))</formula>
    </cfRule>
  </conditionalFormatting>
  <conditionalFormatting sqref="B28">
    <cfRule type="cellIs" dxfId="316" priority="17" operator="equal">
      <formula>FALSE</formula>
    </cfRule>
  </conditionalFormatting>
  <conditionalFormatting sqref="B22:B28">
    <cfRule type="cellIs" dxfId="315" priority="18" operator="equal">
      <formula>FALSE</formula>
    </cfRule>
  </conditionalFormatting>
  <conditionalFormatting sqref="A29">
    <cfRule type="cellIs" dxfId="314" priority="16" operator="equal">
      <formula>FALSE</formula>
    </cfRule>
  </conditionalFormatting>
  <conditionalFormatting sqref="F29">
    <cfRule type="cellIs" dxfId="313" priority="13" operator="equal">
      <formula>FALSE</formula>
    </cfRule>
  </conditionalFormatting>
  <conditionalFormatting sqref="G22:G28">
    <cfRule type="cellIs" dxfId="312" priority="15" operator="equal">
      <formula>FALSE</formula>
    </cfRule>
  </conditionalFormatting>
  <conditionalFormatting sqref="F29">
    <cfRule type="cellIs" dxfId="311" priority="14" operator="equal">
      <formula>FALSE</formula>
    </cfRule>
  </conditionalFormatting>
  <conditionalFormatting sqref="A30">
    <cfRule type="cellIs" dxfId="310" priority="12" operator="equal">
      <formula>FALSE</formula>
    </cfRule>
  </conditionalFormatting>
  <conditionalFormatting sqref="A30:A36">
    <cfRule type="containsText" dxfId="309" priority="11" operator="containsText" text="FALSE">
      <formula>NOT(ISERROR(SEARCH("FALSE",A30)))</formula>
    </cfRule>
  </conditionalFormatting>
  <conditionalFormatting sqref="B36">
    <cfRule type="cellIs" dxfId="308" priority="9" operator="equal">
      <formula>FALSE</formula>
    </cfRule>
  </conditionalFormatting>
  <conditionalFormatting sqref="A22:A28">
    <cfRule type="containsText" dxfId="307" priority="7" operator="containsText" text="FALSE">
      <formula>NOT(ISERROR(SEARCH("FALSE",A22)))</formula>
    </cfRule>
  </conditionalFormatting>
  <conditionalFormatting sqref="F22:F28">
    <cfRule type="containsText" dxfId="306" priority="5" operator="containsText" text="FALSE">
      <formula>NOT(ISERROR(SEARCH("FALSE",F22)))</formula>
    </cfRule>
  </conditionalFormatting>
  <conditionalFormatting sqref="B8:D8">
    <cfRule type="cellIs" dxfId="305" priority="2" operator="equal">
      <formula>0</formula>
    </cfRule>
  </conditionalFormatting>
  <conditionalFormatting sqref="B9:D10">
    <cfRule type="cellIs" dxfId="30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100-000000000000}"/>
    <dataValidation allowBlank="1" showInputMessage="1" showErrorMessage="1" prompt="Enter your Name into this field and it will populate to all the other time reports in this workbook." sqref="B9 J9" xr:uid="{00000000-0002-0000-1100-000001000000}"/>
    <dataValidation allowBlank="1" showInputMessage="1" showErrorMessage="1" prompt="Enter your Department Name into this field and it will populate to all the other time reports in this workbook." sqref="B10 J10" xr:uid="{00000000-0002-0000-1100-000002000000}"/>
  </dataValidations>
  <printOptions horizontalCentered="1"/>
  <pageMargins left="0" right="0" top="0.5" bottom="0.5" header="0.3" footer="0.3"/>
  <pageSetup scale="92" orientation="portrait" r:id="rId1"/>
  <headerFooter>
    <oddFooter>&amp;RMay-2018</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Schedule'!$K$29</f>
        <v>43881</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Schedule'!$L$29</f>
        <v>43894</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Schedule'!$B$29</f>
        <v>5</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6, 2020 - Feb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43881</v>
      </c>
      <c r="B18" s="134" t="s">
        <v>17</v>
      </c>
      <c r="C18" s="135"/>
      <c r="D18" s="136"/>
      <c r="E18" s="131"/>
      <c r="F18" s="26" t="b">
        <f t="shared" si="1"/>
        <v>0</v>
      </c>
      <c r="G18" s="134" t="s">
        <v>17</v>
      </c>
      <c r="H18" s="136"/>
      <c r="I18" s="136"/>
      <c r="K18" s="5">
        <f t="shared" si="2"/>
        <v>43881</v>
      </c>
      <c r="L18" s="3" t="s">
        <v>17</v>
      </c>
    </row>
    <row r="19" spans="1:12" ht="18" customHeight="1" x14ac:dyDescent="0.15">
      <c r="A19" s="26">
        <f t="shared" si="0"/>
        <v>43882</v>
      </c>
      <c r="B19" s="134" t="s">
        <v>18</v>
      </c>
      <c r="C19" s="135"/>
      <c r="D19" s="136"/>
      <c r="E19" s="131"/>
      <c r="F19" s="26" t="b">
        <f t="shared" si="1"/>
        <v>0</v>
      </c>
      <c r="G19" s="134" t="s">
        <v>18</v>
      </c>
      <c r="H19" s="136"/>
      <c r="I19" s="136"/>
      <c r="K19" s="5">
        <f t="shared" si="2"/>
        <v>43882</v>
      </c>
      <c r="L19" s="3" t="s">
        <v>18</v>
      </c>
    </row>
    <row r="20" spans="1:12" ht="18" customHeight="1" thickBot="1" x14ac:dyDescent="0.2">
      <c r="A20" s="27">
        <f t="shared" si="0"/>
        <v>43883</v>
      </c>
      <c r="B20" s="137" t="s">
        <v>19</v>
      </c>
      <c r="C20" s="138"/>
      <c r="D20" s="139"/>
      <c r="E20" s="131"/>
      <c r="F20" s="27" t="b">
        <f t="shared" si="1"/>
        <v>0</v>
      </c>
      <c r="G20" s="137" t="s">
        <v>19</v>
      </c>
      <c r="H20" s="139"/>
      <c r="I20" s="139"/>
      <c r="K20" s="5">
        <f t="shared" si="2"/>
        <v>43883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43884</v>
      </c>
      <c r="B22" s="144" t="s">
        <v>13</v>
      </c>
      <c r="C22" s="133"/>
      <c r="D22" s="130"/>
      <c r="E22" s="131"/>
      <c r="F22" s="128" t="b">
        <f t="shared" ref="F22:F28" si="4">K46</f>
        <v>0</v>
      </c>
      <c r="G22" s="144" t="s">
        <v>13</v>
      </c>
      <c r="H22" s="130"/>
      <c r="I22" s="130"/>
      <c r="K22" s="5">
        <f>IF(K20=0,"",IF(K20&lt;$G$9,K20+1,IF(K20=$G$9,"")))</f>
        <v>43884</v>
      </c>
      <c r="L22" s="3" t="s">
        <v>13</v>
      </c>
    </row>
    <row r="23" spans="1:12" ht="18" customHeight="1" x14ac:dyDescent="0.15">
      <c r="A23" s="26">
        <f t="shared" si="3"/>
        <v>43885</v>
      </c>
      <c r="B23" s="145" t="s">
        <v>14</v>
      </c>
      <c r="C23" s="135"/>
      <c r="D23" s="136"/>
      <c r="E23" s="131"/>
      <c r="F23" s="26" t="b">
        <f t="shared" si="4"/>
        <v>0</v>
      </c>
      <c r="G23" s="145" t="s">
        <v>14</v>
      </c>
      <c r="H23" s="136"/>
      <c r="I23" s="136"/>
      <c r="K23" s="5">
        <f>IF(K22=0,"",IF(K22&lt;$G$9,K22+1,IF(K22=$G$9,"")))</f>
        <v>43885</v>
      </c>
      <c r="L23" s="3" t="s">
        <v>14</v>
      </c>
    </row>
    <row r="24" spans="1:12" ht="18" customHeight="1" x14ac:dyDescent="0.15">
      <c r="A24" s="26">
        <f t="shared" si="3"/>
        <v>43886</v>
      </c>
      <c r="B24" s="145" t="s">
        <v>15</v>
      </c>
      <c r="C24" s="135"/>
      <c r="D24" s="136"/>
      <c r="E24" s="131"/>
      <c r="F24" s="26" t="b">
        <f t="shared" si="4"/>
        <v>0</v>
      </c>
      <c r="G24" s="145" t="s">
        <v>15</v>
      </c>
      <c r="H24" s="136"/>
      <c r="I24" s="136"/>
      <c r="K24" s="5">
        <f t="shared" ref="K24:K28" si="5">IF(K23=0,"",IF(K23&lt;$G$9,K23+1,IF(K23=$G$9,"")))</f>
        <v>43886</v>
      </c>
      <c r="L24" s="3" t="s">
        <v>15</v>
      </c>
    </row>
    <row r="25" spans="1:12" ht="18" customHeight="1" x14ac:dyDescent="0.15">
      <c r="A25" s="26">
        <f t="shared" si="3"/>
        <v>43887</v>
      </c>
      <c r="B25" s="145" t="s">
        <v>16</v>
      </c>
      <c r="C25" s="135"/>
      <c r="D25" s="136"/>
      <c r="E25" s="131"/>
      <c r="F25" s="26" t="b">
        <f t="shared" si="4"/>
        <v>0</v>
      </c>
      <c r="G25" s="145" t="s">
        <v>16</v>
      </c>
      <c r="H25" s="136"/>
      <c r="I25" s="136"/>
      <c r="K25" s="5">
        <f t="shared" si="5"/>
        <v>43887</v>
      </c>
      <c r="L25" s="3" t="s">
        <v>16</v>
      </c>
    </row>
    <row r="26" spans="1:12" ht="18" customHeight="1" x14ac:dyDescent="0.15">
      <c r="A26" s="26">
        <f t="shared" si="3"/>
        <v>43888</v>
      </c>
      <c r="B26" s="145" t="s">
        <v>17</v>
      </c>
      <c r="C26" s="135"/>
      <c r="D26" s="136"/>
      <c r="E26" s="131"/>
      <c r="F26" s="26" t="b">
        <f t="shared" si="4"/>
        <v>0</v>
      </c>
      <c r="G26" s="145" t="s">
        <v>17</v>
      </c>
      <c r="H26" s="136"/>
      <c r="I26" s="136"/>
      <c r="K26" s="5">
        <f t="shared" si="5"/>
        <v>43888</v>
      </c>
      <c r="L26" s="3" t="s">
        <v>17</v>
      </c>
    </row>
    <row r="27" spans="1:12" ht="18" customHeight="1" x14ac:dyDescent="0.15">
      <c r="A27" s="26">
        <f t="shared" si="3"/>
        <v>43889</v>
      </c>
      <c r="B27" s="145" t="s">
        <v>18</v>
      </c>
      <c r="C27" s="135"/>
      <c r="D27" s="136"/>
      <c r="E27" s="131"/>
      <c r="F27" s="26" t="b">
        <f t="shared" si="4"/>
        <v>0</v>
      </c>
      <c r="G27" s="145" t="s">
        <v>18</v>
      </c>
      <c r="H27" s="136"/>
      <c r="I27" s="136"/>
      <c r="K27" s="5">
        <f t="shared" si="5"/>
        <v>43889</v>
      </c>
      <c r="L27" s="3" t="s">
        <v>18</v>
      </c>
    </row>
    <row r="28" spans="1:12" ht="18" customHeight="1" thickBot="1" x14ac:dyDescent="0.2">
      <c r="A28" s="27">
        <f t="shared" si="3"/>
        <v>43890</v>
      </c>
      <c r="B28" s="146" t="s">
        <v>19</v>
      </c>
      <c r="C28" s="138"/>
      <c r="D28" s="139"/>
      <c r="E28" s="131"/>
      <c r="F28" s="27" t="b">
        <f t="shared" si="4"/>
        <v>0</v>
      </c>
      <c r="G28" s="146" t="s">
        <v>19</v>
      </c>
      <c r="H28" s="139"/>
      <c r="I28" s="139"/>
      <c r="K28" s="5">
        <f t="shared" si="5"/>
        <v>43890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43891</v>
      </c>
      <c r="B30" s="144" t="s">
        <v>13</v>
      </c>
      <c r="C30" s="133"/>
      <c r="D30" s="130"/>
      <c r="E30" s="30"/>
      <c r="F30" s="15" t="s">
        <v>29</v>
      </c>
      <c r="G30" s="29"/>
      <c r="H30" s="31">
        <f>(C21+C29+C37+H21+H29)-C13</f>
        <v>0</v>
      </c>
      <c r="I30" s="31">
        <f>D21+D29+D37+I21+I29</f>
        <v>0</v>
      </c>
      <c r="K30" s="5">
        <f>IF(K28=0,"",IF(K28&lt;$G$9,K28+1,IF(K28=$G$9,"")))</f>
        <v>43891</v>
      </c>
      <c r="L30" s="3" t="s">
        <v>13</v>
      </c>
    </row>
    <row r="31" spans="1:12" ht="18" customHeight="1" thickTop="1" x14ac:dyDescent="0.15">
      <c r="A31" s="26">
        <f t="shared" si="6"/>
        <v>43892</v>
      </c>
      <c r="B31" s="145" t="s">
        <v>14</v>
      </c>
      <c r="C31" s="135"/>
      <c r="D31" s="136"/>
      <c r="E31" s="30"/>
      <c r="F31" s="200" t="s">
        <v>32</v>
      </c>
      <c r="G31" s="201"/>
      <c r="H31" s="201"/>
      <c r="I31" s="202"/>
      <c r="K31" s="5">
        <f>IF(K30=0,"",IF(K30&lt;$G$9,K30+1,IF(K30=$G$9,"")))</f>
        <v>43892</v>
      </c>
      <c r="L31" s="3" t="s">
        <v>14</v>
      </c>
    </row>
    <row r="32" spans="1:12" ht="18" customHeight="1" x14ac:dyDescent="0.15">
      <c r="A32" s="26">
        <f t="shared" si="6"/>
        <v>43893</v>
      </c>
      <c r="B32" s="145" t="s">
        <v>15</v>
      </c>
      <c r="C32" s="135"/>
      <c r="D32" s="136"/>
      <c r="E32" s="30"/>
      <c r="F32" s="203"/>
      <c r="G32" s="204"/>
      <c r="H32" s="204"/>
      <c r="I32" s="205"/>
      <c r="K32" s="5">
        <f t="shared" ref="K32:K36" si="7">IF(K31=0,"",IF(K31&lt;$G$9,K31+1,IF(K31=$G$9,"")))</f>
        <v>43893</v>
      </c>
      <c r="L32" s="3" t="s">
        <v>15</v>
      </c>
    </row>
    <row r="33" spans="1:12" ht="18" customHeight="1" x14ac:dyDescent="0.15">
      <c r="A33" s="26">
        <f t="shared" si="6"/>
        <v>43894</v>
      </c>
      <c r="B33" s="145" t="s">
        <v>16</v>
      </c>
      <c r="C33" s="135"/>
      <c r="D33" s="136"/>
      <c r="E33" s="30"/>
      <c r="F33" s="203"/>
      <c r="G33" s="204"/>
      <c r="H33" s="204"/>
      <c r="I33" s="205"/>
      <c r="K33" s="5">
        <f t="shared" si="7"/>
        <v>43894</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1OZcyflEvX/Gd5N3Q6nZCP9yG0vNF9wTHcqApIWzyQjdXQ/ELOJxnA0CX4clIgGZyMFf1l8c0gBzIMyjZmwmQ==" saltValue="nGZ72lm9LqEz+L7b3oJGk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03" priority="34" operator="equal">
      <formula>FALSE</formula>
    </cfRule>
  </conditionalFormatting>
  <conditionalFormatting sqref="A14">
    <cfRule type="cellIs" dxfId="302" priority="38" operator="equal">
      <formula>FALSE</formula>
    </cfRule>
  </conditionalFormatting>
  <conditionalFormatting sqref="L29:L37 K13:K21 K29 K37 K45">
    <cfRule type="cellIs" dxfId="301" priority="37" operator="equal">
      <formula>FALSE</formula>
    </cfRule>
  </conditionalFormatting>
  <conditionalFormatting sqref="K21">
    <cfRule type="cellIs" dxfId="300" priority="36" operator="equal">
      <formula>FALSE</formula>
    </cfRule>
  </conditionalFormatting>
  <conditionalFormatting sqref="L21:L29">
    <cfRule type="cellIs" dxfId="299" priority="35" operator="equal">
      <formula>FALSE</formula>
    </cfRule>
  </conditionalFormatting>
  <conditionalFormatting sqref="K48:K52">
    <cfRule type="cellIs" dxfId="298" priority="22" operator="equal">
      <formula>FALSE</formula>
    </cfRule>
  </conditionalFormatting>
  <conditionalFormatting sqref="F30">
    <cfRule type="cellIs" dxfId="297" priority="3" operator="equal">
      <formula>FALSE</formula>
    </cfRule>
  </conditionalFormatting>
  <conditionalFormatting sqref="K31">
    <cfRule type="cellIs" dxfId="296" priority="29" operator="equal">
      <formula>FALSE</formula>
    </cfRule>
  </conditionalFormatting>
  <conditionalFormatting sqref="K47">
    <cfRule type="cellIs" dxfId="295" priority="23" operator="equal">
      <formula>FALSE</formula>
    </cfRule>
  </conditionalFormatting>
  <conditionalFormatting sqref="K38">
    <cfRule type="cellIs" dxfId="294" priority="27" operator="equal">
      <formula>FALSE</formula>
    </cfRule>
  </conditionalFormatting>
  <conditionalFormatting sqref="K39">
    <cfRule type="cellIs" dxfId="293" priority="26" operator="equal">
      <formula>FALSE</formula>
    </cfRule>
  </conditionalFormatting>
  <conditionalFormatting sqref="K40:K44">
    <cfRule type="cellIs" dxfId="292" priority="25" operator="equal">
      <formula>FALSE</formula>
    </cfRule>
  </conditionalFormatting>
  <conditionalFormatting sqref="K22">
    <cfRule type="cellIs" dxfId="291" priority="33" operator="equal">
      <formula>FALSE</formula>
    </cfRule>
  </conditionalFormatting>
  <conditionalFormatting sqref="K23">
    <cfRule type="cellIs" dxfId="290" priority="32" operator="equal">
      <formula>FALSE</formula>
    </cfRule>
  </conditionalFormatting>
  <conditionalFormatting sqref="K24:K28">
    <cfRule type="cellIs" dxfId="289" priority="31" operator="equal">
      <formula>FALSE</formula>
    </cfRule>
  </conditionalFormatting>
  <conditionalFormatting sqref="K30">
    <cfRule type="cellIs" dxfId="288" priority="30" operator="equal">
      <formula>FALSE</formula>
    </cfRule>
  </conditionalFormatting>
  <conditionalFormatting sqref="B30:B36">
    <cfRule type="cellIs" dxfId="287" priority="10" operator="equal">
      <formula>FALSE</formula>
    </cfRule>
  </conditionalFormatting>
  <conditionalFormatting sqref="K32:K36">
    <cfRule type="cellIs" dxfId="286" priority="28" operator="equal">
      <formula>FALSE</formula>
    </cfRule>
  </conditionalFormatting>
  <conditionalFormatting sqref="A22">
    <cfRule type="cellIs" dxfId="285" priority="8" operator="equal">
      <formula>FALSE</formula>
    </cfRule>
  </conditionalFormatting>
  <conditionalFormatting sqref="F22">
    <cfRule type="cellIs" dxfId="284" priority="6" operator="equal">
      <formula>FALSE</formula>
    </cfRule>
  </conditionalFormatting>
  <conditionalFormatting sqref="K46">
    <cfRule type="cellIs" dxfId="283" priority="24" operator="equal">
      <formula>FALSE</formula>
    </cfRule>
  </conditionalFormatting>
  <conditionalFormatting sqref="F30">
    <cfRule type="cellIs" dxfId="282" priority="4" operator="equal">
      <formula>FALSE</formula>
    </cfRule>
  </conditionalFormatting>
  <conditionalFormatting sqref="A14:A20">
    <cfRule type="containsText" dxfId="281" priority="21" operator="containsText" text="FALSE">
      <formula>NOT(ISERROR(SEARCH("FALSE",A14)))</formula>
    </cfRule>
  </conditionalFormatting>
  <conditionalFormatting sqref="F14">
    <cfRule type="cellIs" dxfId="280" priority="20" operator="equal">
      <formula>FALSE</formula>
    </cfRule>
  </conditionalFormatting>
  <conditionalFormatting sqref="F14:F20">
    <cfRule type="containsText" dxfId="279" priority="19" operator="containsText" text="FALSE">
      <formula>NOT(ISERROR(SEARCH("FALSE",F14)))</formula>
    </cfRule>
  </conditionalFormatting>
  <conditionalFormatting sqref="B28">
    <cfRule type="cellIs" dxfId="278" priority="17" operator="equal">
      <formula>FALSE</formula>
    </cfRule>
  </conditionalFormatting>
  <conditionalFormatting sqref="B22:B28">
    <cfRule type="cellIs" dxfId="277" priority="18" operator="equal">
      <formula>FALSE</formula>
    </cfRule>
  </conditionalFormatting>
  <conditionalFormatting sqref="A29">
    <cfRule type="cellIs" dxfId="276" priority="16" operator="equal">
      <formula>FALSE</formula>
    </cfRule>
  </conditionalFormatting>
  <conditionalFormatting sqref="F29">
    <cfRule type="cellIs" dxfId="275" priority="13" operator="equal">
      <formula>FALSE</formula>
    </cfRule>
  </conditionalFormatting>
  <conditionalFormatting sqref="G22:G28">
    <cfRule type="cellIs" dxfId="274" priority="15" operator="equal">
      <formula>FALSE</formula>
    </cfRule>
  </conditionalFormatting>
  <conditionalFormatting sqref="F29">
    <cfRule type="cellIs" dxfId="273" priority="14" operator="equal">
      <formula>FALSE</formula>
    </cfRule>
  </conditionalFormatting>
  <conditionalFormatting sqref="A30">
    <cfRule type="cellIs" dxfId="272" priority="12" operator="equal">
      <formula>FALSE</formula>
    </cfRule>
  </conditionalFormatting>
  <conditionalFormatting sqref="A30:A36">
    <cfRule type="containsText" dxfId="271" priority="11" operator="containsText" text="FALSE">
      <formula>NOT(ISERROR(SEARCH("FALSE",A30)))</formula>
    </cfRule>
  </conditionalFormatting>
  <conditionalFormatting sqref="B36">
    <cfRule type="cellIs" dxfId="270" priority="9" operator="equal">
      <formula>FALSE</formula>
    </cfRule>
  </conditionalFormatting>
  <conditionalFormatting sqref="A22:A28">
    <cfRule type="containsText" dxfId="269" priority="7" operator="containsText" text="FALSE">
      <formula>NOT(ISERROR(SEARCH("FALSE",A22)))</formula>
    </cfRule>
  </conditionalFormatting>
  <conditionalFormatting sqref="F22:F28">
    <cfRule type="containsText" dxfId="268" priority="5" operator="containsText" text="FALSE">
      <formula>NOT(ISERROR(SEARCH("FALSE",F22)))</formula>
    </cfRule>
  </conditionalFormatting>
  <conditionalFormatting sqref="B8:D8">
    <cfRule type="cellIs" dxfId="267" priority="2" operator="equal">
      <formula>0</formula>
    </cfRule>
  </conditionalFormatting>
  <conditionalFormatting sqref="B9:D10">
    <cfRule type="cellIs" dxfId="26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200-000000000000}"/>
    <dataValidation allowBlank="1" showInputMessage="1" showErrorMessage="1" prompt="Enter your Name into this field and it will populate to all the other time reports in this workbook." sqref="B9 J9" xr:uid="{00000000-0002-0000-1200-000001000000}"/>
    <dataValidation allowBlank="1" showInputMessage="1" showErrorMessage="1" prompt="Enter your MSU ID into this field and it will populate to all the other time re[prts in this workbook." sqref="B8 J8" xr:uid="{00000000-0002-0000-1200-000002000000}"/>
  </dataValidations>
  <printOptions horizontalCentered="1"/>
  <pageMargins left="0" right="0" top="0.5" bottom="0.5" header="0.3" footer="0.3"/>
  <pageSetup scale="92" orientation="portrait" r:id="rId1"/>
  <headerFooter>
    <oddFooter>&amp;RMay-2018</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6">
    <tabColor rgb="FFFF0000"/>
  </sheetPr>
  <dimension ref="A1:V11"/>
  <sheetViews>
    <sheetView showGridLines="0"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9.3984375" defaultRowHeight="16" x14ac:dyDescent="0.15"/>
  <cols>
    <col min="1" max="1" width="16.3984375" style="92" bestFit="1" customWidth="1"/>
    <col min="2" max="2" width="17" style="126" customWidth="1"/>
    <col min="3" max="3" width="14.3984375" style="88" hidden="1" customWidth="1"/>
    <col min="4" max="4" width="9.3984375" style="88" hidden="1" customWidth="1"/>
    <col min="5" max="5" width="10.3984375" style="88" hidden="1" customWidth="1"/>
    <col min="6" max="6" width="10" style="88" hidden="1" customWidth="1"/>
    <col min="7" max="7" width="13.59765625" style="88" hidden="1" customWidth="1"/>
    <col min="8" max="8" width="7.796875" style="88" hidden="1" customWidth="1"/>
    <col min="9" max="9" width="8.796875" style="88" hidden="1" customWidth="1"/>
    <col min="10" max="10" width="8.19921875" style="88" hidden="1" customWidth="1"/>
    <col min="11" max="11" width="11" style="88" hidden="1" customWidth="1"/>
    <col min="12" max="16384" width="9.3984375" style="88"/>
  </cols>
  <sheetData>
    <row r="1" spans="1:22" s="83" customFormat="1" ht="42" customHeight="1" x14ac:dyDescent="0.15">
      <c r="A1" s="90" t="s">
        <v>78</v>
      </c>
      <c r="B1" s="124" t="s">
        <v>10</v>
      </c>
      <c r="C1" s="80" t="s">
        <v>79</v>
      </c>
      <c r="D1" s="81" t="s">
        <v>80</v>
      </c>
      <c r="E1" s="80" t="s">
        <v>81</v>
      </c>
      <c r="F1" s="80" t="s">
        <v>82</v>
      </c>
      <c r="G1" s="82" t="s">
        <v>83</v>
      </c>
      <c r="H1" s="80" t="s">
        <v>84</v>
      </c>
      <c r="I1" s="80" t="s">
        <v>85</v>
      </c>
      <c r="J1" s="80" t="s">
        <v>86</v>
      </c>
      <c r="K1" s="80" t="s">
        <v>87</v>
      </c>
    </row>
    <row r="2" spans="1:22" ht="18" customHeight="1" x14ac:dyDescent="0.15">
      <c r="A2" s="91" t="s">
        <v>13</v>
      </c>
      <c r="B2" s="125"/>
      <c r="C2" s="84"/>
      <c r="D2" s="85"/>
      <c r="E2" s="84"/>
      <c r="F2" s="84"/>
      <c r="G2" s="86"/>
      <c r="H2" s="84"/>
      <c r="I2" s="84"/>
      <c r="J2" s="84"/>
      <c r="K2" s="87">
        <f>SUM(Table1[[#This Row],[Actual Hours Worked]:[Leave Without Pay]])</f>
        <v>0</v>
      </c>
    </row>
    <row r="3" spans="1:22" ht="18" customHeight="1" x14ac:dyDescent="0.15">
      <c r="A3" s="91" t="s">
        <v>14</v>
      </c>
      <c r="B3" s="125"/>
      <c r="C3" s="84"/>
      <c r="D3" s="85"/>
      <c r="E3" s="84"/>
      <c r="F3" s="84"/>
      <c r="G3" s="86"/>
      <c r="H3" s="84"/>
      <c r="I3" s="84"/>
      <c r="J3" s="84"/>
      <c r="K3" s="87">
        <f>SUM(Table1[[#This Row],[Actual Hours Worked]:[Leave Without Pay]])</f>
        <v>0</v>
      </c>
    </row>
    <row r="4" spans="1:22" ht="18" customHeight="1" x14ac:dyDescent="0.15">
      <c r="A4" s="91" t="s">
        <v>15</v>
      </c>
      <c r="B4" s="125"/>
      <c r="C4" s="84"/>
      <c r="D4" s="85"/>
      <c r="E4" s="84"/>
      <c r="F4" s="84"/>
      <c r="G4" s="86"/>
      <c r="H4" s="84"/>
      <c r="I4" s="84"/>
      <c r="J4" s="84"/>
      <c r="K4" s="87">
        <f>SUM(Table1[[#This Row],[Actual Hours Worked]:[Leave Without Pay]])</f>
        <v>0</v>
      </c>
    </row>
    <row r="5" spans="1:22" ht="18" customHeight="1" x14ac:dyDescent="0.15">
      <c r="A5" s="91" t="s">
        <v>16</v>
      </c>
      <c r="B5" s="125"/>
      <c r="C5" s="84"/>
      <c r="D5" s="85"/>
      <c r="E5" s="84"/>
      <c r="F5" s="84"/>
      <c r="G5" s="86"/>
      <c r="H5" s="84"/>
      <c r="I5" s="84"/>
      <c r="J5" s="84"/>
      <c r="K5" s="87">
        <f>SUM(Table1[[#This Row],[Actual Hours Worked]:[Leave Without Pay]])</f>
        <v>0</v>
      </c>
    </row>
    <row r="6" spans="1:22" ht="18" customHeight="1" x14ac:dyDescent="0.15">
      <c r="A6" s="91" t="s">
        <v>17</v>
      </c>
      <c r="B6" s="127"/>
      <c r="C6" s="84"/>
      <c r="D6" s="85"/>
      <c r="E6" s="84"/>
      <c r="F6" s="84"/>
      <c r="G6" s="86"/>
      <c r="H6" s="84"/>
      <c r="I6" s="84"/>
      <c r="J6" s="84"/>
      <c r="K6" s="87">
        <f>SUM(Table1[[#This Row],[Actual Hours Worked]:[Leave Without Pay]])</f>
        <v>0</v>
      </c>
    </row>
    <row r="7" spans="1:22" ht="18" customHeight="1" x14ac:dyDescent="0.15">
      <c r="A7" s="91" t="s">
        <v>18</v>
      </c>
      <c r="B7" s="127"/>
      <c r="C7" s="84"/>
      <c r="D7" s="85"/>
      <c r="E7" s="84"/>
      <c r="F7" s="84"/>
      <c r="G7" s="86"/>
      <c r="H7" s="84"/>
      <c r="I7" s="84"/>
      <c r="J7" s="84"/>
      <c r="K7" s="87">
        <f>SUM(Table1[[#This Row],[Actual Hours Worked]:[Leave Without Pay]])</f>
        <v>0</v>
      </c>
    </row>
    <row r="8" spans="1:22" ht="18" customHeight="1" x14ac:dyDescent="0.15">
      <c r="A8" s="91" t="s">
        <v>19</v>
      </c>
      <c r="B8" s="127"/>
      <c r="C8" s="84"/>
      <c r="D8" s="85"/>
      <c r="E8" s="84"/>
      <c r="F8" s="84"/>
      <c r="G8" s="86"/>
      <c r="H8" s="84"/>
      <c r="I8" s="84"/>
      <c r="J8" s="84"/>
      <c r="K8" s="87">
        <f>SUM(Table1[[#This Row],[Actual Hours Worked]:[Leave Without Pay]])</f>
        <v>0</v>
      </c>
    </row>
    <row r="9" spans="1:22" ht="17" x14ac:dyDescent="0.15">
      <c r="A9" s="91" t="s">
        <v>87</v>
      </c>
      <c r="B9" s="127">
        <f>SUM(B2:B8)</f>
        <v>0</v>
      </c>
      <c r="C9" s="84"/>
      <c r="D9" s="85"/>
      <c r="E9" s="84"/>
      <c r="F9" s="84"/>
      <c r="G9" s="86"/>
      <c r="H9" s="84"/>
      <c r="I9" s="84"/>
      <c r="J9" s="84"/>
      <c r="K9" s="123">
        <f>SUM(Table1[[#This Row],[Actual Hours Worked]:[Leave Without Pay]])</f>
        <v>0</v>
      </c>
    </row>
    <row r="11" spans="1:22" x14ac:dyDescent="0.15">
      <c r="E11" s="89">
        <v>40</v>
      </c>
      <c r="V11" s="89" t="s">
        <v>88</v>
      </c>
    </row>
  </sheetData>
  <sheetProtection algorithmName="SHA-512" hashValue="DA/a0re7I5y8XHBnopxdE/+P0v0yPuICJfBKYc2pCmZi2KlJ5o3sUqk4YFkgnhycGGf2LpVBLkQ/+g2dxAqLhQ==" saltValue="aoG6jESeV5H/FVnl57Ap1w==" spinCount="100000" sheet="1" objects="1" scenarios="1" selectLockedCells="1"/>
  <printOptions horizontalCentered="1"/>
  <pageMargins left="0" right="0"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Schedule'!$K$30</f>
        <v>43895</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Schedule'!$L$30</f>
        <v>43912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Schedule'!$B$30</f>
        <v>6</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'Feb 20, 2020 - March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43912</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43895</v>
      </c>
      <c r="B18" s="134" t="s">
        <v>17</v>
      </c>
      <c r="C18" s="135"/>
      <c r="D18" s="136"/>
      <c r="E18" s="131"/>
      <c r="F18" s="26" t="b">
        <f t="shared" si="1"/>
        <v>0</v>
      </c>
      <c r="G18" s="134" t="s">
        <v>17</v>
      </c>
      <c r="H18" s="136"/>
      <c r="I18" s="136"/>
      <c r="K18" s="5">
        <f t="shared" si="2"/>
        <v>43895</v>
      </c>
      <c r="L18" s="3" t="s">
        <v>17</v>
      </c>
    </row>
    <row r="19" spans="1:12" ht="18" customHeight="1" x14ac:dyDescent="0.15">
      <c r="A19" s="26">
        <f t="shared" si="0"/>
        <v>43896</v>
      </c>
      <c r="B19" s="134" t="s">
        <v>18</v>
      </c>
      <c r="C19" s="135"/>
      <c r="D19" s="136"/>
      <c r="E19" s="131"/>
      <c r="F19" s="26" t="b">
        <f t="shared" si="1"/>
        <v>0</v>
      </c>
      <c r="G19" s="134" t="s">
        <v>18</v>
      </c>
      <c r="H19" s="136"/>
      <c r="I19" s="136"/>
      <c r="K19" s="5">
        <f t="shared" si="2"/>
        <v>43896</v>
      </c>
      <c r="L19" s="3" t="s">
        <v>18</v>
      </c>
    </row>
    <row r="20" spans="1:12" ht="18" customHeight="1" thickBot="1" x14ac:dyDescent="0.2">
      <c r="A20" s="27">
        <f t="shared" si="0"/>
        <v>43897</v>
      </c>
      <c r="B20" s="137" t="s">
        <v>19</v>
      </c>
      <c r="C20" s="138"/>
      <c r="D20" s="139"/>
      <c r="E20" s="131"/>
      <c r="F20" s="27" t="b">
        <f t="shared" si="1"/>
        <v>0</v>
      </c>
      <c r="G20" s="137" t="s">
        <v>19</v>
      </c>
      <c r="H20" s="139"/>
      <c r="I20" s="139"/>
      <c r="K20" s="5">
        <f t="shared" si="2"/>
        <v>43897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43898</v>
      </c>
      <c r="B22" s="144" t="s">
        <v>13</v>
      </c>
      <c r="C22" s="133"/>
      <c r="D22" s="130"/>
      <c r="E22" s="131"/>
      <c r="F22" s="128" t="b">
        <f t="shared" ref="F22:F28" si="4">K46</f>
        <v>0</v>
      </c>
      <c r="G22" s="144" t="s">
        <v>13</v>
      </c>
      <c r="H22" s="130"/>
      <c r="I22" s="130"/>
      <c r="K22" s="5">
        <f>IF(K20=0,"",IF(K20&lt;$G$9,K20+1,IF(K20=$G$9,"")))</f>
        <v>43898</v>
      </c>
      <c r="L22" s="3" t="s">
        <v>13</v>
      </c>
    </row>
    <row r="23" spans="1:12" ht="18" customHeight="1" x14ac:dyDescent="0.15">
      <c r="A23" s="26">
        <f t="shared" si="3"/>
        <v>43899</v>
      </c>
      <c r="B23" s="145" t="s">
        <v>14</v>
      </c>
      <c r="C23" s="135"/>
      <c r="D23" s="136"/>
      <c r="E23" s="131"/>
      <c r="F23" s="26" t="b">
        <f t="shared" si="4"/>
        <v>0</v>
      </c>
      <c r="G23" s="145" t="s">
        <v>14</v>
      </c>
      <c r="H23" s="136"/>
      <c r="I23" s="136"/>
      <c r="K23" s="5">
        <f>IF(K22=0,"",IF(K22&lt;$G$9,K22+1,IF(K22=$G$9,"")))</f>
        <v>43899</v>
      </c>
      <c r="L23" s="3" t="s">
        <v>14</v>
      </c>
    </row>
    <row r="24" spans="1:12" ht="18" customHeight="1" x14ac:dyDescent="0.15">
      <c r="A24" s="26">
        <f t="shared" si="3"/>
        <v>43900</v>
      </c>
      <c r="B24" s="145" t="s">
        <v>15</v>
      </c>
      <c r="C24" s="135"/>
      <c r="D24" s="136"/>
      <c r="E24" s="131"/>
      <c r="F24" s="26" t="b">
        <f t="shared" si="4"/>
        <v>0</v>
      </c>
      <c r="G24" s="145" t="s">
        <v>15</v>
      </c>
      <c r="H24" s="136"/>
      <c r="I24" s="136"/>
      <c r="K24" s="5">
        <f t="shared" ref="K24:K28" si="5">IF(K23=0,"",IF(K23&lt;$G$9,K23+1,IF(K23=$G$9,"")))</f>
        <v>43900</v>
      </c>
      <c r="L24" s="3" t="s">
        <v>15</v>
      </c>
    </row>
    <row r="25" spans="1:12" ht="18" customHeight="1" x14ac:dyDescent="0.15">
      <c r="A25" s="26">
        <f t="shared" si="3"/>
        <v>43901</v>
      </c>
      <c r="B25" s="145" t="s">
        <v>16</v>
      </c>
      <c r="C25" s="135"/>
      <c r="D25" s="136"/>
      <c r="E25" s="131"/>
      <c r="F25" s="26" t="b">
        <f t="shared" si="4"/>
        <v>0</v>
      </c>
      <c r="G25" s="145" t="s">
        <v>16</v>
      </c>
      <c r="H25" s="136"/>
      <c r="I25" s="136"/>
      <c r="K25" s="5">
        <f t="shared" si="5"/>
        <v>43901</v>
      </c>
      <c r="L25" s="3" t="s">
        <v>16</v>
      </c>
    </row>
    <row r="26" spans="1:12" ht="18" customHeight="1" x14ac:dyDescent="0.15">
      <c r="A26" s="26">
        <f t="shared" si="3"/>
        <v>43902</v>
      </c>
      <c r="B26" s="145" t="s">
        <v>17</v>
      </c>
      <c r="C26" s="135"/>
      <c r="D26" s="136"/>
      <c r="E26" s="131"/>
      <c r="F26" s="26" t="b">
        <f t="shared" si="4"/>
        <v>0</v>
      </c>
      <c r="G26" s="145" t="s">
        <v>17</v>
      </c>
      <c r="H26" s="136"/>
      <c r="I26" s="136"/>
      <c r="K26" s="5">
        <f t="shared" si="5"/>
        <v>43902</v>
      </c>
      <c r="L26" s="3" t="s">
        <v>17</v>
      </c>
    </row>
    <row r="27" spans="1:12" ht="18" customHeight="1" x14ac:dyDescent="0.15">
      <c r="A27" s="26">
        <f t="shared" si="3"/>
        <v>43903</v>
      </c>
      <c r="B27" s="145" t="s">
        <v>18</v>
      </c>
      <c r="C27" s="135"/>
      <c r="D27" s="136"/>
      <c r="E27" s="131"/>
      <c r="F27" s="26" t="b">
        <f t="shared" si="4"/>
        <v>0</v>
      </c>
      <c r="G27" s="145" t="s">
        <v>18</v>
      </c>
      <c r="H27" s="136"/>
      <c r="I27" s="136"/>
      <c r="K27" s="5">
        <f t="shared" si="5"/>
        <v>43903</v>
      </c>
      <c r="L27" s="3" t="s">
        <v>18</v>
      </c>
    </row>
    <row r="28" spans="1:12" ht="18" customHeight="1" thickBot="1" x14ac:dyDescent="0.2">
      <c r="A28" s="27">
        <f t="shared" si="3"/>
        <v>43904</v>
      </c>
      <c r="B28" s="146" t="s">
        <v>19</v>
      </c>
      <c r="C28" s="138"/>
      <c r="D28" s="139"/>
      <c r="E28" s="131"/>
      <c r="F28" s="27" t="b">
        <f t="shared" si="4"/>
        <v>0</v>
      </c>
      <c r="G28" s="146" t="s">
        <v>19</v>
      </c>
      <c r="H28" s="139"/>
      <c r="I28" s="139"/>
      <c r="K28" s="5">
        <f t="shared" si="5"/>
        <v>43904</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43905</v>
      </c>
      <c r="B30" s="144" t="s">
        <v>13</v>
      </c>
      <c r="C30" s="133"/>
      <c r="D30" s="130"/>
      <c r="E30" s="30"/>
      <c r="F30" s="15" t="s">
        <v>29</v>
      </c>
      <c r="G30" s="29"/>
      <c r="H30" s="31">
        <f>(C21+C29+C37+H21+H29)-C13</f>
        <v>0</v>
      </c>
      <c r="I30" s="31">
        <f>D21+D29+D37+I21+I29</f>
        <v>0</v>
      </c>
      <c r="K30" s="5">
        <f>IF(K28=0,"",IF(K28&lt;$G$9,K28+1,IF(K28=$G$9,"")))</f>
        <v>43905</v>
      </c>
      <c r="L30" s="3" t="s">
        <v>13</v>
      </c>
    </row>
    <row r="31" spans="1:12" ht="18" customHeight="1" thickTop="1" x14ac:dyDescent="0.15">
      <c r="A31" s="26">
        <f t="shared" si="6"/>
        <v>43906</v>
      </c>
      <c r="B31" s="145" t="s">
        <v>14</v>
      </c>
      <c r="C31" s="135"/>
      <c r="D31" s="136"/>
      <c r="E31" s="30"/>
      <c r="F31" s="200" t="s">
        <v>32</v>
      </c>
      <c r="G31" s="201"/>
      <c r="H31" s="201"/>
      <c r="I31" s="202"/>
      <c r="K31" s="5">
        <f>IF(K30=0,"",IF(K30&lt;$G$9,K30+1,IF(K30=$G$9,"")))</f>
        <v>43906</v>
      </c>
      <c r="L31" s="3" t="s">
        <v>14</v>
      </c>
    </row>
    <row r="32" spans="1:12" ht="18" customHeight="1" x14ac:dyDescent="0.15">
      <c r="A32" s="26">
        <f t="shared" si="6"/>
        <v>43907</v>
      </c>
      <c r="B32" s="145" t="s">
        <v>15</v>
      </c>
      <c r="C32" s="135"/>
      <c r="D32" s="136"/>
      <c r="E32" s="30"/>
      <c r="F32" s="203"/>
      <c r="G32" s="204"/>
      <c r="H32" s="204"/>
      <c r="I32" s="205"/>
      <c r="K32" s="5">
        <f t="shared" ref="K32:K36" si="7">IF(K31=0,"",IF(K31&lt;$G$9,K31+1,IF(K31=$G$9,"")))</f>
        <v>43907</v>
      </c>
      <c r="L32" s="3" t="s">
        <v>15</v>
      </c>
    </row>
    <row r="33" spans="1:12" ht="18" customHeight="1" x14ac:dyDescent="0.15">
      <c r="A33" s="26">
        <f t="shared" si="6"/>
        <v>43908</v>
      </c>
      <c r="B33" s="145" t="s">
        <v>16</v>
      </c>
      <c r="C33" s="135"/>
      <c r="D33" s="136"/>
      <c r="E33" s="30"/>
      <c r="F33" s="203"/>
      <c r="G33" s="204"/>
      <c r="H33" s="204"/>
      <c r="I33" s="205"/>
      <c r="K33" s="5">
        <f t="shared" si="7"/>
        <v>43908</v>
      </c>
      <c r="L33" s="3" t="s">
        <v>16</v>
      </c>
    </row>
    <row r="34" spans="1:12" ht="18" customHeight="1" x14ac:dyDescent="0.15">
      <c r="A34" s="26">
        <f t="shared" si="6"/>
        <v>43909</v>
      </c>
      <c r="B34" s="145" t="s">
        <v>17</v>
      </c>
      <c r="C34" s="135"/>
      <c r="D34" s="136"/>
      <c r="E34" s="30"/>
      <c r="F34" s="203"/>
      <c r="G34" s="204"/>
      <c r="H34" s="204"/>
      <c r="I34" s="205"/>
      <c r="K34" s="5">
        <f t="shared" si="7"/>
        <v>43909</v>
      </c>
      <c r="L34" s="3" t="s">
        <v>17</v>
      </c>
    </row>
    <row r="35" spans="1:12" ht="18" customHeight="1" x14ac:dyDescent="0.15">
      <c r="A35" s="26">
        <f t="shared" si="6"/>
        <v>43910</v>
      </c>
      <c r="B35" s="145" t="s">
        <v>18</v>
      </c>
      <c r="C35" s="135"/>
      <c r="D35" s="136"/>
      <c r="E35" s="30"/>
      <c r="F35" s="203"/>
      <c r="G35" s="204"/>
      <c r="H35" s="204"/>
      <c r="I35" s="205"/>
      <c r="K35" s="5">
        <f t="shared" si="7"/>
        <v>43910</v>
      </c>
      <c r="L35" s="3" t="s">
        <v>18</v>
      </c>
    </row>
    <row r="36" spans="1:12" ht="18" customHeight="1" thickBot="1" x14ac:dyDescent="0.2">
      <c r="A36" s="27">
        <f t="shared" si="6"/>
        <v>43911</v>
      </c>
      <c r="B36" s="146" t="s">
        <v>19</v>
      </c>
      <c r="C36" s="138"/>
      <c r="D36" s="139"/>
      <c r="E36" s="30"/>
      <c r="F36" s="203"/>
      <c r="G36" s="204"/>
      <c r="H36" s="204"/>
      <c r="I36" s="205"/>
      <c r="K36" s="5">
        <f t="shared" si="7"/>
        <v>43911</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43912</v>
      </c>
      <c r="L38" s="3" t="s">
        <v>13</v>
      </c>
    </row>
    <row r="39" spans="1:12" ht="24.75" customHeight="1" thickBot="1" x14ac:dyDescent="0.2">
      <c r="A39" s="195"/>
      <c r="B39" s="195"/>
      <c r="C39" s="34"/>
      <c r="D39" s="35"/>
      <c r="E39" s="34"/>
      <c r="F39" s="195"/>
      <c r="G39" s="195"/>
      <c r="H39" s="34"/>
      <c r="I39" s="35"/>
      <c r="K39" s="5" t="str">
        <f>IF(K38=0,"",IF(K38&lt;$G$9,K38+1,IF(K38=$G$9,"")))</f>
        <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nc17foZ8+TKkdpHgVLN1BfpxWYRmqD/Ya12wVVHUx78LQZNTNRnriKGjLnjhdnBItbI6SiAkHW9EsltcklJw==" saltValue="wublnwmPYTCrrjYQtLtFv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265" priority="34" operator="equal">
      <formula>FALSE</formula>
    </cfRule>
  </conditionalFormatting>
  <conditionalFormatting sqref="A14">
    <cfRule type="cellIs" dxfId="264" priority="38" operator="equal">
      <formula>FALSE</formula>
    </cfRule>
  </conditionalFormatting>
  <conditionalFormatting sqref="L29:L37 K13:K21 K29 K37 K45">
    <cfRule type="cellIs" dxfId="263" priority="37" operator="equal">
      <formula>FALSE</formula>
    </cfRule>
  </conditionalFormatting>
  <conditionalFormatting sqref="K21">
    <cfRule type="cellIs" dxfId="262" priority="36" operator="equal">
      <formula>FALSE</formula>
    </cfRule>
  </conditionalFormatting>
  <conditionalFormatting sqref="L21:L29">
    <cfRule type="cellIs" dxfId="261" priority="35" operator="equal">
      <formula>FALSE</formula>
    </cfRule>
  </conditionalFormatting>
  <conditionalFormatting sqref="K48:K52">
    <cfRule type="cellIs" dxfId="260" priority="22" operator="equal">
      <formula>FALSE</formula>
    </cfRule>
  </conditionalFormatting>
  <conditionalFormatting sqref="F30">
    <cfRule type="cellIs" dxfId="259" priority="3" operator="equal">
      <formula>FALSE</formula>
    </cfRule>
  </conditionalFormatting>
  <conditionalFormatting sqref="K31">
    <cfRule type="cellIs" dxfId="258" priority="29" operator="equal">
      <formula>FALSE</formula>
    </cfRule>
  </conditionalFormatting>
  <conditionalFormatting sqref="K47">
    <cfRule type="cellIs" dxfId="257" priority="23" operator="equal">
      <formula>FALSE</formula>
    </cfRule>
  </conditionalFormatting>
  <conditionalFormatting sqref="K38">
    <cfRule type="cellIs" dxfId="256" priority="27" operator="equal">
      <formula>FALSE</formula>
    </cfRule>
  </conditionalFormatting>
  <conditionalFormatting sqref="K39">
    <cfRule type="cellIs" dxfId="255" priority="26" operator="equal">
      <formula>FALSE</formula>
    </cfRule>
  </conditionalFormatting>
  <conditionalFormatting sqref="K40:K44">
    <cfRule type="cellIs" dxfId="254" priority="25" operator="equal">
      <formula>FALSE</formula>
    </cfRule>
  </conditionalFormatting>
  <conditionalFormatting sqref="K22">
    <cfRule type="cellIs" dxfId="253" priority="33" operator="equal">
      <formula>FALSE</formula>
    </cfRule>
  </conditionalFormatting>
  <conditionalFormatting sqref="K23">
    <cfRule type="cellIs" dxfId="252" priority="32" operator="equal">
      <formula>FALSE</formula>
    </cfRule>
  </conditionalFormatting>
  <conditionalFormatting sqref="K24:K28">
    <cfRule type="cellIs" dxfId="251" priority="31" operator="equal">
      <formula>FALSE</formula>
    </cfRule>
  </conditionalFormatting>
  <conditionalFormatting sqref="K30">
    <cfRule type="cellIs" dxfId="250" priority="30" operator="equal">
      <formula>FALSE</formula>
    </cfRule>
  </conditionalFormatting>
  <conditionalFormatting sqref="B30:B36">
    <cfRule type="cellIs" dxfId="249" priority="10" operator="equal">
      <formula>FALSE</formula>
    </cfRule>
  </conditionalFormatting>
  <conditionalFormatting sqref="K32:K36">
    <cfRule type="cellIs" dxfId="248" priority="28" operator="equal">
      <formula>FALSE</formula>
    </cfRule>
  </conditionalFormatting>
  <conditionalFormatting sqref="A22">
    <cfRule type="cellIs" dxfId="247" priority="8" operator="equal">
      <formula>FALSE</formula>
    </cfRule>
  </conditionalFormatting>
  <conditionalFormatting sqref="F22">
    <cfRule type="cellIs" dxfId="246" priority="6" operator="equal">
      <formula>FALSE</formula>
    </cfRule>
  </conditionalFormatting>
  <conditionalFormatting sqref="K46">
    <cfRule type="cellIs" dxfId="245" priority="24" operator="equal">
      <formula>FALSE</formula>
    </cfRule>
  </conditionalFormatting>
  <conditionalFormatting sqref="F30">
    <cfRule type="cellIs" dxfId="244" priority="4" operator="equal">
      <formula>FALSE</formula>
    </cfRule>
  </conditionalFormatting>
  <conditionalFormatting sqref="A14:A20">
    <cfRule type="containsText" dxfId="243" priority="21" operator="containsText" text="FALSE">
      <formula>NOT(ISERROR(SEARCH("FALSE",A14)))</formula>
    </cfRule>
  </conditionalFormatting>
  <conditionalFormatting sqref="F14">
    <cfRule type="cellIs" dxfId="242" priority="20" operator="equal">
      <formula>FALSE</formula>
    </cfRule>
  </conditionalFormatting>
  <conditionalFormatting sqref="F14:F20">
    <cfRule type="containsText" dxfId="241" priority="19" operator="containsText" text="FALSE">
      <formula>NOT(ISERROR(SEARCH("FALSE",F14)))</formula>
    </cfRule>
  </conditionalFormatting>
  <conditionalFormatting sqref="B28">
    <cfRule type="cellIs" dxfId="240" priority="17" operator="equal">
      <formula>FALSE</formula>
    </cfRule>
  </conditionalFormatting>
  <conditionalFormatting sqref="B22:B28">
    <cfRule type="cellIs" dxfId="239" priority="18" operator="equal">
      <formula>FALSE</formula>
    </cfRule>
  </conditionalFormatting>
  <conditionalFormatting sqref="A29">
    <cfRule type="cellIs" dxfId="238" priority="16" operator="equal">
      <formula>FALSE</formula>
    </cfRule>
  </conditionalFormatting>
  <conditionalFormatting sqref="F29">
    <cfRule type="cellIs" dxfId="237" priority="13" operator="equal">
      <formula>FALSE</formula>
    </cfRule>
  </conditionalFormatting>
  <conditionalFormatting sqref="G22:G28">
    <cfRule type="cellIs" dxfId="236" priority="15" operator="equal">
      <formula>FALSE</formula>
    </cfRule>
  </conditionalFormatting>
  <conditionalFormatting sqref="F29">
    <cfRule type="cellIs" dxfId="235" priority="14" operator="equal">
      <formula>FALSE</formula>
    </cfRule>
  </conditionalFormatting>
  <conditionalFormatting sqref="A30">
    <cfRule type="cellIs" dxfId="234" priority="12" operator="equal">
      <formula>FALSE</formula>
    </cfRule>
  </conditionalFormatting>
  <conditionalFormatting sqref="A30:A36">
    <cfRule type="containsText" dxfId="233" priority="11" operator="containsText" text="FALSE">
      <formula>NOT(ISERROR(SEARCH("FALSE",A30)))</formula>
    </cfRule>
  </conditionalFormatting>
  <conditionalFormatting sqref="B36">
    <cfRule type="cellIs" dxfId="232" priority="9" operator="equal">
      <formula>FALSE</formula>
    </cfRule>
  </conditionalFormatting>
  <conditionalFormatting sqref="A22:A28">
    <cfRule type="containsText" dxfId="231" priority="7" operator="containsText" text="FALSE">
      <formula>NOT(ISERROR(SEARCH("FALSE",A22)))</formula>
    </cfRule>
  </conditionalFormatting>
  <conditionalFormatting sqref="F22:F28">
    <cfRule type="containsText" dxfId="230" priority="5" operator="containsText" text="FALSE">
      <formula>NOT(ISERROR(SEARCH("FALSE",F22)))</formula>
    </cfRule>
  </conditionalFormatting>
  <conditionalFormatting sqref="B8:D8">
    <cfRule type="cellIs" dxfId="229" priority="2" operator="equal">
      <formula>0</formula>
    </cfRule>
  </conditionalFormatting>
  <conditionalFormatting sqref="B9:D10">
    <cfRule type="cellIs" dxfId="228"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300-000000000000}"/>
    <dataValidation allowBlank="1" showInputMessage="1" showErrorMessage="1" prompt="Enter your Name into this field and it will populate to all the other time reports in this workbook." sqref="B9 J9" xr:uid="{00000000-0002-0000-1300-000001000000}"/>
    <dataValidation allowBlank="1" showInputMessage="1" showErrorMessage="1" prompt="Enter your Department Name into this field and it will populate to all the other time reports in this workbook." sqref="B10 J10" xr:uid="{00000000-0002-0000-1300-000002000000}"/>
  </dataValidations>
  <printOptions horizontalCentered="1"/>
  <pageMargins left="0" right="0" top="0.5" bottom="0.5" header="0.3" footer="0.3"/>
  <pageSetup scale="92" orientation="portrait" r:id="rId1"/>
  <headerFooter>
    <oddFooter>&amp;RMay-2018</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Schedule'!$K$32</f>
        <v>43913</v>
      </c>
      <c r="H8" s="194"/>
      <c r="I8" s="194"/>
      <c r="J8" s="37"/>
      <c r="K8" s="12" t="str">
        <f>TEXT(G8,"dddd")</f>
        <v>Monday</v>
      </c>
    </row>
    <row r="9" spans="1:12" ht="18" customHeight="1" thickBot="1" x14ac:dyDescent="0.2">
      <c r="A9" s="33" t="s">
        <v>5</v>
      </c>
      <c r="B9" s="199" t="str">
        <f>'June 20, 2019 - July 2,2019'!$B$9</f>
        <v>Brady A. Kruse</v>
      </c>
      <c r="C9" s="199"/>
      <c r="D9" s="199"/>
      <c r="E9" s="4"/>
      <c r="F9" s="33" t="s">
        <v>6</v>
      </c>
      <c r="G9" s="189">
        <f>'Payroll Schedule'!$L$32</f>
        <v>43926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Schedule'!$B$32</f>
        <v>7</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5, 2020 - March 22, 2020'!$H$21</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f t="shared" si="0"/>
        <v>43913</v>
      </c>
      <c r="B15" s="134" t="s">
        <v>14</v>
      </c>
      <c r="C15" s="170"/>
      <c r="D15" s="136"/>
      <c r="E15" s="131"/>
      <c r="F15" s="26" t="b">
        <f t="shared" si="1"/>
        <v>0</v>
      </c>
      <c r="G15" s="134" t="s">
        <v>14</v>
      </c>
      <c r="H15" s="136"/>
      <c r="I15" s="136"/>
      <c r="K15" s="5">
        <f t="shared" si="2"/>
        <v>43913</v>
      </c>
      <c r="L15" s="3" t="s">
        <v>14</v>
      </c>
    </row>
    <row r="16" spans="1:12" ht="18" customHeight="1" x14ac:dyDescent="0.15">
      <c r="A16" s="26">
        <f t="shared" si="0"/>
        <v>43914</v>
      </c>
      <c r="B16" s="134" t="s">
        <v>15</v>
      </c>
      <c r="C16" s="170"/>
      <c r="D16" s="136"/>
      <c r="E16" s="131"/>
      <c r="F16" s="26" t="b">
        <f t="shared" si="1"/>
        <v>0</v>
      </c>
      <c r="G16" s="134" t="s">
        <v>15</v>
      </c>
      <c r="H16" s="136"/>
      <c r="I16" s="136"/>
      <c r="K16" s="5">
        <f t="shared" si="2"/>
        <v>43914</v>
      </c>
      <c r="L16" s="3" t="s">
        <v>15</v>
      </c>
    </row>
    <row r="17" spans="1:12" ht="18" customHeight="1" x14ac:dyDescent="0.15">
      <c r="A17" s="26">
        <f t="shared" si="0"/>
        <v>43915</v>
      </c>
      <c r="B17" s="134" t="s">
        <v>16</v>
      </c>
      <c r="C17" s="170"/>
      <c r="D17" s="136"/>
      <c r="E17" s="131"/>
      <c r="F17" s="26" t="b">
        <f t="shared" si="1"/>
        <v>0</v>
      </c>
      <c r="G17" s="134" t="s">
        <v>16</v>
      </c>
      <c r="H17" s="136"/>
      <c r="I17" s="136"/>
      <c r="K17" s="5">
        <f t="shared" si="2"/>
        <v>43915</v>
      </c>
      <c r="L17" s="3" t="s">
        <v>16</v>
      </c>
    </row>
    <row r="18" spans="1:12" ht="18" customHeight="1" x14ac:dyDescent="0.15">
      <c r="A18" s="26">
        <f t="shared" si="0"/>
        <v>43916</v>
      </c>
      <c r="B18" s="134" t="s">
        <v>17</v>
      </c>
      <c r="C18" s="135"/>
      <c r="D18" s="136"/>
      <c r="E18" s="131"/>
      <c r="F18" s="26" t="b">
        <f t="shared" si="1"/>
        <v>0</v>
      </c>
      <c r="G18" s="134" t="s">
        <v>17</v>
      </c>
      <c r="H18" s="136"/>
      <c r="I18" s="136"/>
      <c r="K18" s="5">
        <f t="shared" si="2"/>
        <v>43916</v>
      </c>
      <c r="L18" s="3" t="s">
        <v>17</v>
      </c>
    </row>
    <row r="19" spans="1:12" ht="18" customHeight="1" x14ac:dyDescent="0.15">
      <c r="A19" s="26">
        <f t="shared" si="0"/>
        <v>43917</v>
      </c>
      <c r="B19" s="134" t="s">
        <v>18</v>
      </c>
      <c r="C19" s="135"/>
      <c r="D19" s="136"/>
      <c r="E19" s="131"/>
      <c r="F19" s="26" t="b">
        <f t="shared" si="1"/>
        <v>0</v>
      </c>
      <c r="G19" s="134" t="s">
        <v>18</v>
      </c>
      <c r="H19" s="136"/>
      <c r="I19" s="136"/>
      <c r="K19" s="5">
        <f t="shared" si="2"/>
        <v>43917</v>
      </c>
      <c r="L19" s="3" t="s">
        <v>18</v>
      </c>
    </row>
    <row r="20" spans="1:12" ht="18" customHeight="1" thickBot="1" x14ac:dyDescent="0.2">
      <c r="A20" s="27">
        <f t="shared" si="0"/>
        <v>43918</v>
      </c>
      <c r="B20" s="137" t="s">
        <v>19</v>
      </c>
      <c r="C20" s="138"/>
      <c r="D20" s="139"/>
      <c r="E20" s="131"/>
      <c r="F20" s="27" t="b">
        <f t="shared" si="1"/>
        <v>0</v>
      </c>
      <c r="G20" s="137" t="s">
        <v>19</v>
      </c>
      <c r="H20" s="139"/>
      <c r="I20" s="139"/>
      <c r="K20" s="5">
        <f t="shared" si="2"/>
        <v>43918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43919</v>
      </c>
      <c r="B22" s="144" t="s">
        <v>13</v>
      </c>
      <c r="C22" s="133"/>
      <c r="D22" s="130"/>
      <c r="E22" s="131"/>
      <c r="F22" s="128" t="b">
        <f t="shared" ref="F22:F28" si="4">K46</f>
        <v>0</v>
      </c>
      <c r="G22" s="144" t="s">
        <v>13</v>
      </c>
      <c r="H22" s="130"/>
      <c r="I22" s="130"/>
      <c r="K22" s="5">
        <f>IF(K20=0,"",IF(K20&lt;$G$9,K20+1,IF(K20=$G$9,"")))</f>
        <v>43919</v>
      </c>
      <c r="L22" s="3" t="s">
        <v>13</v>
      </c>
    </row>
    <row r="23" spans="1:12" ht="18" customHeight="1" x14ac:dyDescent="0.15">
      <c r="A23" s="26">
        <f t="shared" si="3"/>
        <v>43920</v>
      </c>
      <c r="B23" s="145" t="s">
        <v>14</v>
      </c>
      <c r="C23" s="135"/>
      <c r="D23" s="136"/>
      <c r="E23" s="131"/>
      <c r="F23" s="26" t="b">
        <f t="shared" si="4"/>
        <v>0</v>
      </c>
      <c r="G23" s="145" t="s">
        <v>14</v>
      </c>
      <c r="H23" s="136"/>
      <c r="I23" s="136"/>
      <c r="K23" s="5">
        <f>IF(K22=0,"",IF(K22&lt;$G$9,K22+1,IF(K22=$G$9,"")))</f>
        <v>43920</v>
      </c>
      <c r="L23" s="3" t="s">
        <v>14</v>
      </c>
    </row>
    <row r="24" spans="1:12" ht="18" customHeight="1" x14ac:dyDescent="0.15">
      <c r="A24" s="26">
        <f t="shared" si="3"/>
        <v>43921</v>
      </c>
      <c r="B24" s="145" t="s">
        <v>15</v>
      </c>
      <c r="C24" s="135"/>
      <c r="D24" s="136"/>
      <c r="E24" s="131"/>
      <c r="F24" s="26" t="b">
        <f t="shared" si="4"/>
        <v>0</v>
      </c>
      <c r="G24" s="145" t="s">
        <v>15</v>
      </c>
      <c r="H24" s="136"/>
      <c r="I24" s="136"/>
      <c r="K24" s="5">
        <f t="shared" ref="K24:K28" si="5">IF(K23=0,"",IF(K23&lt;$G$9,K23+1,IF(K23=$G$9,"")))</f>
        <v>43921</v>
      </c>
      <c r="L24" s="3" t="s">
        <v>15</v>
      </c>
    </row>
    <row r="25" spans="1:12" ht="18" customHeight="1" x14ac:dyDescent="0.15">
      <c r="A25" s="26">
        <f t="shared" si="3"/>
        <v>43922</v>
      </c>
      <c r="B25" s="145" t="s">
        <v>16</v>
      </c>
      <c r="C25" s="135"/>
      <c r="D25" s="136"/>
      <c r="E25" s="131"/>
      <c r="F25" s="26" t="b">
        <f t="shared" si="4"/>
        <v>0</v>
      </c>
      <c r="G25" s="145" t="s">
        <v>16</v>
      </c>
      <c r="H25" s="136"/>
      <c r="I25" s="136"/>
      <c r="K25" s="5">
        <f t="shared" si="5"/>
        <v>43922</v>
      </c>
      <c r="L25" s="3" t="s">
        <v>16</v>
      </c>
    </row>
    <row r="26" spans="1:12" ht="18" customHeight="1" x14ac:dyDescent="0.15">
      <c r="A26" s="26">
        <f t="shared" si="3"/>
        <v>43923</v>
      </c>
      <c r="B26" s="145" t="s">
        <v>17</v>
      </c>
      <c r="C26" s="135"/>
      <c r="D26" s="136"/>
      <c r="E26" s="131"/>
      <c r="F26" s="26" t="b">
        <f t="shared" si="4"/>
        <v>0</v>
      </c>
      <c r="G26" s="145" t="s">
        <v>17</v>
      </c>
      <c r="H26" s="136"/>
      <c r="I26" s="136"/>
      <c r="K26" s="5">
        <f t="shared" si="5"/>
        <v>43923</v>
      </c>
      <c r="L26" s="3" t="s">
        <v>17</v>
      </c>
    </row>
    <row r="27" spans="1:12" ht="18" customHeight="1" x14ac:dyDescent="0.15">
      <c r="A27" s="26">
        <f t="shared" si="3"/>
        <v>43924</v>
      </c>
      <c r="B27" s="145" t="s">
        <v>18</v>
      </c>
      <c r="C27" s="135"/>
      <c r="D27" s="136"/>
      <c r="E27" s="131"/>
      <c r="F27" s="26" t="b">
        <f t="shared" si="4"/>
        <v>0</v>
      </c>
      <c r="G27" s="145" t="s">
        <v>18</v>
      </c>
      <c r="H27" s="136"/>
      <c r="I27" s="136"/>
      <c r="K27" s="5">
        <f t="shared" si="5"/>
        <v>43924</v>
      </c>
      <c r="L27" s="3" t="s">
        <v>18</v>
      </c>
    </row>
    <row r="28" spans="1:12" ht="18" customHeight="1" thickBot="1" x14ac:dyDescent="0.2">
      <c r="A28" s="27">
        <f t="shared" si="3"/>
        <v>43925</v>
      </c>
      <c r="B28" s="146" t="s">
        <v>19</v>
      </c>
      <c r="C28" s="138"/>
      <c r="D28" s="139"/>
      <c r="E28" s="131"/>
      <c r="F28" s="27" t="b">
        <f t="shared" si="4"/>
        <v>0</v>
      </c>
      <c r="G28" s="146" t="s">
        <v>19</v>
      </c>
      <c r="H28" s="139"/>
      <c r="I28" s="139"/>
      <c r="K28" s="5">
        <f t="shared" si="5"/>
        <v>43925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43926</v>
      </c>
      <c r="B30" s="144" t="s">
        <v>13</v>
      </c>
      <c r="C30" s="133"/>
      <c r="D30" s="130"/>
      <c r="E30" s="131"/>
      <c r="F30" s="148" t="s">
        <v>29</v>
      </c>
      <c r="G30" s="149"/>
      <c r="H30" s="142">
        <f>(C21+C29+C37+H21+H29)-C13</f>
        <v>0</v>
      </c>
      <c r="I30" s="142">
        <f>D21+D29+D37+I21+I29</f>
        <v>0</v>
      </c>
      <c r="K30" s="5">
        <f>IF(K28=0,"",IF(K28&lt;$G$9,K28+1,IF(K28=$G$9,"")))</f>
        <v>43926</v>
      </c>
      <c r="L30" s="3" t="s">
        <v>13</v>
      </c>
    </row>
    <row r="31" spans="1:12" ht="18" customHeight="1" thickTop="1" x14ac:dyDescent="0.15">
      <c r="A31" s="26" t="str">
        <f t="shared" si="6"/>
        <v/>
      </c>
      <c r="B31" s="145" t="s">
        <v>14</v>
      </c>
      <c r="C31" s="152"/>
      <c r="D31" s="136"/>
      <c r="E31" s="30"/>
      <c r="F31" s="200" t="s">
        <v>32</v>
      </c>
      <c r="G31" s="201"/>
      <c r="H31" s="201"/>
      <c r="I31" s="202"/>
      <c r="K31" s="5" t="str">
        <f>IF(K30=0,"",IF(K30&lt;$G$9,K30+1,IF(K30=$G$9,"")))</f>
        <v/>
      </c>
      <c r="L31" s="3" t="s">
        <v>14</v>
      </c>
    </row>
    <row r="32" spans="1:12" ht="18" customHeight="1" x14ac:dyDescent="0.15">
      <c r="A32" s="26" t="b">
        <f t="shared" si="6"/>
        <v>0</v>
      </c>
      <c r="B32" s="145" t="s">
        <v>15</v>
      </c>
      <c r="C32" s="152"/>
      <c r="D32" s="136"/>
      <c r="E32" s="30"/>
      <c r="F32" s="203"/>
      <c r="G32" s="204"/>
      <c r="H32" s="204"/>
      <c r="I32" s="205"/>
      <c r="K32" s="5" t="b">
        <f t="shared" ref="K32:K36" si="7">IF(K31=0,"",IF(K31&lt;$G$9,K31+1,IF(K31=$G$9,"")))</f>
        <v>0</v>
      </c>
      <c r="L32" s="3" t="s">
        <v>15</v>
      </c>
    </row>
    <row r="33" spans="1:12" ht="18" customHeight="1" x14ac:dyDescent="0.15">
      <c r="A33" s="26" t="b">
        <f t="shared" si="6"/>
        <v>0</v>
      </c>
      <c r="B33" s="145" t="s">
        <v>16</v>
      </c>
      <c r="C33" s="152"/>
      <c r="D33" s="136"/>
      <c r="E33" s="30"/>
      <c r="F33" s="203"/>
      <c r="G33" s="204"/>
      <c r="H33" s="204"/>
      <c r="I33" s="205"/>
      <c r="K33" s="5" t="b">
        <f t="shared" si="7"/>
        <v>0</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Kg6B3wMpyHtE3AG2+ZhM4iVpdSxDw+pCBdNIb+Wo6Ts+QON2d+uS2cM4EGU7doxlj/v6sQZRCLDJacYEHRTCWg==" saltValue="TqyyoN4EUigEJJATe2tee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227" priority="34" operator="equal">
      <formula>FALSE</formula>
    </cfRule>
  </conditionalFormatting>
  <conditionalFormatting sqref="A14">
    <cfRule type="cellIs" dxfId="226" priority="38" operator="equal">
      <formula>FALSE</formula>
    </cfRule>
  </conditionalFormatting>
  <conditionalFormatting sqref="L29:L37 K13:K21 K29 K37 K45">
    <cfRule type="cellIs" dxfId="225" priority="37" operator="equal">
      <formula>FALSE</formula>
    </cfRule>
  </conditionalFormatting>
  <conditionalFormatting sqref="K21">
    <cfRule type="cellIs" dxfId="224" priority="36" operator="equal">
      <formula>FALSE</formula>
    </cfRule>
  </conditionalFormatting>
  <conditionalFormatting sqref="L21:L29">
    <cfRule type="cellIs" dxfId="223" priority="35" operator="equal">
      <formula>FALSE</formula>
    </cfRule>
  </conditionalFormatting>
  <conditionalFormatting sqref="K48:K52">
    <cfRule type="cellIs" dxfId="222" priority="22" operator="equal">
      <formula>FALSE</formula>
    </cfRule>
  </conditionalFormatting>
  <conditionalFormatting sqref="F30">
    <cfRule type="cellIs" dxfId="221" priority="3" operator="equal">
      <formula>FALSE</formula>
    </cfRule>
  </conditionalFormatting>
  <conditionalFormatting sqref="K31">
    <cfRule type="cellIs" dxfId="220" priority="29" operator="equal">
      <formula>FALSE</formula>
    </cfRule>
  </conditionalFormatting>
  <conditionalFormatting sqref="K47">
    <cfRule type="cellIs" dxfId="219" priority="23" operator="equal">
      <formula>FALSE</formula>
    </cfRule>
  </conditionalFormatting>
  <conditionalFormatting sqref="K38">
    <cfRule type="cellIs" dxfId="218" priority="27" operator="equal">
      <formula>FALSE</formula>
    </cfRule>
  </conditionalFormatting>
  <conditionalFormatting sqref="K39">
    <cfRule type="cellIs" dxfId="217" priority="26" operator="equal">
      <formula>FALSE</formula>
    </cfRule>
  </conditionalFormatting>
  <conditionalFormatting sqref="K40:K44">
    <cfRule type="cellIs" dxfId="216" priority="25" operator="equal">
      <formula>FALSE</formula>
    </cfRule>
  </conditionalFormatting>
  <conditionalFormatting sqref="K22">
    <cfRule type="cellIs" dxfId="215" priority="33" operator="equal">
      <formula>FALSE</formula>
    </cfRule>
  </conditionalFormatting>
  <conditionalFormatting sqref="K23">
    <cfRule type="cellIs" dxfId="214" priority="32" operator="equal">
      <formula>FALSE</formula>
    </cfRule>
  </conditionalFormatting>
  <conditionalFormatting sqref="K24:K28">
    <cfRule type="cellIs" dxfId="213" priority="31" operator="equal">
      <formula>FALSE</formula>
    </cfRule>
  </conditionalFormatting>
  <conditionalFormatting sqref="K30">
    <cfRule type="cellIs" dxfId="212" priority="30" operator="equal">
      <formula>FALSE</formula>
    </cfRule>
  </conditionalFormatting>
  <conditionalFormatting sqref="B30:B36">
    <cfRule type="cellIs" dxfId="211" priority="10" operator="equal">
      <formula>FALSE</formula>
    </cfRule>
  </conditionalFormatting>
  <conditionalFormatting sqref="K32:K36">
    <cfRule type="cellIs" dxfId="210" priority="28" operator="equal">
      <formula>FALSE</formula>
    </cfRule>
  </conditionalFormatting>
  <conditionalFormatting sqref="A22">
    <cfRule type="cellIs" dxfId="209" priority="8" operator="equal">
      <formula>FALSE</formula>
    </cfRule>
  </conditionalFormatting>
  <conditionalFormatting sqref="F22">
    <cfRule type="cellIs" dxfId="208" priority="6" operator="equal">
      <formula>FALSE</formula>
    </cfRule>
  </conditionalFormatting>
  <conditionalFormatting sqref="K46">
    <cfRule type="cellIs" dxfId="207" priority="24" operator="equal">
      <formula>FALSE</formula>
    </cfRule>
  </conditionalFormatting>
  <conditionalFormatting sqref="F30">
    <cfRule type="cellIs" dxfId="206" priority="4" operator="equal">
      <formula>FALSE</formula>
    </cfRule>
  </conditionalFormatting>
  <conditionalFormatting sqref="A14:A20">
    <cfRule type="containsText" dxfId="205" priority="21" operator="containsText" text="FALSE">
      <formula>NOT(ISERROR(SEARCH("FALSE",A14)))</formula>
    </cfRule>
  </conditionalFormatting>
  <conditionalFormatting sqref="F14">
    <cfRule type="cellIs" dxfId="204" priority="20" operator="equal">
      <formula>FALSE</formula>
    </cfRule>
  </conditionalFormatting>
  <conditionalFormatting sqref="F14:F20">
    <cfRule type="containsText" dxfId="203" priority="19" operator="containsText" text="FALSE">
      <formula>NOT(ISERROR(SEARCH("FALSE",F14)))</formula>
    </cfRule>
  </conditionalFormatting>
  <conditionalFormatting sqref="B28">
    <cfRule type="cellIs" dxfId="202" priority="17" operator="equal">
      <formula>FALSE</formula>
    </cfRule>
  </conditionalFormatting>
  <conditionalFormatting sqref="B22:B28">
    <cfRule type="cellIs" dxfId="201" priority="18" operator="equal">
      <formula>FALSE</formula>
    </cfRule>
  </conditionalFormatting>
  <conditionalFormatting sqref="A29">
    <cfRule type="cellIs" dxfId="200" priority="16" operator="equal">
      <formula>FALSE</formula>
    </cfRule>
  </conditionalFormatting>
  <conditionalFormatting sqref="F29">
    <cfRule type="cellIs" dxfId="199" priority="13" operator="equal">
      <formula>FALSE</formula>
    </cfRule>
  </conditionalFormatting>
  <conditionalFormatting sqref="G22:G28">
    <cfRule type="cellIs" dxfId="198" priority="15" operator="equal">
      <formula>FALSE</formula>
    </cfRule>
  </conditionalFormatting>
  <conditionalFormatting sqref="F29">
    <cfRule type="cellIs" dxfId="197" priority="14" operator="equal">
      <formula>FALSE</formula>
    </cfRule>
  </conditionalFormatting>
  <conditionalFormatting sqref="A30">
    <cfRule type="cellIs" dxfId="196" priority="12" operator="equal">
      <formula>FALSE</formula>
    </cfRule>
  </conditionalFormatting>
  <conditionalFormatting sqref="A30:A36">
    <cfRule type="containsText" dxfId="195" priority="11" operator="containsText" text="FALSE">
      <formula>NOT(ISERROR(SEARCH("FALSE",A30)))</formula>
    </cfRule>
  </conditionalFormatting>
  <conditionalFormatting sqref="B36">
    <cfRule type="cellIs" dxfId="194" priority="9" operator="equal">
      <formula>FALSE</formula>
    </cfRule>
  </conditionalFormatting>
  <conditionalFormatting sqref="A22:A28">
    <cfRule type="containsText" dxfId="193" priority="7" operator="containsText" text="FALSE">
      <formula>NOT(ISERROR(SEARCH("FALSE",A22)))</formula>
    </cfRule>
  </conditionalFormatting>
  <conditionalFormatting sqref="F22:F28">
    <cfRule type="containsText" dxfId="192" priority="5" operator="containsText" text="FALSE">
      <formula>NOT(ISERROR(SEARCH("FALSE",F22)))</formula>
    </cfRule>
  </conditionalFormatting>
  <conditionalFormatting sqref="B8:D8">
    <cfRule type="cellIs" dxfId="191" priority="2" operator="equal">
      <formula>0</formula>
    </cfRule>
  </conditionalFormatting>
  <conditionalFormatting sqref="B9:D10">
    <cfRule type="cellIs" dxfId="190"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400-000000000000}"/>
    <dataValidation allowBlank="1" showInputMessage="1" showErrorMessage="1" prompt="Enter your Name into this field and it will populate to all the other time reports in this workbook." sqref="B9 J9" xr:uid="{00000000-0002-0000-1400-000001000000}"/>
    <dataValidation allowBlank="1" showInputMessage="1" showErrorMessage="1" prompt="Enter your MSU ID into this field and it will populate to all the other time re[prts in this workbook." sqref="B8 J8" xr:uid="{00000000-0002-0000-1400-000002000000}"/>
  </dataValidations>
  <printOptions horizontalCentered="1"/>
  <pageMargins left="0" right="0" top="0.5" bottom="0.5" header="0.3" footer="0.3"/>
  <pageSetup scale="92" orientation="portrait" r:id="rId1"/>
  <headerFooter>
    <oddFooter>&amp;RMay-2018</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53"/>
  <sheetViews>
    <sheetView showGridLines="0" zoomScale="98" zoomScaleNormal="98" workbookViewId="0">
      <pane ySplit="13" topLeftCell="A14" activePane="bottomLeft" state="frozen"/>
      <selection pane="bottomLeft" activeCell="C15" sqref="C15"/>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Schedule'!$K$33</f>
        <v>43927</v>
      </c>
      <c r="H8" s="194"/>
      <c r="I8" s="194"/>
      <c r="J8" s="37"/>
      <c r="K8" s="12" t="str">
        <f>TEXT(G8,"dddd")</f>
        <v>Monday</v>
      </c>
    </row>
    <row r="9" spans="1:12" ht="18" customHeight="1" thickBot="1" x14ac:dyDescent="0.2">
      <c r="A9" s="33" t="s">
        <v>5</v>
      </c>
      <c r="B9" s="199" t="str">
        <f>'June 20, 2019 - July 2,2019'!$B$9</f>
        <v>Brady A. Kruse</v>
      </c>
      <c r="C9" s="199"/>
      <c r="D9" s="199"/>
      <c r="E9" s="4"/>
      <c r="F9" s="33" t="s">
        <v>6</v>
      </c>
      <c r="G9" s="189">
        <f>'Payroll Schedule'!$L$33</f>
        <v>43942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Schedule'!$B$33</f>
        <v>8</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'March 23, 2020- April 5,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72"/>
      <c r="I14" s="130"/>
      <c r="K14" s="5" t="str">
        <f t="shared" ref="K14:K20" si="2">IF(EXACT(L14,$K$8)=TRUE,$G$8,IF(K13=0,"",IF(K13&lt;$G$9,K13+1,IF(K13=$G$9,""))))</f>
        <v/>
      </c>
      <c r="L14" s="3" t="s">
        <v>13</v>
      </c>
    </row>
    <row r="15" spans="1:12" ht="18" customHeight="1" x14ac:dyDescent="0.15">
      <c r="A15" s="26">
        <f t="shared" si="0"/>
        <v>43927</v>
      </c>
      <c r="B15" s="134" t="s">
        <v>14</v>
      </c>
      <c r="C15" s="170"/>
      <c r="D15" s="136"/>
      <c r="E15" s="131"/>
      <c r="F15" s="26" t="b">
        <f t="shared" si="1"/>
        <v>0</v>
      </c>
      <c r="G15" s="134" t="s">
        <v>14</v>
      </c>
      <c r="H15" s="136"/>
      <c r="I15" s="136"/>
      <c r="K15" s="5">
        <f t="shared" si="2"/>
        <v>43927</v>
      </c>
      <c r="L15" s="3" t="s">
        <v>14</v>
      </c>
    </row>
    <row r="16" spans="1:12" ht="18" customHeight="1" x14ac:dyDescent="0.15">
      <c r="A16" s="26">
        <f t="shared" si="0"/>
        <v>43928</v>
      </c>
      <c r="B16" s="134" t="s">
        <v>15</v>
      </c>
      <c r="C16" s="170"/>
      <c r="D16" s="136"/>
      <c r="E16" s="131"/>
      <c r="F16" s="26" t="b">
        <f t="shared" si="1"/>
        <v>0</v>
      </c>
      <c r="G16" s="134" t="s">
        <v>15</v>
      </c>
      <c r="H16" s="136"/>
      <c r="I16" s="136"/>
      <c r="K16" s="5">
        <f t="shared" si="2"/>
        <v>43928</v>
      </c>
      <c r="L16" s="3" t="s">
        <v>15</v>
      </c>
    </row>
    <row r="17" spans="1:12" ht="18" customHeight="1" x14ac:dyDescent="0.15">
      <c r="A17" s="26">
        <f t="shared" si="0"/>
        <v>43929</v>
      </c>
      <c r="B17" s="134" t="s">
        <v>16</v>
      </c>
      <c r="C17" s="170"/>
      <c r="D17" s="136"/>
      <c r="E17" s="131"/>
      <c r="F17" s="26" t="b">
        <f t="shared" si="1"/>
        <v>0</v>
      </c>
      <c r="G17" s="134" t="s">
        <v>16</v>
      </c>
      <c r="H17" s="136"/>
      <c r="I17" s="136"/>
      <c r="K17" s="5">
        <f t="shared" si="2"/>
        <v>43929</v>
      </c>
      <c r="L17" s="3" t="s">
        <v>16</v>
      </c>
    </row>
    <row r="18" spans="1:12" ht="18" customHeight="1" x14ac:dyDescent="0.15">
      <c r="A18" s="26">
        <f t="shared" si="0"/>
        <v>43930</v>
      </c>
      <c r="B18" s="134" t="s">
        <v>17</v>
      </c>
      <c r="C18" s="170"/>
      <c r="D18" s="136"/>
      <c r="E18" s="131"/>
      <c r="F18" s="26" t="b">
        <f t="shared" si="1"/>
        <v>0</v>
      </c>
      <c r="G18" s="134" t="s">
        <v>17</v>
      </c>
      <c r="H18" s="136"/>
      <c r="I18" s="136"/>
      <c r="K18" s="5">
        <f t="shared" si="2"/>
        <v>43930</v>
      </c>
      <c r="L18" s="3" t="s">
        <v>17</v>
      </c>
    </row>
    <row r="19" spans="1:12" ht="18" customHeight="1" x14ac:dyDescent="0.15">
      <c r="A19" s="26">
        <f t="shared" si="0"/>
        <v>43931</v>
      </c>
      <c r="B19" s="134" t="s">
        <v>18</v>
      </c>
      <c r="C19" s="135"/>
      <c r="D19" s="136"/>
      <c r="E19" s="131"/>
      <c r="F19" s="26" t="b">
        <f t="shared" si="1"/>
        <v>0</v>
      </c>
      <c r="G19" s="134" t="s">
        <v>18</v>
      </c>
      <c r="H19" s="136"/>
      <c r="I19" s="136"/>
      <c r="K19" s="5">
        <f t="shared" si="2"/>
        <v>43931</v>
      </c>
      <c r="L19" s="3" t="s">
        <v>18</v>
      </c>
    </row>
    <row r="20" spans="1:12" ht="18" customHeight="1" thickBot="1" x14ac:dyDescent="0.2">
      <c r="A20" s="27">
        <f t="shared" si="0"/>
        <v>43932</v>
      </c>
      <c r="B20" s="137" t="s">
        <v>19</v>
      </c>
      <c r="C20" s="138"/>
      <c r="D20" s="139"/>
      <c r="E20" s="131"/>
      <c r="F20" s="27" t="b">
        <f t="shared" si="1"/>
        <v>0</v>
      </c>
      <c r="G20" s="137" t="s">
        <v>19</v>
      </c>
      <c r="H20" s="139"/>
      <c r="I20" s="139"/>
      <c r="K20" s="5">
        <f t="shared" si="2"/>
        <v>43932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43933</v>
      </c>
      <c r="B22" s="144" t="s">
        <v>13</v>
      </c>
      <c r="C22" s="133"/>
      <c r="D22" s="130"/>
      <c r="E22" s="131"/>
      <c r="F22" s="128" t="b">
        <f t="shared" ref="F22:F28" si="4">K46</f>
        <v>0</v>
      </c>
      <c r="G22" s="144" t="s">
        <v>13</v>
      </c>
      <c r="H22" s="130"/>
      <c r="I22" s="130"/>
      <c r="K22" s="5">
        <f>IF(K20=0,"",IF(K20&lt;$G$9,K20+1,IF(K20=$G$9,"")))</f>
        <v>43933</v>
      </c>
      <c r="L22" s="3" t="s">
        <v>13</v>
      </c>
    </row>
    <row r="23" spans="1:12" ht="18" customHeight="1" x14ac:dyDescent="0.15">
      <c r="A23" s="26">
        <f t="shared" si="3"/>
        <v>43934</v>
      </c>
      <c r="B23" s="145" t="s">
        <v>14</v>
      </c>
      <c r="C23" s="135"/>
      <c r="D23" s="136"/>
      <c r="E23" s="131"/>
      <c r="F23" s="26" t="b">
        <f t="shared" si="4"/>
        <v>0</v>
      </c>
      <c r="G23" s="145" t="s">
        <v>14</v>
      </c>
      <c r="H23" s="136"/>
      <c r="I23" s="136"/>
      <c r="K23" s="5">
        <f>IF(K22=0,"",IF(K22&lt;$G$9,K22+1,IF(K22=$G$9,"")))</f>
        <v>43934</v>
      </c>
      <c r="L23" s="3" t="s">
        <v>14</v>
      </c>
    </row>
    <row r="24" spans="1:12" ht="18" customHeight="1" x14ac:dyDescent="0.15">
      <c r="A24" s="26">
        <f t="shared" si="3"/>
        <v>43935</v>
      </c>
      <c r="B24" s="145" t="s">
        <v>15</v>
      </c>
      <c r="C24" s="135"/>
      <c r="D24" s="136"/>
      <c r="E24" s="131"/>
      <c r="F24" s="26" t="b">
        <f t="shared" si="4"/>
        <v>0</v>
      </c>
      <c r="G24" s="145" t="s">
        <v>15</v>
      </c>
      <c r="H24" s="136"/>
      <c r="I24" s="136"/>
      <c r="K24" s="5">
        <f t="shared" ref="K24:K28" si="5">IF(K23=0,"",IF(K23&lt;$G$9,K23+1,IF(K23=$G$9,"")))</f>
        <v>43935</v>
      </c>
      <c r="L24" s="3" t="s">
        <v>15</v>
      </c>
    </row>
    <row r="25" spans="1:12" ht="18" customHeight="1" x14ac:dyDescent="0.15">
      <c r="A25" s="26">
        <f t="shared" si="3"/>
        <v>43936</v>
      </c>
      <c r="B25" s="145" t="s">
        <v>16</v>
      </c>
      <c r="C25" s="135"/>
      <c r="D25" s="136"/>
      <c r="E25" s="131"/>
      <c r="F25" s="26" t="b">
        <f t="shared" si="4"/>
        <v>0</v>
      </c>
      <c r="G25" s="145" t="s">
        <v>16</v>
      </c>
      <c r="H25" s="136"/>
      <c r="I25" s="136"/>
      <c r="K25" s="5">
        <f t="shared" si="5"/>
        <v>43936</v>
      </c>
      <c r="L25" s="3" t="s">
        <v>16</v>
      </c>
    </row>
    <row r="26" spans="1:12" ht="18" customHeight="1" x14ac:dyDescent="0.15">
      <c r="A26" s="26">
        <f t="shared" si="3"/>
        <v>43937</v>
      </c>
      <c r="B26" s="145" t="s">
        <v>17</v>
      </c>
      <c r="C26" s="135"/>
      <c r="D26" s="136"/>
      <c r="E26" s="131"/>
      <c r="F26" s="26" t="b">
        <f t="shared" si="4"/>
        <v>0</v>
      </c>
      <c r="G26" s="145" t="s">
        <v>17</v>
      </c>
      <c r="H26" s="136"/>
      <c r="I26" s="136"/>
      <c r="K26" s="5">
        <f t="shared" si="5"/>
        <v>43937</v>
      </c>
      <c r="L26" s="3" t="s">
        <v>17</v>
      </c>
    </row>
    <row r="27" spans="1:12" ht="18" customHeight="1" x14ac:dyDescent="0.15">
      <c r="A27" s="26">
        <f t="shared" si="3"/>
        <v>43938</v>
      </c>
      <c r="B27" s="145" t="s">
        <v>18</v>
      </c>
      <c r="C27" s="135"/>
      <c r="D27" s="136"/>
      <c r="E27" s="131"/>
      <c r="F27" s="26" t="b">
        <f t="shared" si="4"/>
        <v>0</v>
      </c>
      <c r="G27" s="145" t="s">
        <v>18</v>
      </c>
      <c r="H27" s="136"/>
      <c r="I27" s="136"/>
      <c r="K27" s="5">
        <f t="shared" si="5"/>
        <v>43938</v>
      </c>
      <c r="L27" s="3" t="s">
        <v>18</v>
      </c>
    </row>
    <row r="28" spans="1:12" ht="18" customHeight="1" thickBot="1" x14ac:dyDescent="0.2">
      <c r="A28" s="27">
        <f t="shared" si="3"/>
        <v>43939</v>
      </c>
      <c r="B28" s="146" t="s">
        <v>19</v>
      </c>
      <c r="C28" s="138"/>
      <c r="D28" s="139"/>
      <c r="E28" s="131"/>
      <c r="F28" s="27" t="b">
        <f t="shared" si="4"/>
        <v>0</v>
      </c>
      <c r="G28" s="146" t="s">
        <v>19</v>
      </c>
      <c r="H28" s="139"/>
      <c r="I28" s="139"/>
      <c r="K28" s="5">
        <f t="shared" si="5"/>
        <v>43939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43940</v>
      </c>
      <c r="B30" s="144" t="s">
        <v>13</v>
      </c>
      <c r="C30" s="133"/>
      <c r="D30" s="130"/>
      <c r="E30" s="30"/>
      <c r="F30" s="15" t="s">
        <v>29</v>
      </c>
      <c r="G30" s="29"/>
      <c r="H30" s="31">
        <f>(C21+C29+C37+H21+H29)-C13</f>
        <v>0</v>
      </c>
      <c r="I30" s="31">
        <f>D21+D29+D37+I21+I29</f>
        <v>0</v>
      </c>
      <c r="K30" s="5">
        <f>IF(K28=0,"",IF(K28&lt;$G$9,K28+1,IF(K28=$G$9,"")))</f>
        <v>43940</v>
      </c>
      <c r="L30" s="3" t="s">
        <v>13</v>
      </c>
    </row>
    <row r="31" spans="1:12" ht="18" customHeight="1" thickTop="1" x14ac:dyDescent="0.15">
      <c r="A31" s="26">
        <f t="shared" si="6"/>
        <v>43941</v>
      </c>
      <c r="B31" s="145" t="s">
        <v>14</v>
      </c>
      <c r="C31" s="135"/>
      <c r="D31" s="136"/>
      <c r="E31" s="30"/>
      <c r="F31" s="200" t="s">
        <v>32</v>
      </c>
      <c r="G31" s="201"/>
      <c r="H31" s="201"/>
      <c r="I31" s="202"/>
      <c r="K31" s="5">
        <f>IF(K30=0,"",IF(K30&lt;$G$9,K30+1,IF(K30=$G$9,"")))</f>
        <v>43941</v>
      </c>
      <c r="L31" s="3" t="s">
        <v>14</v>
      </c>
    </row>
    <row r="32" spans="1:12" ht="18" customHeight="1" x14ac:dyDescent="0.15">
      <c r="A32" s="26">
        <f t="shared" si="6"/>
        <v>43942</v>
      </c>
      <c r="B32" s="145" t="s">
        <v>15</v>
      </c>
      <c r="C32" s="135"/>
      <c r="D32" s="136"/>
      <c r="E32" s="30"/>
      <c r="F32" s="203"/>
      <c r="G32" s="204"/>
      <c r="H32" s="204"/>
      <c r="I32" s="205"/>
      <c r="K32" s="5">
        <f t="shared" ref="K32:K36" si="7">IF(K31=0,"",IF(K31&lt;$G$9,K31+1,IF(K31=$G$9,"")))</f>
        <v>43942</v>
      </c>
      <c r="L32" s="3" t="s">
        <v>15</v>
      </c>
    </row>
    <row r="33" spans="1:12" ht="18" customHeight="1" x14ac:dyDescent="0.15">
      <c r="A33" s="26" t="str">
        <f t="shared" si="6"/>
        <v/>
      </c>
      <c r="B33" s="145" t="s">
        <v>16</v>
      </c>
      <c r="C33" s="152"/>
      <c r="D33" s="136"/>
      <c r="E33" s="30"/>
      <c r="F33" s="203"/>
      <c r="G33" s="204"/>
      <c r="H33" s="204"/>
      <c r="I33" s="205"/>
      <c r="K33" s="5" t="str">
        <f t="shared" si="7"/>
        <v/>
      </c>
      <c r="L33" s="3" t="s">
        <v>16</v>
      </c>
    </row>
    <row r="34" spans="1:12" ht="18" customHeight="1" x14ac:dyDescent="0.15">
      <c r="A34" s="26" t="b">
        <f t="shared" si="6"/>
        <v>0</v>
      </c>
      <c r="B34" s="145" t="s">
        <v>17</v>
      </c>
      <c r="C34" s="152"/>
      <c r="D34" s="136"/>
      <c r="E34" s="30"/>
      <c r="F34" s="203"/>
      <c r="G34" s="204"/>
      <c r="H34" s="204"/>
      <c r="I34" s="205"/>
      <c r="K34" s="5" t="b">
        <f t="shared" si="7"/>
        <v>0</v>
      </c>
      <c r="L34" s="3" t="s">
        <v>17</v>
      </c>
    </row>
    <row r="35" spans="1:12" ht="18" customHeight="1" x14ac:dyDescent="0.15">
      <c r="A35" s="26" t="b">
        <f t="shared" si="6"/>
        <v>0</v>
      </c>
      <c r="B35" s="145" t="s">
        <v>18</v>
      </c>
      <c r="C35" s="152"/>
      <c r="D35" s="136"/>
      <c r="E35" s="30"/>
      <c r="F35" s="203"/>
      <c r="G35" s="204"/>
      <c r="H35" s="204"/>
      <c r="I35" s="205"/>
      <c r="K35" s="5" t="b">
        <f t="shared" si="7"/>
        <v>0</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L1llo1icHEYJ3TXDIYTPyJLENO1wV3Eyh/2WXX1MQibsv6eIANEQ6p81eSLf00FXmHTK80ocHiAlfzCSNnobA==" saltValue="xg19KB5Q+BRlyZJ260jfj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89" priority="34" operator="equal">
      <formula>FALSE</formula>
    </cfRule>
  </conditionalFormatting>
  <conditionalFormatting sqref="A14">
    <cfRule type="cellIs" dxfId="188" priority="38" operator="equal">
      <formula>FALSE</formula>
    </cfRule>
  </conditionalFormatting>
  <conditionalFormatting sqref="L29:L37 K13:K21 K29 K37 K45">
    <cfRule type="cellIs" dxfId="187" priority="37" operator="equal">
      <formula>FALSE</formula>
    </cfRule>
  </conditionalFormatting>
  <conditionalFormatting sqref="K21">
    <cfRule type="cellIs" dxfId="186" priority="36" operator="equal">
      <formula>FALSE</formula>
    </cfRule>
  </conditionalFormatting>
  <conditionalFormatting sqref="L21:L29">
    <cfRule type="cellIs" dxfId="185" priority="35" operator="equal">
      <formula>FALSE</formula>
    </cfRule>
  </conditionalFormatting>
  <conditionalFormatting sqref="K48:K52">
    <cfRule type="cellIs" dxfId="184" priority="22" operator="equal">
      <formula>FALSE</formula>
    </cfRule>
  </conditionalFormatting>
  <conditionalFormatting sqref="F30">
    <cfRule type="cellIs" dxfId="183" priority="3" operator="equal">
      <formula>FALSE</formula>
    </cfRule>
  </conditionalFormatting>
  <conditionalFormatting sqref="K31">
    <cfRule type="cellIs" dxfId="182" priority="29" operator="equal">
      <formula>FALSE</formula>
    </cfRule>
  </conditionalFormatting>
  <conditionalFormatting sqref="K47">
    <cfRule type="cellIs" dxfId="181" priority="23" operator="equal">
      <formula>FALSE</formula>
    </cfRule>
  </conditionalFormatting>
  <conditionalFormatting sqref="K38">
    <cfRule type="cellIs" dxfId="180" priority="27" operator="equal">
      <formula>FALSE</formula>
    </cfRule>
  </conditionalFormatting>
  <conditionalFormatting sqref="K39">
    <cfRule type="cellIs" dxfId="179" priority="26" operator="equal">
      <formula>FALSE</formula>
    </cfRule>
  </conditionalFormatting>
  <conditionalFormatting sqref="K40:K44">
    <cfRule type="cellIs" dxfId="178" priority="25" operator="equal">
      <formula>FALSE</formula>
    </cfRule>
  </conditionalFormatting>
  <conditionalFormatting sqref="K22">
    <cfRule type="cellIs" dxfId="177" priority="33" operator="equal">
      <formula>FALSE</formula>
    </cfRule>
  </conditionalFormatting>
  <conditionalFormatting sqref="K23">
    <cfRule type="cellIs" dxfId="176" priority="32" operator="equal">
      <formula>FALSE</formula>
    </cfRule>
  </conditionalFormatting>
  <conditionalFormatting sqref="K24:K28">
    <cfRule type="cellIs" dxfId="175" priority="31" operator="equal">
      <formula>FALSE</formula>
    </cfRule>
  </conditionalFormatting>
  <conditionalFormatting sqref="K30">
    <cfRule type="cellIs" dxfId="174" priority="30" operator="equal">
      <formula>FALSE</formula>
    </cfRule>
  </conditionalFormatting>
  <conditionalFormatting sqref="B30:B36">
    <cfRule type="cellIs" dxfId="173" priority="10" operator="equal">
      <formula>FALSE</formula>
    </cfRule>
  </conditionalFormatting>
  <conditionalFormatting sqref="K32:K36">
    <cfRule type="cellIs" dxfId="172" priority="28" operator="equal">
      <formula>FALSE</formula>
    </cfRule>
  </conditionalFormatting>
  <conditionalFormatting sqref="A22">
    <cfRule type="cellIs" dxfId="171" priority="8" operator="equal">
      <formula>FALSE</formula>
    </cfRule>
  </conditionalFormatting>
  <conditionalFormatting sqref="F22">
    <cfRule type="cellIs" dxfId="170" priority="6" operator="equal">
      <formula>FALSE</formula>
    </cfRule>
  </conditionalFormatting>
  <conditionalFormatting sqref="K46">
    <cfRule type="cellIs" dxfId="169" priority="24" operator="equal">
      <formula>FALSE</formula>
    </cfRule>
  </conditionalFormatting>
  <conditionalFormatting sqref="F30">
    <cfRule type="cellIs" dxfId="168" priority="4" operator="equal">
      <formula>FALSE</formula>
    </cfRule>
  </conditionalFormatting>
  <conditionalFormatting sqref="A14:A20">
    <cfRule type="containsText" dxfId="167" priority="21" operator="containsText" text="FALSE">
      <formula>NOT(ISERROR(SEARCH("FALSE",A14)))</formula>
    </cfRule>
  </conditionalFormatting>
  <conditionalFormatting sqref="F14">
    <cfRule type="cellIs" dxfId="166" priority="20" operator="equal">
      <formula>FALSE</formula>
    </cfRule>
  </conditionalFormatting>
  <conditionalFormatting sqref="F14:F20">
    <cfRule type="containsText" dxfId="165" priority="19" operator="containsText" text="FALSE">
      <formula>NOT(ISERROR(SEARCH("FALSE",F14)))</formula>
    </cfRule>
  </conditionalFormatting>
  <conditionalFormatting sqref="B28">
    <cfRule type="cellIs" dxfId="164" priority="17" operator="equal">
      <formula>FALSE</formula>
    </cfRule>
  </conditionalFormatting>
  <conditionalFormatting sqref="B22:B28">
    <cfRule type="cellIs" dxfId="163" priority="18" operator="equal">
      <formula>FALSE</formula>
    </cfRule>
  </conditionalFormatting>
  <conditionalFormatting sqref="A29">
    <cfRule type="cellIs" dxfId="162" priority="16" operator="equal">
      <formula>FALSE</formula>
    </cfRule>
  </conditionalFormatting>
  <conditionalFormatting sqref="F29">
    <cfRule type="cellIs" dxfId="161" priority="13" operator="equal">
      <formula>FALSE</formula>
    </cfRule>
  </conditionalFormatting>
  <conditionalFormatting sqref="G22:G28">
    <cfRule type="cellIs" dxfId="160" priority="15" operator="equal">
      <formula>FALSE</formula>
    </cfRule>
  </conditionalFormatting>
  <conditionalFormatting sqref="F29">
    <cfRule type="cellIs" dxfId="159" priority="14" operator="equal">
      <formula>FALSE</formula>
    </cfRule>
  </conditionalFormatting>
  <conditionalFormatting sqref="A30">
    <cfRule type="cellIs" dxfId="158" priority="12" operator="equal">
      <formula>FALSE</formula>
    </cfRule>
  </conditionalFormatting>
  <conditionalFormatting sqref="A30:A36">
    <cfRule type="containsText" dxfId="157" priority="11" operator="containsText" text="FALSE">
      <formula>NOT(ISERROR(SEARCH("FALSE",A30)))</formula>
    </cfRule>
  </conditionalFormatting>
  <conditionalFormatting sqref="B36">
    <cfRule type="cellIs" dxfId="156" priority="9" operator="equal">
      <formula>FALSE</formula>
    </cfRule>
  </conditionalFormatting>
  <conditionalFormatting sqref="A22:A28">
    <cfRule type="containsText" dxfId="155" priority="7" operator="containsText" text="FALSE">
      <formula>NOT(ISERROR(SEARCH("FALSE",A22)))</formula>
    </cfRule>
  </conditionalFormatting>
  <conditionalFormatting sqref="F22:F28">
    <cfRule type="containsText" dxfId="154" priority="5" operator="containsText" text="FALSE">
      <formula>NOT(ISERROR(SEARCH("FALSE",F22)))</formula>
    </cfRule>
  </conditionalFormatting>
  <conditionalFormatting sqref="B8:D8">
    <cfRule type="cellIs" dxfId="153" priority="2" operator="equal">
      <formula>0</formula>
    </cfRule>
  </conditionalFormatting>
  <conditionalFormatting sqref="B9:D10">
    <cfRule type="cellIs" dxfId="152"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500-000000000000}"/>
    <dataValidation allowBlank="1" showInputMessage="1" showErrorMessage="1" prompt="Enter your Name into this field and it will populate to all the other time reports in this workbook." sqref="B9 J9" xr:uid="{00000000-0002-0000-1500-000001000000}"/>
    <dataValidation allowBlank="1" showInputMessage="1" showErrorMessage="1" prompt="Enter your Department Name into this field and it will populate to all the other time reports in this workbook." sqref="B10 J10" xr:uid="{00000000-0002-0000-1500-000002000000}"/>
  </dataValidations>
  <printOptions horizontalCentered="1"/>
  <pageMargins left="0" right="0" top="0.5" bottom="0.5" header="0.3" footer="0.3"/>
  <pageSetup scale="92" orientation="portrait" r:id="rId1"/>
  <headerFooter>
    <oddFooter>&amp;RMay-2018</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Schedule'!$K$35</f>
        <v>43943</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Schedule'!$L$35</f>
        <v>43957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Schedule'!$B$35</f>
        <v>9</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6, 2020 - April 21,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43943</v>
      </c>
      <c r="B17" s="134" t="s">
        <v>16</v>
      </c>
      <c r="C17" s="135"/>
      <c r="D17" s="136"/>
      <c r="E17" s="131"/>
      <c r="F17" s="26" t="b">
        <f t="shared" si="1"/>
        <v>0</v>
      </c>
      <c r="G17" s="134" t="s">
        <v>16</v>
      </c>
      <c r="H17" s="136"/>
      <c r="I17" s="136"/>
      <c r="K17" s="5">
        <f t="shared" si="2"/>
        <v>43943</v>
      </c>
      <c r="L17" s="3" t="s">
        <v>16</v>
      </c>
    </row>
    <row r="18" spans="1:12" ht="18" customHeight="1" x14ac:dyDescent="0.15">
      <c r="A18" s="26">
        <f t="shared" si="0"/>
        <v>43944</v>
      </c>
      <c r="B18" s="134" t="s">
        <v>17</v>
      </c>
      <c r="C18" s="135"/>
      <c r="D18" s="136"/>
      <c r="E18" s="131"/>
      <c r="F18" s="26" t="b">
        <f t="shared" si="1"/>
        <v>0</v>
      </c>
      <c r="G18" s="134" t="s">
        <v>17</v>
      </c>
      <c r="H18" s="136"/>
      <c r="I18" s="136"/>
      <c r="K18" s="5">
        <f t="shared" si="2"/>
        <v>43944</v>
      </c>
      <c r="L18" s="3" t="s">
        <v>17</v>
      </c>
    </row>
    <row r="19" spans="1:12" ht="18" customHeight="1" x14ac:dyDescent="0.15">
      <c r="A19" s="26">
        <f t="shared" si="0"/>
        <v>43945</v>
      </c>
      <c r="B19" s="134" t="s">
        <v>18</v>
      </c>
      <c r="C19" s="135"/>
      <c r="D19" s="136"/>
      <c r="E19" s="131"/>
      <c r="F19" s="26" t="b">
        <f t="shared" si="1"/>
        <v>0</v>
      </c>
      <c r="G19" s="134" t="s">
        <v>18</v>
      </c>
      <c r="H19" s="136"/>
      <c r="I19" s="136"/>
      <c r="K19" s="5">
        <f t="shared" si="2"/>
        <v>43945</v>
      </c>
      <c r="L19" s="3" t="s">
        <v>18</v>
      </c>
    </row>
    <row r="20" spans="1:12" ht="18" customHeight="1" thickBot="1" x14ac:dyDescent="0.2">
      <c r="A20" s="27">
        <f t="shared" si="0"/>
        <v>43946</v>
      </c>
      <c r="B20" s="137" t="s">
        <v>19</v>
      </c>
      <c r="C20" s="138"/>
      <c r="D20" s="139"/>
      <c r="E20" s="131"/>
      <c r="F20" s="27" t="b">
        <f t="shared" si="1"/>
        <v>0</v>
      </c>
      <c r="G20" s="137" t="s">
        <v>19</v>
      </c>
      <c r="H20" s="139"/>
      <c r="I20" s="139"/>
      <c r="K20" s="5">
        <f t="shared" si="2"/>
        <v>43946</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43947</v>
      </c>
      <c r="B22" s="144" t="s">
        <v>13</v>
      </c>
      <c r="C22" s="133"/>
      <c r="D22" s="130"/>
      <c r="E22" s="131"/>
      <c r="F22" s="128" t="b">
        <f t="shared" ref="F22:F28" si="4">K46</f>
        <v>0</v>
      </c>
      <c r="G22" s="144" t="s">
        <v>13</v>
      </c>
      <c r="H22" s="130"/>
      <c r="I22" s="130"/>
      <c r="K22" s="5">
        <f>IF(K20=0,"",IF(K20&lt;$G$9,K20+1,IF(K20=$G$9,"")))</f>
        <v>43947</v>
      </c>
      <c r="L22" s="3" t="s">
        <v>13</v>
      </c>
    </row>
    <row r="23" spans="1:12" ht="18" customHeight="1" x14ac:dyDescent="0.15">
      <c r="A23" s="26">
        <f t="shared" si="3"/>
        <v>43948</v>
      </c>
      <c r="B23" s="145" t="s">
        <v>14</v>
      </c>
      <c r="C23" s="135"/>
      <c r="D23" s="136"/>
      <c r="E23" s="131"/>
      <c r="F23" s="26" t="b">
        <f t="shared" si="4"/>
        <v>0</v>
      </c>
      <c r="G23" s="145" t="s">
        <v>14</v>
      </c>
      <c r="H23" s="136"/>
      <c r="I23" s="136"/>
      <c r="K23" s="5">
        <f>IF(K22=0,"",IF(K22&lt;$G$9,K22+1,IF(K22=$G$9,"")))</f>
        <v>43948</v>
      </c>
      <c r="L23" s="3" t="s">
        <v>14</v>
      </c>
    </row>
    <row r="24" spans="1:12" ht="18" customHeight="1" x14ac:dyDescent="0.15">
      <c r="A24" s="26">
        <f t="shared" si="3"/>
        <v>43949</v>
      </c>
      <c r="B24" s="145" t="s">
        <v>15</v>
      </c>
      <c r="C24" s="135"/>
      <c r="D24" s="136"/>
      <c r="E24" s="131"/>
      <c r="F24" s="26" t="b">
        <f t="shared" si="4"/>
        <v>0</v>
      </c>
      <c r="G24" s="145" t="s">
        <v>15</v>
      </c>
      <c r="H24" s="136"/>
      <c r="I24" s="136"/>
      <c r="K24" s="5">
        <f t="shared" ref="K24:K28" si="5">IF(K23=0,"",IF(K23&lt;$G$9,K23+1,IF(K23=$G$9,"")))</f>
        <v>43949</v>
      </c>
      <c r="L24" s="3" t="s">
        <v>15</v>
      </c>
    </row>
    <row r="25" spans="1:12" ht="18" customHeight="1" x14ac:dyDescent="0.15">
      <c r="A25" s="26">
        <f t="shared" si="3"/>
        <v>43950</v>
      </c>
      <c r="B25" s="145" t="s">
        <v>16</v>
      </c>
      <c r="C25" s="135"/>
      <c r="D25" s="136"/>
      <c r="E25" s="131"/>
      <c r="F25" s="26" t="b">
        <f t="shared" si="4"/>
        <v>0</v>
      </c>
      <c r="G25" s="145" t="s">
        <v>16</v>
      </c>
      <c r="H25" s="136"/>
      <c r="I25" s="136"/>
      <c r="K25" s="5">
        <f t="shared" si="5"/>
        <v>43950</v>
      </c>
      <c r="L25" s="3" t="s">
        <v>16</v>
      </c>
    </row>
    <row r="26" spans="1:12" ht="18" customHeight="1" x14ac:dyDescent="0.15">
      <c r="A26" s="26">
        <f t="shared" si="3"/>
        <v>43951</v>
      </c>
      <c r="B26" s="145" t="s">
        <v>17</v>
      </c>
      <c r="C26" s="135"/>
      <c r="D26" s="136"/>
      <c r="E26" s="131"/>
      <c r="F26" s="26" t="b">
        <f t="shared" si="4"/>
        <v>0</v>
      </c>
      <c r="G26" s="145" t="s">
        <v>17</v>
      </c>
      <c r="H26" s="136"/>
      <c r="I26" s="136"/>
      <c r="K26" s="5">
        <f t="shared" si="5"/>
        <v>43951</v>
      </c>
      <c r="L26" s="3" t="s">
        <v>17</v>
      </c>
    </row>
    <row r="27" spans="1:12" ht="18" customHeight="1" x14ac:dyDescent="0.15">
      <c r="A27" s="26">
        <f t="shared" si="3"/>
        <v>43952</v>
      </c>
      <c r="B27" s="145" t="s">
        <v>18</v>
      </c>
      <c r="C27" s="135"/>
      <c r="D27" s="136"/>
      <c r="E27" s="131"/>
      <c r="F27" s="26" t="b">
        <f t="shared" si="4"/>
        <v>0</v>
      </c>
      <c r="G27" s="145" t="s">
        <v>18</v>
      </c>
      <c r="H27" s="136"/>
      <c r="I27" s="136"/>
      <c r="K27" s="5">
        <f t="shared" si="5"/>
        <v>43952</v>
      </c>
      <c r="L27" s="3" t="s">
        <v>18</v>
      </c>
    </row>
    <row r="28" spans="1:12" ht="18" customHeight="1" thickBot="1" x14ac:dyDescent="0.2">
      <c r="A28" s="27">
        <f t="shared" si="3"/>
        <v>43953</v>
      </c>
      <c r="B28" s="146" t="s">
        <v>19</v>
      </c>
      <c r="C28" s="138"/>
      <c r="D28" s="139"/>
      <c r="E28" s="131"/>
      <c r="F28" s="27" t="b">
        <f t="shared" si="4"/>
        <v>0</v>
      </c>
      <c r="G28" s="146" t="s">
        <v>19</v>
      </c>
      <c r="H28" s="139"/>
      <c r="I28" s="139"/>
      <c r="K28" s="5">
        <f t="shared" si="5"/>
        <v>43953</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43954</v>
      </c>
      <c r="B30" s="144" t="s">
        <v>13</v>
      </c>
      <c r="C30" s="133"/>
      <c r="D30" s="130"/>
      <c r="E30" s="30"/>
      <c r="F30" s="15" t="s">
        <v>29</v>
      </c>
      <c r="G30" s="29"/>
      <c r="H30" s="31">
        <f>(C21+C29+C37+H21+H29)-C13</f>
        <v>0</v>
      </c>
      <c r="I30" s="31">
        <f>D21+D29+D37+I21+I29</f>
        <v>0</v>
      </c>
      <c r="K30" s="5">
        <f>IF(K28=0,"",IF(K28&lt;$G$9,K28+1,IF(K28=$G$9,"")))</f>
        <v>43954</v>
      </c>
      <c r="L30" s="3" t="s">
        <v>13</v>
      </c>
    </row>
    <row r="31" spans="1:12" ht="18" customHeight="1" thickTop="1" x14ac:dyDescent="0.15">
      <c r="A31" s="26">
        <f t="shared" si="6"/>
        <v>43955</v>
      </c>
      <c r="B31" s="145" t="s">
        <v>14</v>
      </c>
      <c r="C31" s="135"/>
      <c r="D31" s="136"/>
      <c r="E31" s="30"/>
      <c r="F31" s="200" t="s">
        <v>32</v>
      </c>
      <c r="G31" s="201"/>
      <c r="H31" s="201"/>
      <c r="I31" s="202"/>
      <c r="K31" s="5">
        <f>IF(K30=0,"",IF(K30&lt;$G$9,K30+1,IF(K30=$G$9,"")))</f>
        <v>43955</v>
      </c>
      <c r="L31" s="3" t="s">
        <v>14</v>
      </c>
    </row>
    <row r="32" spans="1:12" ht="18" customHeight="1" x14ac:dyDescent="0.15">
      <c r="A32" s="26">
        <f t="shared" si="6"/>
        <v>43956</v>
      </c>
      <c r="B32" s="145" t="s">
        <v>15</v>
      </c>
      <c r="C32" s="170"/>
      <c r="D32" s="136"/>
      <c r="E32" s="30"/>
      <c r="F32" s="203"/>
      <c r="G32" s="204"/>
      <c r="H32" s="204"/>
      <c r="I32" s="205"/>
      <c r="K32" s="5">
        <f t="shared" ref="K32:K36" si="7">IF(K31=0,"",IF(K31&lt;$G$9,K31+1,IF(K31=$G$9,"")))</f>
        <v>43956</v>
      </c>
      <c r="L32" s="3" t="s">
        <v>15</v>
      </c>
    </row>
    <row r="33" spans="1:12" ht="18" customHeight="1" x14ac:dyDescent="0.15">
      <c r="A33" s="26">
        <f t="shared" si="6"/>
        <v>43957</v>
      </c>
      <c r="B33" s="145" t="s">
        <v>16</v>
      </c>
      <c r="C33" s="170"/>
      <c r="D33" s="136"/>
      <c r="E33" s="30"/>
      <c r="F33" s="203"/>
      <c r="G33" s="204"/>
      <c r="H33" s="204"/>
      <c r="I33" s="205"/>
      <c r="K33" s="5">
        <f t="shared" si="7"/>
        <v>43957</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cTTzshwCkoAqnh/geSNfKTT36wmZ/VdBuT3vIr+/2YsvbGJ8iBLOCV3uynrPhE8WcWQfprCPh0UKqqYAOdwEwQ==" saltValue="Q4AkvBK7ZSuvi376cVoqH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51" priority="34" operator="equal">
      <formula>FALSE</formula>
    </cfRule>
  </conditionalFormatting>
  <conditionalFormatting sqref="A14">
    <cfRule type="cellIs" dxfId="150" priority="38" operator="equal">
      <formula>FALSE</formula>
    </cfRule>
  </conditionalFormatting>
  <conditionalFormatting sqref="L29:L37 K13:K21 K29 K37 K45">
    <cfRule type="cellIs" dxfId="149" priority="37" operator="equal">
      <formula>FALSE</formula>
    </cfRule>
  </conditionalFormatting>
  <conditionalFormatting sqref="K21">
    <cfRule type="cellIs" dxfId="148" priority="36" operator="equal">
      <formula>FALSE</formula>
    </cfRule>
  </conditionalFormatting>
  <conditionalFormatting sqref="L21:L29">
    <cfRule type="cellIs" dxfId="147" priority="35" operator="equal">
      <formula>FALSE</formula>
    </cfRule>
  </conditionalFormatting>
  <conditionalFormatting sqref="K48:K52">
    <cfRule type="cellIs" dxfId="146" priority="22" operator="equal">
      <formula>FALSE</formula>
    </cfRule>
  </conditionalFormatting>
  <conditionalFormatting sqref="F30">
    <cfRule type="cellIs" dxfId="145" priority="3" operator="equal">
      <formula>FALSE</formula>
    </cfRule>
  </conditionalFormatting>
  <conditionalFormatting sqref="K31">
    <cfRule type="cellIs" dxfId="144" priority="29" operator="equal">
      <formula>FALSE</formula>
    </cfRule>
  </conditionalFormatting>
  <conditionalFormatting sqref="K47">
    <cfRule type="cellIs" dxfId="143" priority="23" operator="equal">
      <formula>FALSE</formula>
    </cfRule>
  </conditionalFormatting>
  <conditionalFormatting sqref="K38">
    <cfRule type="cellIs" dxfId="142" priority="27" operator="equal">
      <formula>FALSE</formula>
    </cfRule>
  </conditionalFormatting>
  <conditionalFormatting sqref="K39">
    <cfRule type="cellIs" dxfId="141" priority="26" operator="equal">
      <formula>FALSE</formula>
    </cfRule>
  </conditionalFormatting>
  <conditionalFormatting sqref="K40:K44">
    <cfRule type="cellIs" dxfId="140" priority="25" operator="equal">
      <formula>FALSE</formula>
    </cfRule>
  </conditionalFormatting>
  <conditionalFormatting sqref="K22">
    <cfRule type="cellIs" dxfId="139" priority="33" operator="equal">
      <formula>FALSE</formula>
    </cfRule>
  </conditionalFormatting>
  <conditionalFormatting sqref="K23">
    <cfRule type="cellIs" dxfId="138" priority="32" operator="equal">
      <formula>FALSE</formula>
    </cfRule>
  </conditionalFormatting>
  <conditionalFormatting sqref="K24:K28">
    <cfRule type="cellIs" dxfId="137" priority="31" operator="equal">
      <formula>FALSE</formula>
    </cfRule>
  </conditionalFormatting>
  <conditionalFormatting sqref="K30">
    <cfRule type="cellIs" dxfId="136" priority="30" operator="equal">
      <formula>FALSE</formula>
    </cfRule>
  </conditionalFormatting>
  <conditionalFormatting sqref="B30:B36">
    <cfRule type="cellIs" dxfId="135" priority="10" operator="equal">
      <formula>FALSE</formula>
    </cfRule>
  </conditionalFormatting>
  <conditionalFormatting sqref="K32:K36">
    <cfRule type="cellIs" dxfId="134" priority="28" operator="equal">
      <formula>FALSE</formula>
    </cfRule>
  </conditionalFormatting>
  <conditionalFormatting sqref="A22">
    <cfRule type="cellIs" dxfId="133" priority="8" operator="equal">
      <formula>FALSE</formula>
    </cfRule>
  </conditionalFormatting>
  <conditionalFormatting sqref="F22">
    <cfRule type="cellIs" dxfId="132" priority="6" operator="equal">
      <formula>FALSE</formula>
    </cfRule>
  </conditionalFormatting>
  <conditionalFormatting sqref="K46">
    <cfRule type="cellIs" dxfId="131" priority="24" operator="equal">
      <formula>FALSE</formula>
    </cfRule>
  </conditionalFormatting>
  <conditionalFormatting sqref="F30">
    <cfRule type="cellIs" dxfId="130" priority="4" operator="equal">
      <formula>FALSE</formula>
    </cfRule>
  </conditionalFormatting>
  <conditionalFormatting sqref="A14:A20">
    <cfRule type="containsText" dxfId="129" priority="21" operator="containsText" text="FALSE">
      <formula>NOT(ISERROR(SEARCH("FALSE",A14)))</formula>
    </cfRule>
  </conditionalFormatting>
  <conditionalFormatting sqref="F14">
    <cfRule type="cellIs" dxfId="128" priority="20" operator="equal">
      <formula>FALSE</formula>
    </cfRule>
  </conditionalFormatting>
  <conditionalFormatting sqref="F14:F20">
    <cfRule type="containsText" dxfId="127" priority="19" operator="containsText" text="FALSE">
      <formula>NOT(ISERROR(SEARCH("FALSE",F14)))</formula>
    </cfRule>
  </conditionalFormatting>
  <conditionalFormatting sqref="B28">
    <cfRule type="cellIs" dxfId="126" priority="17" operator="equal">
      <formula>FALSE</formula>
    </cfRule>
  </conditionalFormatting>
  <conditionalFormatting sqref="B22:B28">
    <cfRule type="cellIs" dxfId="125" priority="18" operator="equal">
      <formula>FALSE</formula>
    </cfRule>
  </conditionalFormatting>
  <conditionalFormatting sqref="A29">
    <cfRule type="cellIs" dxfId="124" priority="16" operator="equal">
      <formula>FALSE</formula>
    </cfRule>
  </conditionalFormatting>
  <conditionalFormatting sqref="F29">
    <cfRule type="cellIs" dxfId="123" priority="13" operator="equal">
      <formula>FALSE</formula>
    </cfRule>
  </conditionalFormatting>
  <conditionalFormatting sqref="G22:G28">
    <cfRule type="cellIs" dxfId="122" priority="15" operator="equal">
      <formula>FALSE</formula>
    </cfRule>
  </conditionalFormatting>
  <conditionalFormatting sqref="F29">
    <cfRule type="cellIs" dxfId="121" priority="14" operator="equal">
      <formula>FALSE</formula>
    </cfRule>
  </conditionalFormatting>
  <conditionalFormatting sqref="A30">
    <cfRule type="cellIs" dxfId="120" priority="12" operator="equal">
      <formula>FALSE</formula>
    </cfRule>
  </conditionalFormatting>
  <conditionalFormatting sqref="A30:A36">
    <cfRule type="containsText" dxfId="119" priority="11" operator="containsText" text="FALSE">
      <formula>NOT(ISERROR(SEARCH("FALSE",A30)))</formula>
    </cfRule>
  </conditionalFormatting>
  <conditionalFormatting sqref="B36">
    <cfRule type="cellIs" dxfId="118" priority="9" operator="equal">
      <formula>FALSE</formula>
    </cfRule>
  </conditionalFormatting>
  <conditionalFormatting sqref="A22:A28">
    <cfRule type="containsText" dxfId="117" priority="7" operator="containsText" text="FALSE">
      <formula>NOT(ISERROR(SEARCH("FALSE",A22)))</formula>
    </cfRule>
  </conditionalFormatting>
  <conditionalFormatting sqref="F22:F28">
    <cfRule type="containsText" dxfId="116" priority="5" operator="containsText" text="FALSE">
      <formula>NOT(ISERROR(SEARCH("FALSE",F22)))</formula>
    </cfRule>
  </conditionalFormatting>
  <conditionalFormatting sqref="B8:D8">
    <cfRule type="cellIs" dxfId="115" priority="2" operator="equal">
      <formula>0</formula>
    </cfRule>
  </conditionalFormatting>
  <conditionalFormatting sqref="B9:D10">
    <cfRule type="cellIs" dxfId="114"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600-000000000000}"/>
    <dataValidation allowBlank="1" showInputMessage="1" showErrorMessage="1" prompt="Enter your Name into this field and it will populate to all the other time reports in this workbook." sqref="B9 J9" xr:uid="{00000000-0002-0000-1600-000001000000}"/>
    <dataValidation allowBlank="1" showInputMessage="1" showErrorMessage="1" prompt="Enter your MSU ID into this field and it will populate to all the other time re[prts in this workbook." sqref="B8 J8" xr:uid="{00000000-0002-0000-1600-000002000000}"/>
  </dataValidations>
  <printOptions horizontalCentered="1"/>
  <pageMargins left="0" right="0" top="0.5" bottom="0.5" header="0.3" footer="0.3"/>
  <pageSetup scale="92" orientation="portrait" r:id="rId1"/>
  <headerFooter>
    <oddFooter>&amp;RMay-2018</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Schedule'!$K$36</f>
        <v>43958</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Schedule'!$L$36</f>
        <v>43970</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Schedule'!$B$36</f>
        <v>10</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'April 22, 2020 - May 6,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43958</v>
      </c>
      <c r="B18" s="134" t="s">
        <v>17</v>
      </c>
      <c r="C18" s="135"/>
      <c r="D18" s="136"/>
      <c r="E18" s="131"/>
      <c r="F18" s="26" t="b">
        <f t="shared" si="1"/>
        <v>0</v>
      </c>
      <c r="G18" s="134" t="s">
        <v>17</v>
      </c>
      <c r="H18" s="136"/>
      <c r="I18" s="136"/>
      <c r="K18" s="5">
        <f t="shared" si="2"/>
        <v>43958</v>
      </c>
      <c r="L18" s="3" t="s">
        <v>17</v>
      </c>
    </row>
    <row r="19" spans="1:12" ht="18" customHeight="1" x14ac:dyDescent="0.15">
      <c r="A19" s="26">
        <f t="shared" si="0"/>
        <v>43959</v>
      </c>
      <c r="B19" s="134" t="s">
        <v>18</v>
      </c>
      <c r="C19" s="135"/>
      <c r="D19" s="136"/>
      <c r="E19" s="131"/>
      <c r="F19" s="26" t="b">
        <f t="shared" si="1"/>
        <v>0</v>
      </c>
      <c r="G19" s="134" t="s">
        <v>18</v>
      </c>
      <c r="H19" s="136"/>
      <c r="I19" s="136"/>
      <c r="K19" s="5">
        <f t="shared" si="2"/>
        <v>43959</v>
      </c>
      <c r="L19" s="3" t="s">
        <v>18</v>
      </c>
    </row>
    <row r="20" spans="1:12" ht="18" customHeight="1" thickBot="1" x14ac:dyDescent="0.2">
      <c r="A20" s="27">
        <f t="shared" si="0"/>
        <v>43960</v>
      </c>
      <c r="B20" s="137" t="s">
        <v>19</v>
      </c>
      <c r="C20" s="138"/>
      <c r="D20" s="139"/>
      <c r="E20" s="131"/>
      <c r="F20" s="27" t="b">
        <f t="shared" si="1"/>
        <v>0</v>
      </c>
      <c r="G20" s="137" t="s">
        <v>19</v>
      </c>
      <c r="H20" s="139"/>
      <c r="I20" s="139"/>
      <c r="K20" s="5">
        <f t="shared" si="2"/>
        <v>43960</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43961</v>
      </c>
      <c r="B22" s="144" t="s">
        <v>13</v>
      </c>
      <c r="C22" s="133"/>
      <c r="D22" s="130"/>
      <c r="E22" s="131"/>
      <c r="F22" s="128" t="b">
        <f t="shared" ref="F22:F28" si="4">K46</f>
        <v>0</v>
      </c>
      <c r="G22" s="144" t="s">
        <v>13</v>
      </c>
      <c r="H22" s="130"/>
      <c r="I22" s="130"/>
      <c r="K22" s="5">
        <f>IF(K20=0,"",IF(K20&lt;$G$9,K20+1,IF(K20=$G$9,"")))</f>
        <v>43961</v>
      </c>
      <c r="L22" s="3" t="s">
        <v>13</v>
      </c>
    </row>
    <row r="23" spans="1:12" ht="18" customHeight="1" x14ac:dyDescent="0.15">
      <c r="A23" s="26">
        <f t="shared" si="3"/>
        <v>43962</v>
      </c>
      <c r="B23" s="145" t="s">
        <v>14</v>
      </c>
      <c r="C23" s="135"/>
      <c r="D23" s="136"/>
      <c r="E23" s="131"/>
      <c r="F23" s="26" t="b">
        <f t="shared" si="4"/>
        <v>0</v>
      </c>
      <c r="G23" s="145" t="s">
        <v>14</v>
      </c>
      <c r="H23" s="136"/>
      <c r="I23" s="136"/>
      <c r="K23" s="5">
        <f>IF(K22=0,"",IF(K22&lt;$G$9,K22+1,IF(K22=$G$9,"")))</f>
        <v>43962</v>
      </c>
      <c r="L23" s="3" t="s">
        <v>14</v>
      </c>
    </row>
    <row r="24" spans="1:12" ht="18" customHeight="1" x14ac:dyDescent="0.15">
      <c r="A24" s="26">
        <f t="shared" si="3"/>
        <v>43963</v>
      </c>
      <c r="B24" s="145" t="s">
        <v>15</v>
      </c>
      <c r="C24" s="135"/>
      <c r="D24" s="136"/>
      <c r="E24" s="131"/>
      <c r="F24" s="26" t="b">
        <f t="shared" si="4"/>
        <v>0</v>
      </c>
      <c r="G24" s="145" t="s">
        <v>15</v>
      </c>
      <c r="H24" s="136"/>
      <c r="I24" s="136"/>
      <c r="K24" s="5">
        <f t="shared" ref="K24:K28" si="5">IF(K23=0,"",IF(K23&lt;$G$9,K23+1,IF(K23=$G$9,"")))</f>
        <v>43963</v>
      </c>
      <c r="L24" s="3" t="s">
        <v>15</v>
      </c>
    </row>
    <row r="25" spans="1:12" ht="18" customHeight="1" x14ac:dyDescent="0.15">
      <c r="A25" s="26">
        <f t="shared" si="3"/>
        <v>43964</v>
      </c>
      <c r="B25" s="145" t="s">
        <v>16</v>
      </c>
      <c r="C25" s="135"/>
      <c r="D25" s="136"/>
      <c r="E25" s="131"/>
      <c r="F25" s="26" t="b">
        <f t="shared" si="4"/>
        <v>0</v>
      </c>
      <c r="G25" s="145" t="s">
        <v>16</v>
      </c>
      <c r="H25" s="136"/>
      <c r="I25" s="136"/>
      <c r="K25" s="5">
        <f t="shared" si="5"/>
        <v>43964</v>
      </c>
      <c r="L25" s="3" t="s">
        <v>16</v>
      </c>
    </row>
    <row r="26" spans="1:12" ht="18" customHeight="1" x14ac:dyDescent="0.15">
      <c r="A26" s="26">
        <f t="shared" si="3"/>
        <v>43965</v>
      </c>
      <c r="B26" s="145" t="s">
        <v>17</v>
      </c>
      <c r="C26" s="135"/>
      <c r="D26" s="136"/>
      <c r="E26" s="131"/>
      <c r="F26" s="26" t="b">
        <f t="shared" si="4"/>
        <v>0</v>
      </c>
      <c r="G26" s="145" t="s">
        <v>17</v>
      </c>
      <c r="H26" s="136"/>
      <c r="I26" s="136"/>
      <c r="K26" s="5">
        <f t="shared" si="5"/>
        <v>43965</v>
      </c>
      <c r="L26" s="3" t="s">
        <v>17</v>
      </c>
    </row>
    <row r="27" spans="1:12" ht="18" customHeight="1" x14ac:dyDescent="0.15">
      <c r="A27" s="26">
        <f t="shared" si="3"/>
        <v>43966</v>
      </c>
      <c r="B27" s="145" t="s">
        <v>18</v>
      </c>
      <c r="C27" s="135"/>
      <c r="D27" s="136"/>
      <c r="E27" s="131"/>
      <c r="F27" s="26" t="b">
        <f t="shared" si="4"/>
        <v>0</v>
      </c>
      <c r="G27" s="145" t="s">
        <v>18</v>
      </c>
      <c r="H27" s="136"/>
      <c r="I27" s="136"/>
      <c r="K27" s="5">
        <f t="shared" si="5"/>
        <v>43966</v>
      </c>
      <c r="L27" s="3" t="s">
        <v>18</v>
      </c>
    </row>
    <row r="28" spans="1:12" ht="18" customHeight="1" thickBot="1" x14ac:dyDescent="0.2">
      <c r="A28" s="27">
        <f t="shared" si="3"/>
        <v>43967</v>
      </c>
      <c r="B28" s="146" t="s">
        <v>19</v>
      </c>
      <c r="C28" s="138"/>
      <c r="D28" s="139"/>
      <c r="E28" s="131"/>
      <c r="F28" s="27" t="b">
        <f t="shared" si="4"/>
        <v>0</v>
      </c>
      <c r="G28" s="146" t="s">
        <v>19</v>
      </c>
      <c r="H28" s="139"/>
      <c r="I28" s="139"/>
      <c r="K28" s="5">
        <f t="shared" si="5"/>
        <v>43967</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43968</v>
      </c>
      <c r="B30" s="144" t="s">
        <v>13</v>
      </c>
      <c r="C30" s="133"/>
      <c r="D30" s="130"/>
      <c r="E30" s="30"/>
      <c r="F30" s="15" t="s">
        <v>29</v>
      </c>
      <c r="G30" s="29"/>
      <c r="H30" s="31">
        <f>(C21+C29+C37+H21+H29)-C13</f>
        <v>0</v>
      </c>
      <c r="I30" s="31">
        <f>D21+D29+D37+I21+I29</f>
        <v>0</v>
      </c>
      <c r="K30" s="5">
        <f>IF(K28=0,"",IF(K28&lt;$G$9,K28+1,IF(K28=$G$9,"")))</f>
        <v>43968</v>
      </c>
      <c r="L30" s="3" t="s">
        <v>13</v>
      </c>
    </row>
    <row r="31" spans="1:12" ht="18" customHeight="1" thickTop="1" x14ac:dyDescent="0.15">
      <c r="A31" s="26">
        <f t="shared" si="6"/>
        <v>43969</v>
      </c>
      <c r="B31" s="145" t="s">
        <v>14</v>
      </c>
      <c r="C31" s="135"/>
      <c r="D31" s="136"/>
      <c r="E31" s="30"/>
      <c r="F31" s="200" t="s">
        <v>32</v>
      </c>
      <c r="G31" s="201"/>
      <c r="H31" s="201"/>
      <c r="I31" s="202"/>
      <c r="K31" s="5">
        <f>IF(K30=0,"",IF(K30&lt;$G$9,K30+1,IF(K30=$G$9,"")))</f>
        <v>43969</v>
      </c>
      <c r="L31" s="3" t="s">
        <v>14</v>
      </c>
    </row>
    <row r="32" spans="1:12" ht="18" customHeight="1" x14ac:dyDescent="0.15">
      <c r="A32" s="26">
        <f t="shared" si="6"/>
        <v>43970</v>
      </c>
      <c r="B32" s="145" t="s">
        <v>15</v>
      </c>
      <c r="C32" s="135"/>
      <c r="D32" s="136"/>
      <c r="E32" s="30"/>
      <c r="F32" s="203"/>
      <c r="G32" s="204"/>
      <c r="H32" s="204"/>
      <c r="I32" s="205"/>
      <c r="K32" s="5">
        <f t="shared" ref="K32:K36" si="7">IF(K31=0,"",IF(K31&lt;$G$9,K31+1,IF(K31=$G$9,"")))</f>
        <v>43970</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V1OKocwyLiiD7voXBGhmM1UK7C7RaZXxwAl2UR0a/g9ofjWI2UH03lweCKWBkoGED//exie+GFqMeUI+uVmzQ==" saltValue="eZQsMcrfzspB3EMk5v6XV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113" priority="34" operator="equal">
      <formula>FALSE</formula>
    </cfRule>
  </conditionalFormatting>
  <conditionalFormatting sqref="A14">
    <cfRule type="cellIs" dxfId="112" priority="38" operator="equal">
      <formula>FALSE</formula>
    </cfRule>
  </conditionalFormatting>
  <conditionalFormatting sqref="L29:L37 K13:K21 K29 K37 K45">
    <cfRule type="cellIs" dxfId="111" priority="37" operator="equal">
      <formula>FALSE</formula>
    </cfRule>
  </conditionalFormatting>
  <conditionalFormatting sqref="K21">
    <cfRule type="cellIs" dxfId="110" priority="36" operator="equal">
      <formula>FALSE</formula>
    </cfRule>
  </conditionalFormatting>
  <conditionalFormatting sqref="L21:L29">
    <cfRule type="cellIs" dxfId="109" priority="35" operator="equal">
      <formula>FALSE</formula>
    </cfRule>
  </conditionalFormatting>
  <conditionalFormatting sqref="K48:K52">
    <cfRule type="cellIs" dxfId="108" priority="22" operator="equal">
      <formula>FALSE</formula>
    </cfRule>
  </conditionalFormatting>
  <conditionalFormatting sqref="F30">
    <cfRule type="cellIs" dxfId="107" priority="3" operator="equal">
      <formula>FALSE</formula>
    </cfRule>
  </conditionalFormatting>
  <conditionalFormatting sqref="K31">
    <cfRule type="cellIs" dxfId="106" priority="29" operator="equal">
      <formula>FALSE</formula>
    </cfRule>
  </conditionalFormatting>
  <conditionalFormatting sqref="K47">
    <cfRule type="cellIs" dxfId="105" priority="23" operator="equal">
      <formula>FALSE</formula>
    </cfRule>
  </conditionalFormatting>
  <conditionalFormatting sqref="K38">
    <cfRule type="cellIs" dxfId="104" priority="27" operator="equal">
      <formula>FALSE</formula>
    </cfRule>
  </conditionalFormatting>
  <conditionalFormatting sqref="K39">
    <cfRule type="cellIs" dxfId="103" priority="26" operator="equal">
      <formula>FALSE</formula>
    </cfRule>
  </conditionalFormatting>
  <conditionalFormatting sqref="K40:K44">
    <cfRule type="cellIs" dxfId="102" priority="25" operator="equal">
      <formula>FALSE</formula>
    </cfRule>
  </conditionalFormatting>
  <conditionalFormatting sqref="K22">
    <cfRule type="cellIs" dxfId="101" priority="33" operator="equal">
      <formula>FALSE</formula>
    </cfRule>
  </conditionalFormatting>
  <conditionalFormatting sqref="K23">
    <cfRule type="cellIs" dxfId="100" priority="32" operator="equal">
      <formula>FALSE</formula>
    </cfRule>
  </conditionalFormatting>
  <conditionalFormatting sqref="K24:K28">
    <cfRule type="cellIs" dxfId="99" priority="31" operator="equal">
      <formula>FALSE</formula>
    </cfRule>
  </conditionalFormatting>
  <conditionalFormatting sqref="K30">
    <cfRule type="cellIs" dxfId="98" priority="30" operator="equal">
      <formula>FALSE</formula>
    </cfRule>
  </conditionalFormatting>
  <conditionalFormatting sqref="B30:B36">
    <cfRule type="cellIs" dxfId="97" priority="10" operator="equal">
      <formula>FALSE</formula>
    </cfRule>
  </conditionalFormatting>
  <conditionalFormatting sqref="K32:K36">
    <cfRule type="cellIs" dxfId="96" priority="28" operator="equal">
      <formula>FALSE</formula>
    </cfRule>
  </conditionalFormatting>
  <conditionalFormatting sqref="A22">
    <cfRule type="cellIs" dxfId="95" priority="8" operator="equal">
      <formula>FALSE</formula>
    </cfRule>
  </conditionalFormatting>
  <conditionalFormatting sqref="F22">
    <cfRule type="cellIs" dxfId="94" priority="6" operator="equal">
      <formula>FALSE</formula>
    </cfRule>
  </conditionalFormatting>
  <conditionalFormatting sqref="K46">
    <cfRule type="cellIs" dxfId="93" priority="24" operator="equal">
      <formula>FALSE</formula>
    </cfRule>
  </conditionalFormatting>
  <conditionalFormatting sqref="F30">
    <cfRule type="cellIs" dxfId="92" priority="4" operator="equal">
      <formula>FALSE</formula>
    </cfRule>
  </conditionalFormatting>
  <conditionalFormatting sqref="A14:A20">
    <cfRule type="containsText" dxfId="91" priority="21" operator="containsText" text="FALSE">
      <formula>NOT(ISERROR(SEARCH("FALSE",A14)))</formula>
    </cfRule>
  </conditionalFormatting>
  <conditionalFormatting sqref="F14">
    <cfRule type="cellIs" dxfId="90" priority="20" operator="equal">
      <formula>FALSE</formula>
    </cfRule>
  </conditionalFormatting>
  <conditionalFormatting sqref="F14:F20">
    <cfRule type="containsText" dxfId="89" priority="19" operator="containsText" text="FALSE">
      <formula>NOT(ISERROR(SEARCH("FALSE",F14)))</formula>
    </cfRule>
  </conditionalFormatting>
  <conditionalFormatting sqref="B28">
    <cfRule type="cellIs" dxfId="88" priority="17" operator="equal">
      <formula>FALSE</formula>
    </cfRule>
  </conditionalFormatting>
  <conditionalFormatting sqref="B22:B28">
    <cfRule type="cellIs" dxfId="87" priority="18" operator="equal">
      <formula>FALSE</formula>
    </cfRule>
  </conditionalFormatting>
  <conditionalFormatting sqref="A29">
    <cfRule type="cellIs" dxfId="86" priority="16" operator="equal">
      <formula>FALSE</formula>
    </cfRule>
  </conditionalFormatting>
  <conditionalFormatting sqref="F29">
    <cfRule type="cellIs" dxfId="85" priority="13" operator="equal">
      <formula>FALSE</formula>
    </cfRule>
  </conditionalFormatting>
  <conditionalFormatting sqref="G22:G28">
    <cfRule type="cellIs" dxfId="84" priority="15" operator="equal">
      <formula>FALSE</formula>
    </cfRule>
  </conditionalFormatting>
  <conditionalFormatting sqref="F29">
    <cfRule type="cellIs" dxfId="83" priority="14" operator="equal">
      <formula>FALSE</formula>
    </cfRule>
  </conditionalFormatting>
  <conditionalFormatting sqref="A30">
    <cfRule type="cellIs" dxfId="82" priority="12" operator="equal">
      <formula>FALSE</formula>
    </cfRule>
  </conditionalFormatting>
  <conditionalFormatting sqref="A30:A36">
    <cfRule type="containsText" dxfId="81" priority="11" operator="containsText" text="FALSE">
      <formula>NOT(ISERROR(SEARCH("FALSE",A30)))</formula>
    </cfRule>
  </conditionalFormatting>
  <conditionalFormatting sqref="B36">
    <cfRule type="cellIs" dxfId="80" priority="9" operator="equal">
      <formula>FALSE</formula>
    </cfRule>
  </conditionalFormatting>
  <conditionalFormatting sqref="A22:A28">
    <cfRule type="containsText" dxfId="79" priority="7" operator="containsText" text="FALSE">
      <formula>NOT(ISERROR(SEARCH("FALSE",A22)))</formula>
    </cfRule>
  </conditionalFormatting>
  <conditionalFormatting sqref="F22:F28">
    <cfRule type="containsText" dxfId="78" priority="5" operator="containsText" text="FALSE">
      <formula>NOT(ISERROR(SEARCH("FALSE",F22)))</formula>
    </cfRule>
  </conditionalFormatting>
  <conditionalFormatting sqref="B8:D8">
    <cfRule type="cellIs" dxfId="77" priority="2" operator="equal">
      <formula>0</formula>
    </cfRule>
  </conditionalFormatting>
  <conditionalFormatting sqref="B9:D10">
    <cfRule type="cellIs" dxfId="7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700-000000000000}"/>
    <dataValidation allowBlank="1" showInputMessage="1" showErrorMessage="1" prompt="Enter your Name into this field and it will populate to all the other time reports in this workbook." sqref="B9 J9" xr:uid="{00000000-0002-0000-1700-000001000000}"/>
    <dataValidation allowBlank="1" showInputMessage="1" showErrorMessage="1" prompt="Enter your Department Name into this field and it will populate to all the other time reports in this workbook." sqref="B10 J10" xr:uid="{00000000-0002-0000-1700-000002000000}"/>
  </dataValidations>
  <printOptions horizontalCentered="1"/>
  <pageMargins left="0" right="0" top="0.5" bottom="0.5" header="0.3" footer="0.3"/>
  <pageSetup scale="92" orientation="portrait" r:id="rId1"/>
  <headerFooter>
    <oddFooter>&amp;RMay-2018</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Schedule'!$K$38</f>
        <v>43971</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Schedule'!$L$38</f>
        <v>43986</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Schedule'!$B$38</f>
        <v>11</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7, 2020 - May 19,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f t="shared" si="0"/>
        <v>43971</v>
      </c>
      <c r="B17" s="134" t="s">
        <v>16</v>
      </c>
      <c r="C17" s="135"/>
      <c r="D17" s="136"/>
      <c r="E17" s="131"/>
      <c r="F17" s="26" t="b">
        <f t="shared" si="1"/>
        <v>0</v>
      </c>
      <c r="G17" s="134" t="s">
        <v>16</v>
      </c>
      <c r="H17" s="136"/>
      <c r="I17" s="136"/>
      <c r="K17" s="5">
        <f t="shared" si="2"/>
        <v>43971</v>
      </c>
      <c r="L17" s="3" t="s">
        <v>16</v>
      </c>
    </row>
    <row r="18" spans="1:12" ht="18" customHeight="1" x14ac:dyDescent="0.15">
      <c r="A18" s="26">
        <f t="shared" si="0"/>
        <v>43972</v>
      </c>
      <c r="B18" s="134" t="s">
        <v>17</v>
      </c>
      <c r="C18" s="135"/>
      <c r="D18" s="136"/>
      <c r="E18" s="131"/>
      <c r="F18" s="26" t="b">
        <f t="shared" si="1"/>
        <v>0</v>
      </c>
      <c r="G18" s="134" t="s">
        <v>17</v>
      </c>
      <c r="H18" s="136"/>
      <c r="I18" s="136"/>
      <c r="K18" s="5">
        <f t="shared" si="2"/>
        <v>43972</v>
      </c>
      <c r="L18" s="3" t="s">
        <v>17</v>
      </c>
    </row>
    <row r="19" spans="1:12" ht="18" customHeight="1" x14ac:dyDescent="0.15">
      <c r="A19" s="26">
        <f t="shared" si="0"/>
        <v>43973</v>
      </c>
      <c r="B19" s="134" t="s">
        <v>18</v>
      </c>
      <c r="C19" s="135"/>
      <c r="D19" s="136"/>
      <c r="E19" s="131"/>
      <c r="F19" s="26" t="b">
        <f t="shared" si="1"/>
        <v>0</v>
      </c>
      <c r="G19" s="134" t="s">
        <v>18</v>
      </c>
      <c r="H19" s="136"/>
      <c r="I19" s="136"/>
      <c r="K19" s="5">
        <f t="shared" si="2"/>
        <v>43973</v>
      </c>
      <c r="L19" s="3" t="s">
        <v>18</v>
      </c>
    </row>
    <row r="20" spans="1:12" ht="18" customHeight="1" thickBot="1" x14ac:dyDescent="0.2">
      <c r="A20" s="27">
        <f t="shared" si="0"/>
        <v>43974</v>
      </c>
      <c r="B20" s="137" t="s">
        <v>19</v>
      </c>
      <c r="C20" s="138"/>
      <c r="D20" s="139"/>
      <c r="E20" s="131"/>
      <c r="F20" s="27" t="b">
        <f t="shared" si="1"/>
        <v>0</v>
      </c>
      <c r="G20" s="137" t="s">
        <v>19</v>
      </c>
      <c r="H20" s="139"/>
      <c r="I20" s="139"/>
      <c r="K20" s="5">
        <f t="shared" si="2"/>
        <v>43974</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43975</v>
      </c>
      <c r="B22" s="144" t="s">
        <v>13</v>
      </c>
      <c r="C22" s="133"/>
      <c r="D22" s="130"/>
      <c r="E22" s="131"/>
      <c r="F22" s="128" t="b">
        <f t="shared" ref="F22:F28" si="4">K46</f>
        <v>0</v>
      </c>
      <c r="G22" s="144" t="s">
        <v>13</v>
      </c>
      <c r="H22" s="130"/>
      <c r="I22" s="130"/>
      <c r="K22" s="5">
        <f>IF(K20=0,"",IF(K20&lt;$G$9,K20+1,IF(K20=$G$9,"")))</f>
        <v>43975</v>
      </c>
      <c r="L22" s="3" t="s">
        <v>13</v>
      </c>
    </row>
    <row r="23" spans="1:12" ht="18" customHeight="1" x14ac:dyDescent="0.15">
      <c r="A23" s="26">
        <f t="shared" si="3"/>
        <v>43976</v>
      </c>
      <c r="B23" s="145" t="s">
        <v>14</v>
      </c>
      <c r="C23" s="135"/>
      <c r="D23" s="136"/>
      <c r="E23" s="131"/>
      <c r="F23" s="26" t="b">
        <f t="shared" si="4"/>
        <v>0</v>
      </c>
      <c r="G23" s="145" t="s">
        <v>14</v>
      </c>
      <c r="H23" s="136"/>
      <c r="I23" s="136"/>
      <c r="K23" s="5">
        <f>IF(K22=0,"",IF(K22&lt;$G$9,K22+1,IF(K22=$G$9,"")))</f>
        <v>43976</v>
      </c>
      <c r="L23" s="3" t="s">
        <v>14</v>
      </c>
    </row>
    <row r="24" spans="1:12" ht="18" customHeight="1" x14ac:dyDescent="0.15">
      <c r="A24" s="26">
        <f t="shared" si="3"/>
        <v>43977</v>
      </c>
      <c r="B24" s="145" t="s">
        <v>15</v>
      </c>
      <c r="C24" s="135"/>
      <c r="D24" s="136"/>
      <c r="E24" s="131"/>
      <c r="F24" s="26" t="b">
        <f t="shared" si="4"/>
        <v>0</v>
      </c>
      <c r="G24" s="145" t="s">
        <v>15</v>
      </c>
      <c r="H24" s="136"/>
      <c r="I24" s="136"/>
      <c r="K24" s="5">
        <f t="shared" ref="K24:K28" si="5">IF(K23=0,"",IF(K23&lt;$G$9,K23+1,IF(K23=$G$9,"")))</f>
        <v>43977</v>
      </c>
      <c r="L24" s="3" t="s">
        <v>15</v>
      </c>
    </row>
    <row r="25" spans="1:12" ht="18" customHeight="1" x14ac:dyDescent="0.15">
      <c r="A25" s="26">
        <f t="shared" si="3"/>
        <v>43978</v>
      </c>
      <c r="B25" s="145" t="s">
        <v>16</v>
      </c>
      <c r="C25" s="135"/>
      <c r="D25" s="136"/>
      <c r="E25" s="131"/>
      <c r="F25" s="26" t="b">
        <f t="shared" si="4"/>
        <v>0</v>
      </c>
      <c r="G25" s="145" t="s">
        <v>16</v>
      </c>
      <c r="H25" s="136"/>
      <c r="I25" s="136"/>
      <c r="K25" s="5">
        <f t="shared" si="5"/>
        <v>43978</v>
      </c>
      <c r="L25" s="3" t="s">
        <v>16</v>
      </c>
    </row>
    <row r="26" spans="1:12" ht="18" customHeight="1" x14ac:dyDescent="0.15">
      <c r="A26" s="26">
        <f t="shared" si="3"/>
        <v>43979</v>
      </c>
      <c r="B26" s="145" t="s">
        <v>17</v>
      </c>
      <c r="C26" s="135"/>
      <c r="D26" s="136"/>
      <c r="E26" s="131"/>
      <c r="F26" s="26" t="b">
        <f t="shared" si="4"/>
        <v>0</v>
      </c>
      <c r="G26" s="145" t="s">
        <v>17</v>
      </c>
      <c r="H26" s="136"/>
      <c r="I26" s="136"/>
      <c r="K26" s="5">
        <f t="shared" si="5"/>
        <v>43979</v>
      </c>
      <c r="L26" s="3" t="s">
        <v>17</v>
      </c>
    </row>
    <row r="27" spans="1:12" ht="18" customHeight="1" x14ac:dyDescent="0.15">
      <c r="A27" s="26">
        <f t="shared" si="3"/>
        <v>43980</v>
      </c>
      <c r="B27" s="145" t="s">
        <v>18</v>
      </c>
      <c r="C27" s="135"/>
      <c r="D27" s="136"/>
      <c r="E27" s="131"/>
      <c r="F27" s="26" t="b">
        <f t="shared" si="4"/>
        <v>0</v>
      </c>
      <c r="G27" s="145" t="s">
        <v>18</v>
      </c>
      <c r="H27" s="136"/>
      <c r="I27" s="136"/>
      <c r="K27" s="5">
        <f t="shared" si="5"/>
        <v>43980</v>
      </c>
      <c r="L27" s="3" t="s">
        <v>18</v>
      </c>
    </row>
    <row r="28" spans="1:12" ht="18" customHeight="1" thickBot="1" x14ac:dyDescent="0.2">
      <c r="A28" s="27">
        <f t="shared" si="3"/>
        <v>43981</v>
      </c>
      <c r="B28" s="146" t="s">
        <v>19</v>
      </c>
      <c r="C28" s="138"/>
      <c r="D28" s="139"/>
      <c r="E28" s="131"/>
      <c r="F28" s="27" t="b">
        <f t="shared" si="4"/>
        <v>0</v>
      </c>
      <c r="G28" s="146" t="s">
        <v>19</v>
      </c>
      <c r="H28" s="139"/>
      <c r="I28" s="139"/>
      <c r="K28" s="5">
        <f t="shared" si="5"/>
        <v>43981</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43982</v>
      </c>
      <c r="B30" s="144" t="s">
        <v>13</v>
      </c>
      <c r="C30" s="133"/>
      <c r="D30" s="130"/>
      <c r="E30" s="30"/>
      <c r="F30" s="15" t="s">
        <v>29</v>
      </c>
      <c r="G30" s="29"/>
      <c r="H30" s="31">
        <f>(C21+C29+C37+H21+H29)-C13</f>
        <v>0</v>
      </c>
      <c r="I30" s="31">
        <f>D21+D29+D37+I21+I29</f>
        <v>0</v>
      </c>
      <c r="K30" s="5">
        <f>IF(K28=0,"",IF(K28&lt;$G$9,K28+1,IF(K28=$G$9,"")))</f>
        <v>43982</v>
      </c>
      <c r="L30" s="3" t="s">
        <v>13</v>
      </c>
    </row>
    <row r="31" spans="1:12" ht="18" customHeight="1" thickTop="1" x14ac:dyDescent="0.15">
      <c r="A31" s="26">
        <f t="shared" si="6"/>
        <v>43983</v>
      </c>
      <c r="B31" s="145" t="s">
        <v>14</v>
      </c>
      <c r="C31" s="135"/>
      <c r="D31" s="136"/>
      <c r="E31" s="30"/>
      <c r="F31" s="200" t="s">
        <v>32</v>
      </c>
      <c r="G31" s="201"/>
      <c r="H31" s="201"/>
      <c r="I31" s="202"/>
      <c r="K31" s="5">
        <f>IF(K30=0,"",IF(K30&lt;$G$9,K30+1,IF(K30=$G$9,"")))</f>
        <v>43983</v>
      </c>
      <c r="L31" s="3" t="s">
        <v>14</v>
      </c>
    </row>
    <row r="32" spans="1:12" ht="18" customHeight="1" x14ac:dyDescent="0.15">
      <c r="A32" s="26">
        <f t="shared" si="6"/>
        <v>43984</v>
      </c>
      <c r="B32" s="145" t="s">
        <v>15</v>
      </c>
      <c r="C32" s="135"/>
      <c r="D32" s="136"/>
      <c r="E32" s="30"/>
      <c r="F32" s="203"/>
      <c r="G32" s="204"/>
      <c r="H32" s="204"/>
      <c r="I32" s="205"/>
      <c r="K32" s="5">
        <f t="shared" ref="K32:K36" si="7">IF(K31=0,"",IF(K31&lt;$G$9,K31+1,IF(K31=$G$9,"")))</f>
        <v>43984</v>
      </c>
      <c r="L32" s="3" t="s">
        <v>15</v>
      </c>
    </row>
    <row r="33" spans="1:12" ht="18" customHeight="1" x14ac:dyDescent="0.15">
      <c r="A33" s="26">
        <f t="shared" si="6"/>
        <v>43985</v>
      </c>
      <c r="B33" s="145" t="s">
        <v>16</v>
      </c>
      <c r="C33" s="135"/>
      <c r="D33" s="136"/>
      <c r="E33" s="30"/>
      <c r="F33" s="203"/>
      <c r="G33" s="204"/>
      <c r="H33" s="204"/>
      <c r="I33" s="205"/>
      <c r="K33" s="5">
        <f t="shared" si="7"/>
        <v>43985</v>
      </c>
      <c r="L33" s="3" t="s">
        <v>16</v>
      </c>
    </row>
    <row r="34" spans="1:12" ht="18" customHeight="1" x14ac:dyDescent="0.15">
      <c r="A34" s="26">
        <f t="shared" si="6"/>
        <v>43986</v>
      </c>
      <c r="B34" s="145" t="s">
        <v>17</v>
      </c>
      <c r="C34" s="170"/>
      <c r="D34" s="136"/>
      <c r="E34" s="30"/>
      <c r="F34" s="203"/>
      <c r="G34" s="204"/>
      <c r="H34" s="204"/>
      <c r="I34" s="205"/>
      <c r="K34" s="5">
        <f t="shared" si="7"/>
        <v>43986</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oNctHQkxsBNUdifaeP4nhC9Gpn8YqyV2INclhAfQGal8TbFhFBZ5GsyonIJaHE15CM1bSYVUQSgD+94/pOyF2A==" saltValue="VnPuH9l13Gfm4vUE2x53P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5" priority="34" operator="equal">
      <formula>FALSE</formula>
    </cfRule>
  </conditionalFormatting>
  <conditionalFormatting sqref="A14">
    <cfRule type="cellIs" dxfId="74" priority="38" operator="equal">
      <formula>FALSE</formula>
    </cfRule>
  </conditionalFormatting>
  <conditionalFormatting sqref="L29:L37 K13:K21 K29 K37 K45">
    <cfRule type="cellIs" dxfId="73" priority="37" operator="equal">
      <formula>FALSE</formula>
    </cfRule>
  </conditionalFormatting>
  <conditionalFormatting sqref="K21">
    <cfRule type="cellIs" dxfId="72" priority="36" operator="equal">
      <formula>FALSE</formula>
    </cfRule>
  </conditionalFormatting>
  <conditionalFormatting sqref="L21:L29">
    <cfRule type="cellIs" dxfId="71" priority="35" operator="equal">
      <formula>FALSE</formula>
    </cfRule>
  </conditionalFormatting>
  <conditionalFormatting sqref="K48:K52">
    <cfRule type="cellIs" dxfId="70" priority="22" operator="equal">
      <formula>FALSE</formula>
    </cfRule>
  </conditionalFormatting>
  <conditionalFormatting sqref="F30">
    <cfRule type="cellIs" dxfId="69" priority="3" operator="equal">
      <formula>FALSE</formula>
    </cfRule>
  </conditionalFormatting>
  <conditionalFormatting sqref="K31">
    <cfRule type="cellIs" dxfId="68" priority="29" operator="equal">
      <formula>FALSE</formula>
    </cfRule>
  </conditionalFormatting>
  <conditionalFormatting sqref="K47">
    <cfRule type="cellIs" dxfId="67" priority="23" operator="equal">
      <formula>FALSE</formula>
    </cfRule>
  </conditionalFormatting>
  <conditionalFormatting sqref="K38">
    <cfRule type="cellIs" dxfId="66" priority="27" operator="equal">
      <formula>FALSE</formula>
    </cfRule>
  </conditionalFormatting>
  <conditionalFormatting sqref="K39">
    <cfRule type="cellIs" dxfId="65" priority="26" operator="equal">
      <formula>FALSE</formula>
    </cfRule>
  </conditionalFormatting>
  <conditionalFormatting sqref="K40:K44">
    <cfRule type="cellIs" dxfId="64" priority="25" operator="equal">
      <formula>FALSE</formula>
    </cfRule>
  </conditionalFormatting>
  <conditionalFormatting sqref="K22">
    <cfRule type="cellIs" dxfId="63" priority="33" operator="equal">
      <formula>FALSE</formula>
    </cfRule>
  </conditionalFormatting>
  <conditionalFormatting sqref="K23">
    <cfRule type="cellIs" dxfId="62" priority="32" operator="equal">
      <formula>FALSE</formula>
    </cfRule>
  </conditionalFormatting>
  <conditionalFormatting sqref="K24:K28">
    <cfRule type="cellIs" dxfId="61" priority="31" operator="equal">
      <formula>FALSE</formula>
    </cfRule>
  </conditionalFormatting>
  <conditionalFormatting sqref="K30">
    <cfRule type="cellIs" dxfId="60" priority="30" operator="equal">
      <formula>FALSE</formula>
    </cfRule>
  </conditionalFormatting>
  <conditionalFormatting sqref="B30:B36">
    <cfRule type="cellIs" dxfId="59" priority="10" operator="equal">
      <formula>FALSE</formula>
    </cfRule>
  </conditionalFormatting>
  <conditionalFormatting sqref="K32:K36">
    <cfRule type="cellIs" dxfId="58" priority="28" operator="equal">
      <formula>FALSE</formula>
    </cfRule>
  </conditionalFormatting>
  <conditionalFormatting sqref="A22">
    <cfRule type="cellIs" dxfId="57" priority="8" operator="equal">
      <formula>FALSE</formula>
    </cfRule>
  </conditionalFormatting>
  <conditionalFormatting sqref="F22">
    <cfRule type="cellIs" dxfId="56" priority="6" operator="equal">
      <formula>FALSE</formula>
    </cfRule>
  </conditionalFormatting>
  <conditionalFormatting sqref="K46">
    <cfRule type="cellIs" dxfId="55" priority="24" operator="equal">
      <formula>FALSE</formula>
    </cfRule>
  </conditionalFormatting>
  <conditionalFormatting sqref="F30">
    <cfRule type="cellIs" dxfId="54" priority="4" operator="equal">
      <formula>FALSE</formula>
    </cfRule>
  </conditionalFormatting>
  <conditionalFormatting sqref="A14:A20">
    <cfRule type="containsText" dxfId="53" priority="21" operator="containsText" text="FALSE">
      <formula>NOT(ISERROR(SEARCH("FALSE",A14)))</formula>
    </cfRule>
  </conditionalFormatting>
  <conditionalFormatting sqref="F14">
    <cfRule type="cellIs" dxfId="52" priority="20" operator="equal">
      <formula>FALSE</formula>
    </cfRule>
  </conditionalFormatting>
  <conditionalFormatting sqref="F14:F20">
    <cfRule type="containsText" dxfId="51" priority="19" operator="containsText" text="FALSE">
      <formula>NOT(ISERROR(SEARCH("FALSE",F14)))</formula>
    </cfRule>
  </conditionalFormatting>
  <conditionalFormatting sqref="B28">
    <cfRule type="cellIs" dxfId="50" priority="17" operator="equal">
      <formula>FALSE</formula>
    </cfRule>
  </conditionalFormatting>
  <conditionalFormatting sqref="B22:B28">
    <cfRule type="cellIs" dxfId="49" priority="18" operator="equal">
      <formula>FALSE</formula>
    </cfRule>
  </conditionalFormatting>
  <conditionalFormatting sqref="A29">
    <cfRule type="cellIs" dxfId="48" priority="16" operator="equal">
      <formula>FALSE</formula>
    </cfRule>
  </conditionalFormatting>
  <conditionalFormatting sqref="F29">
    <cfRule type="cellIs" dxfId="47" priority="13" operator="equal">
      <formula>FALSE</formula>
    </cfRule>
  </conditionalFormatting>
  <conditionalFormatting sqref="G22:G28">
    <cfRule type="cellIs" dxfId="46" priority="15" operator="equal">
      <formula>FALSE</formula>
    </cfRule>
  </conditionalFormatting>
  <conditionalFormatting sqref="F29">
    <cfRule type="cellIs" dxfId="45" priority="14" operator="equal">
      <formula>FALSE</formula>
    </cfRule>
  </conditionalFormatting>
  <conditionalFormatting sqref="A30">
    <cfRule type="cellIs" dxfId="44" priority="12" operator="equal">
      <formula>FALSE</formula>
    </cfRule>
  </conditionalFormatting>
  <conditionalFormatting sqref="A30:A36">
    <cfRule type="containsText" dxfId="43" priority="11" operator="containsText" text="FALSE">
      <formula>NOT(ISERROR(SEARCH("FALSE",A30)))</formula>
    </cfRule>
  </conditionalFormatting>
  <conditionalFormatting sqref="B36">
    <cfRule type="cellIs" dxfId="42" priority="9" operator="equal">
      <formula>FALSE</formula>
    </cfRule>
  </conditionalFormatting>
  <conditionalFormatting sqref="A22:A28">
    <cfRule type="containsText" dxfId="41" priority="7" operator="containsText" text="FALSE">
      <formula>NOT(ISERROR(SEARCH("FALSE",A22)))</formula>
    </cfRule>
  </conditionalFormatting>
  <conditionalFormatting sqref="F22:F28">
    <cfRule type="containsText" dxfId="40" priority="5" operator="containsText" text="FALSE">
      <formula>NOT(ISERROR(SEARCH("FALSE",F22)))</formula>
    </cfRule>
  </conditionalFormatting>
  <conditionalFormatting sqref="B8:D8">
    <cfRule type="cellIs" dxfId="39" priority="2" operator="equal">
      <formula>0</formula>
    </cfRule>
  </conditionalFormatting>
  <conditionalFormatting sqref="B9:D10">
    <cfRule type="cellIs" dxfId="3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1800-000000000000}"/>
    <dataValidation allowBlank="1" showInputMessage="1" showErrorMessage="1" prompt="Enter your Name into this field and it will populate to all the other time reports in this workbook." sqref="B9 J9" xr:uid="{00000000-0002-0000-1800-000001000000}"/>
    <dataValidation allowBlank="1" showInputMessage="1" showErrorMessage="1" prompt="Enter your MSU ID into this field and it will populate to all the other time re[prts in this workbook." sqref="B8 J8" xr:uid="{00000000-0002-0000-1800-000002000000}"/>
  </dataValidations>
  <printOptions horizontalCentered="1"/>
  <pageMargins left="0" right="0" top="0.5" bottom="0.5" header="0.3" footer="0.3"/>
  <pageSetup scale="92" orientation="portrait" r:id="rId1"/>
  <headerFooter>
    <oddFooter>&amp;RMay-2018</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Schedule'!$K$39</f>
        <v>43987</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Schedule'!$L$39</f>
        <v>44003</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Schedule'!$B$39</f>
        <v>12</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'May 20, 2020- June 4, 2020'!$C$37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f t="shared" ref="F14:F20" si="1">K38</f>
        <v>44003</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str">
        <f t="shared" si="1"/>
        <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43987</v>
      </c>
      <c r="B19" s="134" t="s">
        <v>18</v>
      </c>
      <c r="C19" s="135"/>
      <c r="D19" s="136"/>
      <c r="E19" s="131"/>
      <c r="F19" s="26" t="b">
        <f t="shared" si="1"/>
        <v>0</v>
      </c>
      <c r="G19" s="134" t="s">
        <v>18</v>
      </c>
      <c r="H19" s="136"/>
      <c r="I19" s="136"/>
      <c r="K19" s="5">
        <f t="shared" si="2"/>
        <v>43987</v>
      </c>
      <c r="L19" s="3" t="s">
        <v>18</v>
      </c>
    </row>
    <row r="20" spans="1:12" ht="18" customHeight="1" thickBot="1" x14ac:dyDescent="0.2">
      <c r="A20" s="27">
        <f t="shared" si="0"/>
        <v>43988</v>
      </c>
      <c r="B20" s="137" t="s">
        <v>19</v>
      </c>
      <c r="C20" s="138"/>
      <c r="D20" s="139"/>
      <c r="E20" s="131"/>
      <c r="F20" s="27" t="b">
        <f t="shared" si="1"/>
        <v>0</v>
      </c>
      <c r="G20" s="137" t="s">
        <v>19</v>
      </c>
      <c r="H20" s="139"/>
      <c r="I20" s="139"/>
      <c r="K20" s="5">
        <f t="shared" si="2"/>
        <v>43988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43989</v>
      </c>
      <c r="B22" s="144" t="s">
        <v>13</v>
      </c>
      <c r="C22" s="133"/>
      <c r="D22" s="130"/>
      <c r="E22" s="131"/>
      <c r="F22" s="128" t="b">
        <f t="shared" ref="F22:F28" si="4">K46</f>
        <v>0</v>
      </c>
      <c r="G22" s="144" t="s">
        <v>13</v>
      </c>
      <c r="H22" s="130"/>
      <c r="I22" s="130"/>
      <c r="K22" s="5">
        <f>IF(K20=0,"",IF(K20&lt;$G$9,K20+1,IF(K20=$G$9,"")))</f>
        <v>43989</v>
      </c>
      <c r="L22" s="3" t="s">
        <v>13</v>
      </c>
    </row>
    <row r="23" spans="1:12" ht="18" customHeight="1" x14ac:dyDescent="0.15">
      <c r="A23" s="26">
        <f t="shared" si="3"/>
        <v>43990</v>
      </c>
      <c r="B23" s="145" t="s">
        <v>14</v>
      </c>
      <c r="C23" s="135"/>
      <c r="D23" s="136"/>
      <c r="E23" s="131"/>
      <c r="F23" s="26" t="b">
        <f t="shared" si="4"/>
        <v>0</v>
      </c>
      <c r="G23" s="145" t="s">
        <v>14</v>
      </c>
      <c r="H23" s="136"/>
      <c r="I23" s="136"/>
      <c r="K23" s="5">
        <f>IF(K22=0,"",IF(K22&lt;$G$9,K22+1,IF(K22=$G$9,"")))</f>
        <v>43990</v>
      </c>
      <c r="L23" s="3" t="s">
        <v>14</v>
      </c>
    </row>
    <row r="24" spans="1:12" ht="18" customHeight="1" x14ac:dyDescent="0.15">
      <c r="A24" s="26">
        <f t="shared" si="3"/>
        <v>43991</v>
      </c>
      <c r="B24" s="145" t="s">
        <v>15</v>
      </c>
      <c r="C24" s="135"/>
      <c r="D24" s="136"/>
      <c r="E24" s="131"/>
      <c r="F24" s="26" t="b">
        <f t="shared" si="4"/>
        <v>0</v>
      </c>
      <c r="G24" s="145" t="s">
        <v>15</v>
      </c>
      <c r="H24" s="136"/>
      <c r="I24" s="136"/>
      <c r="K24" s="5">
        <f t="shared" ref="K24:K28" si="5">IF(K23=0,"",IF(K23&lt;$G$9,K23+1,IF(K23=$G$9,"")))</f>
        <v>43991</v>
      </c>
      <c r="L24" s="3" t="s">
        <v>15</v>
      </c>
    </row>
    <row r="25" spans="1:12" ht="18" customHeight="1" x14ac:dyDescent="0.15">
      <c r="A25" s="26">
        <f t="shared" si="3"/>
        <v>43992</v>
      </c>
      <c r="B25" s="145" t="s">
        <v>16</v>
      </c>
      <c r="C25" s="135"/>
      <c r="D25" s="136"/>
      <c r="E25" s="131"/>
      <c r="F25" s="26" t="b">
        <f t="shared" si="4"/>
        <v>0</v>
      </c>
      <c r="G25" s="145" t="s">
        <v>16</v>
      </c>
      <c r="H25" s="136"/>
      <c r="I25" s="136"/>
      <c r="K25" s="5">
        <f t="shared" si="5"/>
        <v>43992</v>
      </c>
      <c r="L25" s="3" t="s">
        <v>16</v>
      </c>
    </row>
    <row r="26" spans="1:12" ht="18" customHeight="1" x14ac:dyDescent="0.15">
      <c r="A26" s="26">
        <f t="shared" si="3"/>
        <v>43993</v>
      </c>
      <c r="B26" s="145" t="s">
        <v>17</v>
      </c>
      <c r="C26" s="135"/>
      <c r="D26" s="136"/>
      <c r="E26" s="131"/>
      <c r="F26" s="26" t="b">
        <f t="shared" si="4"/>
        <v>0</v>
      </c>
      <c r="G26" s="145" t="s">
        <v>17</v>
      </c>
      <c r="H26" s="136"/>
      <c r="I26" s="136"/>
      <c r="K26" s="5">
        <f t="shared" si="5"/>
        <v>43993</v>
      </c>
      <c r="L26" s="3" t="s">
        <v>17</v>
      </c>
    </row>
    <row r="27" spans="1:12" ht="18" customHeight="1" x14ac:dyDescent="0.15">
      <c r="A27" s="26">
        <f t="shared" si="3"/>
        <v>43994</v>
      </c>
      <c r="B27" s="145" t="s">
        <v>18</v>
      </c>
      <c r="C27" s="135"/>
      <c r="D27" s="136"/>
      <c r="E27" s="131"/>
      <c r="F27" s="26" t="b">
        <f t="shared" si="4"/>
        <v>0</v>
      </c>
      <c r="G27" s="145" t="s">
        <v>18</v>
      </c>
      <c r="H27" s="136"/>
      <c r="I27" s="136"/>
      <c r="K27" s="5">
        <f t="shared" si="5"/>
        <v>43994</v>
      </c>
      <c r="L27" s="3" t="s">
        <v>18</v>
      </c>
    </row>
    <row r="28" spans="1:12" ht="18" customHeight="1" thickBot="1" x14ac:dyDescent="0.2">
      <c r="A28" s="27">
        <f t="shared" si="3"/>
        <v>43995</v>
      </c>
      <c r="B28" s="146" t="s">
        <v>19</v>
      </c>
      <c r="C28" s="138"/>
      <c r="D28" s="139"/>
      <c r="E28" s="131"/>
      <c r="F28" s="27" t="b">
        <f t="shared" si="4"/>
        <v>0</v>
      </c>
      <c r="G28" s="146" t="s">
        <v>19</v>
      </c>
      <c r="H28" s="139"/>
      <c r="I28" s="139"/>
      <c r="K28" s="5">
        <f t="shared" si="5"/>
        <v>43995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43996</v>
      </c>
      <c r="B30" s="144" t="s">
        <v>13</v>
      </c>
      <c r="C30" s="133"/>
      <c r="D30" s="130"/>
      <c r="E30" s="30"/>
      <c r="F30" s="15" t="s">
        <v>29</v>
      </c>
      <c r="G30" s="29"/>
      <c r="H30" s="31">
        <f>(C21+C29+C37+H21+H29)-C13</f>
        <v>0</v>
      </c>
      <c r="I30" s="31">
        <f>D21+D29+D37+I21+I29</f>
        <v>0</v>
      </c>
      <c r="K30" s="5">
        <f>IF(K28=0,"",IF(K28&lt;$G$9,K28+1,IF(K28=$G$9,"")))</f>
        <v>43996</v>
      </c>
      <c r="L30" s="3" t="s">
        <v>13</v>
      </c>
    </row>
    <row r="31" spans="1:12" ht="18" customHeight="1" thickTop="1" x14ac:dyDescent="0.15">
      <c r="A31" s="26">
        <f t="shared" si="6"/>
        <v>43997</v>
      </c>
      <c r="B31" s="145" t="s">
        <v>14</v>
      </c>
      <c r="C31" s="135"/>
      <c r="D31" s="136"/>
      <c r="E31" s="30"/>
      <c r="F31" s="200" t="s">
        <v>32</v>
      </c>
      <c r="G31" s="201"/>
      <c r="H31" s="201"/>
      <c r="I31" s="202"/>
      <c r="K31" s="5">
        <f>IF(K30=0,"",IF(K30&lt;$G$9,K30+1,IF(K30=$G$9,"")))</f>
        <v>43997</v>
      </c>
      <c r="L31" s="3" t="s">
        <v>14</v>
      </c>
    </row>
    <row r="32" spans="1:12" ht="18" customHeight="1" x14ac:dyDescent="0.15">
      <c r="A32" s="26">
        <f t="shared" si="6"/>
        <v>43998</v>
      </c>
      <c r="B32" s="145" t="s">
        <v>15</v>
      </c>
      <c r="C32" s="135"/>
      <c r="D32" s="136"/>
      <c r="E32" s="30"/>
      <c r="F32" s="203"/>
      <c r="G32" s="204"/>
      <c r="H32" s="204"/>
      <c r="I32" s="205"/>
      <c r="K32" s="5">
        <f t="shared" ref="K32:K36" si="7">IF(K31=0,"",IF(K31&lt;$G$9,K31+1,IF(K31=$G$9,"")))</f>
        <v>43998</v>
      </c>
      <c r="L32" s="3" t="s">
        <v>15</v>
      </c>
    </row>
    <row r="33" spans="1:12" ht="18" customHeight="1" x14ac:dyDescent="0.15">
      <c r="A33" s="26">
        <f t="shared" si="6"/>
        <v>43999</v>
      </c>
      <c r="B33" s="145" t="s">
        <v>16</v>
      </c>
      <c r="C33" s="135"/>
      <c r="D33" s="136"/>
      <c r="E33" s="30"/>
      <c r="F33" s="203"/>
      <c r="G33" s="204"/>
      <c r="H33" s="204"/>
      <c r="I33" s="205"/>
      <c r="K33" s="5">
        <f t="shared" si="7"/>
        <v>43999</v>
      </c>
      <c r="L33" s="3" t="s">
        <v>16</v>
      </c>
    </row>
    <row r="34" spans="1:12" ht="18" customHeight="1" x14ac:dyDescent="0.15">
      <c r="A34" s="26">
        <f t="shared" si="6"/>
        <v>44000</v>
      </c>
      <c r="B34" s="145" t="s">
        <v>17</v>
      </c>
      <c r="C34" s="170"/>
      <c r="D34" s="136"/>
      <c r="E34" s="30"/>
      <c r="F34" s="203"/>
      <c r="G34" s="204"/>
      <c r="H34" s="204"/>
      <c r="I34" s="205"/>
      <c r="K34" s="5">
        <f t="shared" si="7"/>
        <v>44000</v>
      </c>
      <c r="L34" s="3" t="s">
        <v>17</v>
      </c>
    </row>
    <row r="35" spans="1:12" ht="18" customHeight="1" x14ac:dyDescent="0.15">
      <c r="A35" s="26">
        <f t="shared" si="6"/>
        <v>44001</v>
      </c>
      <c r="B35" s="145" t="s">
        <v>18</v>
      </c>
      <c r="C35" s="170"/>
      <c r="D35" s="136"/>
      <c r="E35" s="30"/>
      <c r="F35" s="203"/>
      <c r="G35" s="204"/>
      <c r="H35" s="204"/>
      <c r="I35" s="205"/>
      <c r="K35" s="5">
        <f t="shared" si="7"/>
        <v>44001</v>
      </c>
      <c r="L35" s="3" t="s">
        <v>18</v>
      </c>
    </row>
    <row r="36" spans="1:12" ht="18" customHeight="1" thickBot="1" x14ac:dyDescent="0.2">
      <c r="A36" s="27">
        <f t="shared" si="6"/>
        <v>44002</v>
      </c>
      <c r="B36" s="146" t="s">
        <v>19</v>
      </c>
      <c r="C36" s="171"/>
      <c r="D36" s="139"/>
      <c r="E36" s="30"/>
      <c r="F36" s="203"/>
      <c r="G36" s="204"/>
      <c r="H36" s="204"/>
      <c r="I36" s="205"/>
      <c r="K36" s="5">
        <f t="shared" si="7"/>
        <v>44002</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44003</v>
      </c>
      <c r="L38" s="3" t="s">
        <v>13</v>
      </c>
    </row>
    <row r="39" spans="1:12" ht="24.75" customHeight="1" thickBot="1" x14ac:dyDescent="0.2">
      <c r="A39" s="195"/>
      <c r="B39" s="195"/>
      <c r="C39" s="34"/>
      <c r="D39" s="35"/>
      <c r="E39" s="34"/>
      <c r="F39" s="195"/>
      <c r="G39" s="195"/>
      <c r="H39" s="34"/>
      <c r="I39" s="35"/>
      <c r="K39" s="5" t="str">
        <f>IF(K38=0,"",IF(K38&lt;$G$9,K38+1,IF(K38=$G$9,"")))</f>
        <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uV3RtGqppO7ha8Js24gTUllRkNwQoQeB1H9xx2tTMLpS6FYIg9UoAIO8nji2h7RSBhm6I77Jv5QWfAHoz4mxtg==" saltValue="rz6vH+A1IVicU/xL/a63l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37" priority="34" operator="equal">
      <formula>FALSE</formula>
    </cfRule>
  </conditionalFormatting>
  <conditionalFormatting sqref="A14">
    <cfRule type="cellIs" dxfId="36" priority="38" operator="equal">
      <formula>FALSE</formula>
    </cfRule>
  </conditionalFormatting>
  <conditionalFormatting sqref="L29:L37 K13:K21 K29 K37 K45">
    <cfRule type="cellIs" dxfId="35" priority="37" operator="equal">
      <formula>FALSE</formula>
    </cfRule>
  </conditionalFormatting>
  <conditionalFormatting sqref="K21">
    <cfRule type="cellIs" dxfId="34" priority="36" operator="equal">
      <formula>FALSE</formula>
    </cfRule>
  </conditionalFormatting>
  <conditionalFormatting sqref="L21:L29">
    <cfRule type="cellIs" dxfId="33" priority="35" operator="equal">
      <formula>FALSE</formula>
    </cfRule>
  </conditionalFormatting>
  <conditionalFormatting sqref="K48:K52">
    <cfRule type="cellIs" dxfId="32" priority="22" operator="equal">
      <formula>FALSE</formula>
    </cfRule>
  </conditionalFormatting>
  <conditionalFormatting sqref="F30">
    <cfRule type="cellIs" dxfId="31" priority="3" operator="equal">
      <formula>FALSE</formula>
    </cfRule>
  </conditionalFormatting>
  <conditionalFormatting sqref="K31">
    <cfRule type="cellIs" dxfId="30" priority="29" operator="equal">
      <formula>FALSE</formula>
    </cfRule>
  </conditionalFormatting>
  <conditionalFormatting sqref="K47">
    <cfRule type="cellIs" dxfId="29" priority="23" operator="equal">
      <formula>FALSE</formula>
    </cfRule>
  </conditionalFormatting>
  <conditionalFormatting sqref="K38">
    <cfRule type="cellIs" dxfId="28" priority="27" operator="equal">
      <formula>FALSE</formula>
    </cfRule>
  </conditionalFormatting>
  <conditionalFormatting sqref="K39">
    <cfRule type="cellIs" dxfId="27" priority="26" operator="equal">
      <formula>FALSE</formula>
    </cfRule>
  </conditionalFormatting>
  <conditionalFormatting sqref="K40:K44">
    <cfRule type="cellIs" dxfId="26" priority="25" operator="equal">
      <formula>FALSE</formula>
    </cfRule>
  </conditionalFormatting>
  <conditionalFormatting sqref="K22">
    <cfRule type="cellIs" dxfId="25" priority="33" operator="equal">
      <formula>FALSE</formula>
    </cfRule>
  </conditionalFormatting>
  <conditionalFormatting sqref="K23">
    <cfRule type="cellIs" dxfId="24" priority="32" operator="equal">
      <formula>FALSE</formula>
    </cfRule>
  </conditionalFormatting>
  <conditionalFormatting sqref="K24:K28">
    <cfRule type="cellIs" dxfId="23" priority="31" operator="equal">
      <formula>FALSE</formula>
    </cfRule>
  </conditionalFormatting>
  <conditionalFormatting sqref="K30">
    <cfRule type="cellIs" dxfId="22" priority="30" operator="equal">
      <formula>FALSE</formula>
    </cfRule>
  </conditionalFormatting>
  <conditionalFormatting sqref="B30:B36">
    <cfRule type="cellIs" dxfId="21" priority="10" operator="equal">
      <formula>FALSE</formula>
    </cfRule>
  </conditionalFormatting>
  <conditionalFormatting sqref="K32:K36">
    <cfRule type="cellIs" dxfId="20" priority="28" operator="equal">
      <formula>FALSE</formula>
    </cfRule>
  </conditionalFormatting>
  <conditionalFormatting sqref="A22">
    <cfRule type="cellIs" dxfId="19" priority="8" operator="equal">
      <formula>FALSE</formula>
    </cfRule>
  </conditionalFormatting>
  <conditionalFormatting sqref="F22">
    <cfRule type="cellIs" dxfId="18" priority="6" operator="equal">
      <formula>FALSE</formula>
    </cfRule>
  </conditionalFormatting>
  <conditionalFormatting sqref="K46">
    <cfRule type="cellIs" dxfId="17" priority="24" operator="equal">
      <formula>FALSE</formula>
    </cfRule>
  </conditionalFormatting>
  <conditionalFormatting sqref="F30">
    <cfRule type="cellIs" dxfId="16" priority="4" operator="equal">
      <formula>FALSE</formula>
    </cfRule>
  </conditionalFormatting>
  <conditionalFormatting sqref="A14:A20">
    <cfRule type="containsText" dxfId="15" priority="21" operator="containsText" text="FALSE">
      <formula>NOT(ISERROR(SEARCH("FALSE",A14)))</formula>
    </cfRule>
  </conditionalFormatting>
  <conditionalFormatting sqref="F14">
    <cfRule type="cellIs" dxfId="14" priority="20" operator="equal">
      <formula>FALSE</formula>
    </cfRule>
  </conditionalFormatting>
  <conditionalFormatting sqref="F14:F20">
    <cfRule type="containsText" dxfId="13" priority="19" operator="containsText" text="FALSE">
      <formula>NOT(ISERROR(SEARCH("FALSE",F14)))</formula>
    </cfRule>
  </conditionalFormatting>
  <conditionalFormatting sqref="B28">
    <cfRule type="cellIs" dxfId="12" priority="17" operator="equal">
      <formula>FALSE</formula>
    </cfRule>
  </conditionalFormatting>
  <conditionalFormatting sqref="B22:B28">
    <cfRule type="cellIs" dxfId="11" priority="18" operator="equal">
      <formula>FALSE</formula>
    </cfRule>
  </conditionalFormatting>
  <conditionalFormatting sqref="A29">
    <cfRule type="cellIs" dxfId="10" priority="16" operator="equal">
      <formula>FALSE</formula>
    </cfRule>
  </conditionalFormatting>
  <conditionalFormatting sqref="F29">
    <cfRule type="cellIs" dxfId="9" priority="13" operator="equal">
      <formula>FALSE</formula>
    </cfRule>
  </conditionalFormatting>
  <conditionalFormatting sqref="G22:G28">
    <cfRule type="cellIs" dxfId="8" priority="15" operator="equal">
      <formula>FALSE</formula>
    </cfRule>
  </conditionalFormatting>
  <conditionalFormatting sqref="F29">
    <cfRule type="cellIs" dxfId="7" priority="14" operator="equal">
      <formula>FALSE</formula>
    </cfRule>
  </conditionalFormatting>
  <conditionalFormatting sqref="A30">
    <cfRule type="cellIs" dxfId="6" priority="12" operator="equal">
      <formula>FALSE</formula>
    </cfRule>
  </conditionalFormatting>
  <conditionalFormatting sqref="A30:A36">
    <cfRule type="containsText" dxfId="5" priority="11" operator="containsText" text="FALSE">
      <formula>NOT(ISERROR(SEARCH("FALSE",A30)))</formula>
    </cfRule>
  </conditionalFormatting>
  <conditionalFormatting sqref="B36">
    <cfRule type="cellIs" dxfId="4" priority="9" operator="equal">
      <formula>FALSE</formula>
    </cfRule>
  </conditionalFormatting>
  <conditionalFormatting sqref="A22:A28">
    <cfRule type="containsText" dxfId="3" priority="7" operator="containsText" text="FALSE">
      <formula>NOT(ISERROR(SEARCH("FALSE",A22)))</formula>
    </cfRule>
  </conditionalFormatting>
  <conditionalFormatting sqref="F22:F28">
    <cfRule type="containsText" dxfId="2" priority="5" operator="containsText" text="FALSE">
      <formula>NOT(ISERROR(SEARCH("FALSE",F22)))</formula>
    </cfRule>
  </conditionalFormatting>
  <conditionalFormatting sqref="B8:D8">
    <cfRule type="cellIs" dxfId="1" priority="2" operator="equal">
      <formula>0</formula>
    </cfRule>
  </conditionalFormatting>
  <conditionalFormatting sqref="B9:D10">
    <cfRule type="cellIs" dxfId="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1900-000000000000}"/>
    <dataValidation allowBlank="1" showInputMessage="1" showErrorMessage="1" prompt="Enter your Name into this field and it will populate to all the other time reports in this workbook." sqref="B9 J9" xr:uid="{00000000-0002-0000-1900-000001000000}"/>
    <dataValidation allowBlank="1" showInputMessage="1" showErrorMessage="1" prompt="Enter your Department Name into this field and it will populate to all the other time reports in this workbook." sqref="B10 J10" xr:uid="{00000000-0002-0000-1900-000002000000}"/>
  </dataValidations>
  <printOptions horizontalCentered="1"/>
  <pageMargins left="0" right="0" top="0.5" bottom="0.5" header="0.3" footer="0.3"/>
  <pageSetup scale="92" orientation="portrait" r:id="rId1"/>
  <headerFooter>
    <oddFooter>&amp;RMay-2018</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53"/>
  <sheetViews>
    <sheetView showGridLines="0" zoomScale="98" zoomScaleNormal="98" workbookViewId="0">
      <pane ySplit="13" topLeftCell="A14" activePane="bottomLeft" state="frozen"/>
      <selection pane="bottomLeft" activeCell="B9" sqref="B9:D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2">
        <v>904301118</v>
      </c>
      <c r="C8" s="192"/>
      <c r="D8" s="192"/>
      <c r="E8" s="4"/>
      <c r="F8" s="33" t="s">
        <v>4</v>
      </c>
      <c r="G8" s="194">
        <f>'Payroll Schedule'!$K$5</f>
        <v>43636</v>
      </c>
      <c r="H8" s="194"/>
      <c r="I8" s="194"/>
      <c r="J8" s="37"/>
      <c r="K8" s="12" t="str">
        <f>TEXT(G8,"dddd")</f>
        <v>Thursday</v>
      </c>
    </row>
    <row r="9" spans="1:12" ht="18" customHeight="1" thickBot="1" x14ac:dyDescent="0.2">
      <c r="A9" s="33" t="s">
        <v>5</v>
      </c>
      <c r="B9" s="193" t="s">
        <v>133</v>
      </c>
      <c r="C9" s="193"/>
      <c r="D9" s="193"/>
      <c r="E9" s="4"/>
      <c r="F9" s="33" t="s">
        <v>6</v>
      </c>
      <c r="G9" s="189">
        <f>'Payroll Schedule'!$L$5</f>
        <v>43648</v>
      </c>
      <c r="H9" s="189"/>
      <c r="I9" s="189"/>
      <c r="J9" s="38"/>
    </row>
    <row r="10" spans="1:12" ht="18" customHeight="1" thickBot="1" x14ac:dyDescent="0.2">
      <c r="A10" s="33" t="s">
        <v>7</v>
      </c>
      <c r="B10" s="193" t="s">
        <v>134</v>
      </c>
      <c r="C10" s="193"/>
      <c r="D10" s="193"/>
      <c r="E10" s="4"/>
      <c r="F10" s="33" t="s">
        <v>8</v>
      </c>
      <c r="G10" s="190">
        <f>'Payroll Schedule'!$B$5</f>
        <v>13</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'Previous June Split WK HRS'!$B$9</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43636</v>
      </c>
      <c r="B18" s="134" t="s">
        <v>17</v>
      </c>
      <c r="C18" s="135"/>
      <c r="D18" s="136"/>
      <c r="E18" s="131"/>
      <c r="F18" s="26" t="b">
        <f t="shared" si="1"/>
        <v>0</v>
      </c>
      <c r="G18" s="134" t="s">
        <v>17</v>
      </c>
      <c r="H18" s="136"/>
      <c r="I18" s="136"/>
      <c r="K18" s="5">
        <f t="shared" si="2"/>
        <v>43636</v>
      </c>
      <c r="L18" s="3" t="s">
        <v>17</v>
      </c>
    </row>
    <row r="19" spans="1:12" ht="18" customHeight="1" x14ac:dyDescent="0.15">
      <c r="A19" s="26">
        <f t="shared" si="0"/>
        <v>43637</v>
      </c>
      <c r="B19" s="134" t="s">
        <v>18</v>
      </c>
      <c r="C19" s="135"/>
      <c r="D19" s="136"/>
      <c r="E19" s="131"/>
      <c r="F19" s="26" t="b">
        <f t="shared" si="1"/>
        <v>0</v>
      </c>
      <c r="G19" s="134" t="s">
        <v>18</v>
      </c>
      <c r="H19" s="136"/>
      <c r="I19" s="136"/>
      <c r="K19" s="5">
        <f t="shared" si="2"/>
        <v>43637</v>
      </c>
      <c r="L19" s="3" t="s">
        <v>18</v>
      </c>
    </row>
    <row r="20" spans="1:12" ht="18" customHeight="1" thickBot="1" x14ac:dyDescent="0.2">
      <c r="A20" s="27">
        <f t="shared" si="0"/>
        <v>43638</v>
      </c>
      <c r="B20" s="137" t="s">
        <v>19</v>
      </c>
      <c r="C20" s="138"/>
      <c r="D20" s="139"/>
      <c r="E20" s="131"/>
      <c r="F20" s="27" t="b">
        <f t="shared" si="1"/>
        <v>0</v>
      </c>
      <c r="G20" s="137" t="s">
        <v>19</v>
      </c>
      <c r="H20" s="139"/>
      <c r="I20" s="139"/>
      <c r="K20" s="5">
        <f t="shared" si="2"/>
        <v>43638</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43639</v>
      </c>
      <c r="B22" s="144" t="s">
        <v>13</v>
      </c>
      <c r="C22" s="133"/>
      <c r="D22" s="130"/>
      <c r="E22" s="131"/>
      <c r="F22" s="128" t="b">
        <f t="shared" ref="F22:F28" si="4">K46</f>
        <v>0</v>
      </c>
      <c r="G22" s="144" t="s">
        <v>13</v>
      </c>
      <c r="H22" s="130"/>
      <c r="I22" s="130"/>
      <c r="K22" s="5">
        <f>IF(K20=0,"",IF(K20&lt;$G$9,K20+1,IF(K20=$G$9,"")))</f>
        <v>43639</v>
      </c>
      <c r="L22" s="3" t="s">
        <v>13</v>
      </c>
    </row>
    <row r="23" spans="1:12" ht="18" customHeight="1" x14ac:dyDescent="0.15">
      <c r="A23" s="26">
        <f t="shared" si="3"/>
        <v>43640</v>
      </c>
      <c r="B23" s="145" t="s">
        <v>14</v>
      </c>
      <c r="C23" s="135"/>
      <c r="D23" s="136"/>
      <c r="E23" s="131"/>
      <c r="F23" s="26" t="b">
        <f t="shared" si="4"/>
        <v>0</v>
      </c>
      <c r="G23" s="145" t="s">
        <v>14</v>
      </c>
      <c r="H23" s="136"/>
      <c r="I23" s="136"/>
      <c r="K23" s="5">
        <f>IF(K22=0,"",IF(K22&lt;$G$9,K22+1,IF(K22=$G$9,"")))</f>
        <v>43640</v>
      </c>
      <c r="L23" s="3" t="s">
        <v>14</v>
      </c>
    </row>
    <row r="24" spans="1:12" ht="18" customHeight="1" x14ac:dyDescent="0.15">
      <c r="A24" s="26">
        <f t="shared" si="3"/>
        <v>43641</v>
      </c>
      <c r="B24" s="145" t="s">
        <v>15</v>
      </c>
      <c r="C24" s="135"/>
      <c r="D24" s="136"/>
      <c r="E24" s="131"/>
      <c r="F24" s="26" t="b">
        <f t="shared" si="4"/>
        <v>0</v>
      </c>
      <c r="G24" s="145" t="s">
        <v>15</v>
      </c>
      <c r="H24" s="136"/>
      <c r="I24" s="136"/>
      <c r="K24" s="5">
        <f t="shared" ref="K24:K28" si="5">IF(K23=0,"",IF(K23&lt;$G$9,K23+1,IF(K23=$G$9,"")))</f>
        <v>43641</v>
      </c>
      <c r="L24" s="3" t="s">
        <v>15</v>
      </c>
    </row>
    <row r="25" spans="1:12" ht="18" customHeight="1" x14ac:dyDescent="0.15">
      <c r="A25" s="26">
        <f t="shared" si="3"/>
        <v>43642</v>
      </c>
      <c r="B25" s="145" t="s">
        <v>16</v>
      </c>
      <c r="C25" s="135"/>
      <c r="D25" s="136"/>
      <c r="E25" s="131"/>
      <c r="F25" s="26" t="b">
        <f t="shared" si="4"/>
        <v>0</v>
      </c>
      <c r="G25" s="145" t="s">
        <v>16</v>
      </c>
      <c r="H25" s="136"/>
      <c r="I25" s="136"/>
      <c r="K25" s="5">
        <f t="shared" si="5"/>
        <v>43642</v>
      </c>
      <c r="L25" s="3" t="s">
        <v>16</v>
      </c>
    </row>
    <row r="26" spans="1:12" ht="18" customHeight="1" x14ac:dyDescent="0.15">
      <c r="A26" s="26">
        <f t="shared" si="3"/>
        <v>43643</v>
      </c>
      <c r="B26" s="145" t="s">
        <v>17</v>
      </c>
      <c r="C26" s="135"/>
      <c r="D26" s="136"/>
      <c r="E26" s="131"/>
      <c r="F26" s="26" t="b">
        <f t="shared" si="4"/>
        <v>0</v>
      </c>
      <c r="G26" s="145" t="s">
        <v>17</v>
      </c>
      <c r="H26" s="136"/>
      <c r="I26" s="136"/>
      <c r="K26" s="5">
        <f t="shared" si="5"/>
        <v>43643</v>
      </c>
      <c r="L26" s="3" t="s">
        <v>17</v>
      </c>
    </row>
    <row r="27" spans="1:12" ht="18" customHeight="1" x14ac:dyDescent="0.15">
      <c r="A27" s="26">
        <f t="shared" si="3"/>
        <v>43644</v>
      </c>
      <c r="B27" s="145" t="s">
        <v>18</v>
      </c>
      <c r="C27" s="135"/>
      <c r="D27" s="136"/>
      <c r="E27" s="131"/>
      <c r="F27" s="26" t="b">
        <f t="shared" si="4"/>
        <v>0</v>
      </c>
      <c r="G27" s="145" t="s">
        <v>18</v>
      </c>
      <c r="H27" s="136"/>
      <c r="I27" s="136"/>
      <c r="K27" s="5">
        <f t="shared" si="5"/>
        <v>43644</v>
      </c>
      <c r="L27" s="3" t="s">
        <v>18</v>
      </c>
    </row>
    <row r="28" spans="1:12" ht="18" customHeight="1" thickBot="1" x14ac:dyDescent="0.2">
      <c r="A28" s="27">
        <f t="shared" si="3"/>
        <v>43645</v>
      </c>
      <c r="B28" s="146" t="s">
        <v>19</v>
      </c>
      <c r="C28" s="138"/>
      <c r="D28" s="139"/>
      <c r="E28" s="131"/>
      <c r="F28" s="27" t="b">
        <f t="shared" si="4"/>
        <v>0</v>
      </c>
      <c r="G28" s="146" t="s">
        <v>19</v>
      </c>
      <c r="H28" s="139"/>
      <c r="I28" s="139"/>
      <c r="K28" s="5">
        <f t="shared" si="5"/>
        <v>43645</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43646</v>
      </c>
      <c r="B30" s="144" t="s">
        <v>13</v>
      </c>
      <c r="C30" s="133"/>
      <c r="D30" s="130"/>
      <c r="E30" s="131"/>
      <c r="F30" s="148" t="s">
        <v>29</v>
      </c>
      <c r="G30" s="149"/>
      <c r="H30" s="142">
        <f>(C21+C29+C37+H21+H29)-C13</f>
        <v>0</v>
      </c>
      <c r="I30" s="142">
        <f>D21+D29+D37+I21+I29</f>
        <v>0</v>
      </c>
      <c r="K30" s="5">
        <f>IF(K28=0,"",IF(K28&lt;$G$9,K28+1,IF(K28=$G$9,"")))</f>
        <v>43646</v>
      </c>
      <c r="L30" s="3" t="s">
        <v>13</v>
      </c>
    </row>
    <row r="31" spans="1:12" ht="18" customHeight="1" thickTop="1" x14ac:dyDescent="0.15">
      <c r="A31" s="26">
        <f t="shared" si="6"/>
        <v>43647</v>
      </c>
      <c r="B31" s="145" t="s">
        <v>14</v>
      </c>
      <c r="C31" s="135"/>
      <c r="D31" s="136"/>
      <c r="E31" s="131"/>
      <c r="F31" s="180" t="s">
        <v>32</v>
      </c>
      <c r="G31" s="181"/>
      <c r="H31" s="181"/>
      <c r="I31" s="182"/>
      <c r="K31" s="5">
        <f>IF(K30=0,"",IF(K30&lt;$G$9,K30+1,IF(K30=$G$9,"")))</f>
        <v>43647</v>
      </c>
      <c r="L31" s="3" t="s">
        <v>14</v>
      </c>
    </row>
    <row r="32" spans="1:12" ht="18" customHeight="1" x14ac:dyDescent="0.15">
      <c r="A32" s="26">
        <f t="shared" si="6"/>
        <v>43648</v>
      </c>
      <c r="B32" s="145" t="s">
        <v>15</v>
      </c>
      <c r="C32" s="135"/>
      <c r="D32" s="136"/>
      <c r="E32" s="131"/>
      <c r="F32" s="183"/>
      <c r="G32" s="184"/>
      <c r="H32" s="184"/>
      <c r="I32" s="185"/>
      <c r="K32" s="5">
        <f t="shared" ref="K32:K36" si="7">IF(K31=0,"",IF(K31&lt;$G$9,K31+1,IF(K31=$G$9,"")))</f>
        <v>43648</v>
      </c>
      <c r="L32" s="3" t="s">
        <v>15</v>
      </c>
    </row>
    <row r="33" spans="1:12" ht="18" customHeight="1" x14ac:dyDescent="0.15">
      <c r="A33" s="26" t="str">
        <f t="shared" si="6"/>
        <v/>
      </c>
      <c r="B33" s="145" t="s">
        <v>16</v>
      </c>
      <c r="C33" s="136"/>
      <c r="D33" s="136"/>
      <c r="E33" s="131"/>
      <c r="F33" s="183"/>
      <c r="G33" s="184"/>
      <c r="H33" s="184"/>
      <c r="I33" s="185"/>
      <c r="K33" s="5" t="str">
        <f t="shared" si="7"/>
        <v/>
      </c>
      <c r="L33" s="3" t="s">
        <v>16</v>
      </c>
    </row>
    <row r="34" spans="1:12" ht="18" customHeight="1" x14ac:dyDescent="0.15">
      <c r="A34" s="26" t="b">
        <f t="shared" si="6"/>
        <v>0</v>
      </c>
      <c r="B34" s="145" t="s">
        <v>17</v>
      </c>
      <c r="C34" s="136"/>
      <c r="D34" s="136"/>
      <c r="E34" s="131"/>
      <c r="F34" s="183"/>
      <c r="G34" s="184"/>
      <c r="H34" s="184"/>
      <c r="I34" s="185"/>
      <c r="K34" s="5" t="b">
        <f t="shared" si="7"/>
        <v>0</v>
      </c>
      <c r="L34" s="3" t="s">
        <v>17</v>
      </c>
    </row>
    <row r="35" spans="1:12" ht="18" customHeight="1" x14ac:dyDescent="0.15">
      <c r="A35" s="26" t="b">
        <f t="shared" si="6"/>
        <v>0</v>
      </c>
      <c r="B35" s="145" t="s">
        <v>18</v>
      </c>
      <c r="C35" s="136"/>
      <c r="D35" s="136"/>
      <c r="E35" s="131"/>
      <c r="F35" s="183"/>
      <c r="G35" s="184"/>
      <c r="H35" s="184"/>
      <c r="I35" s="185"/>
      <c r="K35" s="5" t="b">
        <f t="shared" si="7"/>
        <v>0</v>
      </c>
      <c r="L35" s="3" t="s">
        <v>18</v>
      </c>
    </row>
    <row r="36" spans="1:12" ht="18" customHeight="1" thickBot="1" x14ac:dyDescent="0.2">
      <c r="A36" s="27" t="b">
        <f t="shared" si="6"/>
        <v>0</v>
      </c>
      <c r="B36" s="146" t="s">
        <v>19</v>
      </c>
      <c r="C36" s="139"/>
      <c r="D36" s="139"/>
      <c r="E36" s="131"/>
      <c r="F36" s="183"/>
      <c r="G36" s="184"/>
      <c r="H36" s="184"/>
      <c r="I36" s="185"/>
      <c r="K36" s="5" t="b">
        <f t="shared" si="7"/>
        <v>0</v>
      </c>
      <c r="L36" s="3" t="s">
        <v>19</v>
      </c>
    </row>
    <row r="37" spans="1:12" ht="18" customHeight="1" thickTop="1" thickBot="1" x14ac:dyDescent="0.2">
      <c r="A37" s="148" t="s">
        <v>22</v>
      </c>
      <c r="B37" s="149"/>
      <c r="C37" s="142">
        <f>SUM(C30:C36)</f>
        <v>0</v>
      </c>
      <c r="D37" s="142">
        <f>IF(C37&gt;40,C37-40,0)</f>
        <v>0</v>
      </c>
      <c r="E37" s="150"/>
      <c r="F37" s="186"/>
      <c r="G37" s="187"/>
      <c r="H37" s="187"/>
      <c r="I37" s="18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S5X1sRKbVHIC/CxNvUSLGbMtzFy/V13rjQxnfTWYv4nG1Q+RIPUG1SPfVjoRJSUT2HTEVjeS/kJu2d8+Y6rxSg==" saltValue="A64d+t0sLiguDosj21Ghpw==" spinCount="100000" sheet="1" selectLockedCells="1"/>
  <mergeCells count="17">
    <mergeCell ref="A39:B39"/>
    <mergeCell ref="A40:B40"/>
    <mergeCell ref="F39:G39"/>
    <mergeCell ref="F40:G40"/>
    <mergeCell ref="F42:I42"/>
    <mergeCell ref="A42:D42"/>
    <mergeCell ref="A1:I1"/>
    <mergeCell ref="A2:I2"/>
    <mergeCell ref="A4:I7"/>
    <mergeCell ref="F31:I37"/>
    <mergeCell ref="G9:I9"/>
    <mergeCell ref="G10:I10"/>
    <mergeCell ref="A13:B13"/>
    <mergeCell ref="B8:D8"/>
    <mergeCell ref="B9:D9"/>
    <mergeCell ref="B10:D10"/>
    <mergeCell ref="G8:I8"/>
  </mergeCells>
  <conditionalFormatting sqref="K45 L13:L21 L28:L29 L36:L52">
    <cfRule type="cellIs" dxfId="909" priority="43" operator="equal">
      <formula>FALSE</formula>
    </cfRule>
  </conditionalFormatting>
  <conditionalFormatting sqref="A14">
    <cfRule type="cellIs" dxfId="908" priority="50" operator="equal">
      <formula>FALSE</formula>
    </cfRule>
  </conditionalFormatting>
  <conditionalFormatting sqref="L29:L37 K13:K21 K29 K37 K45">
    <cfRule type="cellIs" dxfId="907" priority="49" operator="equal">
      <formula>FALSE</formula>
    </cfRule>
  </conditionalFormatting>
  <conditionalFormatting sqref="K21">
    <cfRule type="cellIs" dxfId="906" priority="48" operator="equal">
      <formula>FALSE</formula>
    </cfRule>
  </conditionalFormatting>
  <conditionalFormatting sqref="L21:L29">
    <cfRule type="cellIs" dxfId="905" priority="47" operator="equal">
      <formula>FALSE</formula>
    </cfRule>
  </conditionalFormatting>
  <conditionalFormatting sqref="K48:K52">
    <cfRule type="cellIs" dxfId="904" priority="24" operator="equal">
      <formula>FALSE</formula>
    </cfRule>
  </conditionalFormatting>
  <conditionalFormatting sqref="F30">
    <cfRule type="cellIs" dxfId="903" priority="1" operator="equal">
      <formula>FALSE</formula>
    </cfRule>
  </conditionalFormatting>
  <conditionalFormatting sqref="K31">
    <cfRule type="cellIs" dxfId="902" priority="31" operator="equal">
      <formula>FALSE</formula>
    </cfRule>
  </conditionalFormatting>
  <conditionalFormatting sqref="K47">
    <cfRule type="cellIs" dxfId="901" priority="25" operator="equal">
      <formula>FALSE</formula>
    </cfRule>
  </conditionalFormatting>
  <conditionalFormatting sqref="K38">
    <cfRule type="cellIs" dxfId="900" priority="29" operator="equal">
      <formula>FALSE</formula>
    </cfRule>
  </conditionalFormatting>
  <conditionalFormatting sqref="K39">
    <cfRule type="cellIs" dxfId="899" priority="28" operator="equal">
      <formula>FALSE</formula>
    </cfRule>
  </conditionalFormatting>
  <conditionalFormatting sqref="K40:K44">
    <cfRule type="cellIs" dxfId="898" priority="27" operator="equal">
      <formula>FALSE</formula>
    </cfRule>
  </conditionalFormatting>
  <conditionalFormatting sqref="K22">
    <cfRule type="cellIs" dxfId="897" priority="35" operator="equal">
      <formula>FALSE</formula>
    </cfRule>
  </conditionalFormatting>
  <conditionalFormatting sqref="K23">
    <cfRule type="cellIs" dxfId="896" priority="34" operator="equal">
      <formula>FALSE</formula>
    </cfRule>
  </conditionalFormatting>
  <conditionalFormatting sqref="K24:K28">
    <cfRule type="cellIs" dxfId="895" priority="33" operator="equal">
      <formula>FALSE</formula>
    </cfRule>
  </conditionalFormatting>
  <conditionalFormatting sqref="K30">
    <cfRule type="cellIs" dxfId="894" priority="32" operator="equal">
      <formula>FALSE</formula>
    </cfRule>
  </conditionalFormatting>
  <conditionalFormatting sqref="B30:B36">
    <cfRule type="cellIs" dxfId="893" priority="8" operator="equal">
      <formula>FALSE</formula>
    </cfRule>
  </conditionalFormatting>
  <conditionalFormatting sqref="K32:K36">
    <cfRule type="cellIs" dxfId="892" priority="30" operator="equal">
      <formula>FALSE</formula>
    </cfRule>
  </conditionalFormatting>
  <conditionalFormatting sqref="A22">
    <cfRule type="cellIs" dxfId="891" priority="6" operator="equal">
      <formula>FALSE</formula>
    </cfRule>
  </conditionalFormatting>
  <conditionalFormatting sqref="F22">
    <cfRule type="cellIs" dxfId="890" priority="4" operator="equal">
      <formula>FALSE</formula>
    </cfRule>
  </conditionalFormatting>
  <conditionalFormatting sqref="K46">
    <cfRule type="cellIs" dxfId="889" priority="26" operator="equal">
      <formula>FALSE</formula>
    </cfRule>
  </conditionalFormatting>
  <conditionalFormatting sqref="F30">
    <cfRule type="cellIs" dxfId="888" priority="2" operator="equal">
      <formula>FALSE</formula>
    </cfRule>
  </conditionalFormatting>
  <conditionalFormatting sqref="A14:A20">
    <cfRule type="containsText" dxfId="887" priority="23" operator="containsText" text="FALSE">
      <formula>NOT(ISERROR(SEARCH("FALSE",A14)))</formula>
    </cfRule>
  </conditionalFormatting>
  <conditionalFormatting sqref="F14">
    <cfRule type="cellIs" dxfId="886" priority="22" operator="equal">
      <formula>FALSE</formula>
    </cfRule>
  </conditionalFormatting>
  <conditionalFormatting sqref="F14:F20">
    <cfRule type="containsText" dxfId="885" priority="21" operator="containsText" text="FALSE">
      <formula>NOT(ISERROR(SEARCH("FALSE",F14)))</formula>
    </cfRule>
  </conditionalFormatting>
  <conditionalFormatting sqref="B28">
    <cfRule type="cellIs" dxfId="884" priority="19" operator="equal">
      <formula>FALSE</formula>
    </cfRule>
  </conditionalFormatting>
  <conditionalFormatting sqref="B22:B28">
    <cfRule type="cellIs" dxfId="883" priority="20" operator="equal">
      <formula>FALSE</formula>
    </cfRule>
  </conditionalFormatting>
  <conditionalFormatting sqref="A29">
    <cfRule type="cellIs" dxfId="882" priority="18" operator="equal">
      <formula>FALSE</formula>
    </cfRule>
  </conditionalFormatting>
  <conditionalFormatting sqref="F29">
    <cfRule type="cellIs" dxfId="881" priority="11" operator="equal">
      <formula>FALSE</formula>
    </cfRule>
  </conditionalFormatting>
  <conditionalFormatting sqref="G22:G28">
    <cfRule type="cellIs" dxfId="880" priority="13" operator="equal">
      <formula>FALSE</formula>
    </cfRule>
  </conditionalFormatting>
  <conditionalFormatting sqref="F29">
    <cfRule type="cellIs" dxfId="879" priority="12" operator="equal">
      <formula>FALSE</formula>
    </cfRule>
  </conditionalFormatting>
  <conditionalFormatting sqref="A30">
    <cfRule type="cellIs" dxfId="878" priority="10" operator="equal">
      <formula>FALSE</formula>
    </cfRule>
  </conditionalFormatting>
  <conditionalFormatting sqref="A30:A36">
    <cfRule type="containsText" dxfId="877" priority="9" operator="containsText" text="FALSE">
      <formula>NOT(ISERROR(SEARCH("FALSE",A30)))</formula>
    </cfRule>
  </conditionalFormatting>
  <conditionalFormatting sqref="B36">
    <cfRule type="cellIs" dxfId="876" priority="7" operator="equal">
      <formula>FALSE</formula>
    </cfRule>
  </conditionalFormatting>
  <conditionalFormatting sqref="A22:A28">
    <cfRule type="containsText" dxfId="875" priority="5" operator="containsText" text="FALSE">
      <formula>NOT(ISERROR(SEARCH("FALSE",A22)))</formula>
    </cfRule>
  </conditionalFormatting>
  <conditionalFormatting sqref="F22:F28">
    <cfRule type="containsText" dxfId="874" priority="3" operator="containsText" text="FALSE">
      <formula>NOT(ISERROR(SEARCH("FALSE",F22)))</formula>
    </cfRule>
  </conditionalFormatting>
  <dataValidations count="3">
    <dataValidation allowBlank="1" showInputMessage="1" showErrorMessage="1" prompt="Enter your Department Name into this field and it will populate to all the other time reports in this workbook." sqref="B10 J10" xr:uid="{00000000-0002-0000-0200-000000000000}"/>
    <dataValidation allowBlank="1" showInputMessage="1" showErrorMessage="1" prompt="Enter your Name into this field and it will populate to all the other time reports in this workbook." sqref="B9 J9" xr:uid="{00000000-0002-0000-0200-000001000000}"/>
    <dataValidation allowBlank="1" showInputMessage="1" showErrorMessage="1" prompt="Enter your MSU ID into this field and it will populate to all the other time re[prts in this workbook." sqref="B8 J8" xr:uid="{00000000-0002-0000-0200-000002000000}"/>
  </dataValidations>
  <printOptions horizontalCentered="1"/>
  <pageMargins left="0" right="0" top="0.5" bottom="0.5" header="0.3" footer="0.3"/>
  <pageSetup scale="92" orientation="portrait" r:id="rId1"/>
  <headerFooter>
    <oddFooter>&amp;RMay-2018</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Schedule'!$K$6</f>
        <v>43649</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Schedule'!$L$6</f>
        <v>43668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Schedule'!$B$6</f>
        <v>14</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'June 20, 2019 - July 2,2019'!$C$37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f t="shared" ref="F14:F20" si="1">K38</f>
        <v>43667</v>
      </c>
      <c r="G14" s="132" t="s">
        <v>13</v>
      </c>
      <c r="H14" s="133"/>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f t="shared" si="1"/>
        <v>43668</v>
      </c>
      <c r="G15" s="134" t="s">
        <v>14</v>
      </c>
      <c r="H15" s="170"/>
      <c r="I15" s="136"/>
      <c r="K15" s="5" t="b">
        <f t="shared" si="2"/>
        <v>0</v>
      </c>
      <c r="L15" s="3" t="s">
        <v>14</v>
      </c>
    </row>
    <row r="16" spans="1:12" ht="18" customHeight="1" x14ac:dyDescent="0.15">
      <c r="A16" s="26" t="b">
        <f t="shared" si="0"/>
        <v>0</v>
      </c>
      <c r="B16" s="134" t="s">
        <v>15</v>
      </c>
      <c r="C16" s="136"/>
      <c r="D16" s="136"/>
      <c r="E16" s="131"/>
      <c r="F16" s="26" t="str">
        <f t="shared" si="1"/>
        <v/>
      </c>
      <c r="G16" s="134" t="s">
        <v>15</v>
      </c>
      <c r="H16" s="136"/>
      <c r="I16" s="136"/>
      <c r="K16" s="5" t="b">
        <f t="shared" si="2"/>
        <v>0</v>
      </c>
      <c r="L16" s="3" t="s">
        <v>15</v>
      </c>
    </row>
    <row r="17" spans="1:12" ht="18" customHeight="1" x14ac:dyDescent="0.15">
      <c r="A17" s="26">
        <f t="shared" si="0"/>
        <v>43649</v>
      </c>
      <c r="B17" s="134" t="s">
        <v>16</v>
      </c>
      <c r="C17" s="170"/>
      <c r="D17" s="136"/>
      <c r="E17" s="131"/>
      <c r="F17" s="26" t="b">
        <f t="shared" si="1"/>
        <v>0</v>
      </c>
      <c r="G17" s="134" t="s">
        <v>16</v>
      </c>
      <c r="H17" s="136"/>
      <c r="I17" s="136"/>
      <c r="K17" s="5">
        <f t="shared" si="2"/>
        <v>43649</v>
      </c>
      <c r="L17" s="3" t="s">
        <v>16</v>
      </c>
    </row>
    <row r="18" spans="1:12" ht="18" customHeight="1" x14ac:dyDescent="0.15">
      <c r="A18" s="26">
        <f t="shared" si="0"/>
        <v>43650</v>
      </c>
      <c r="B18" s="134" t="s">
        <v>17</v>
      </c>
      <c r="C18" s="135"/>
      <c r="D18" s="136"/>
      <c r="E18" s="131"/>
      <c r="F18" s="26" t="b">
        <f t="shared" si="1"/>
        <v>0</v>
      </c>
      <c r="G18" s="134" t="s">
        <v>17</v>
      </c>
      <c r="H18" s="136"/>
      <c r="I18" s="136"/>
      <c r="K18" s="5">
        <f t="shared" si="2"/>
        <v>43650</v>
      </c>
      <c r="L18" s="3" t="s">
        <v>17</v>
      </c>
    </row>
    <row r="19" spans="1:12" ht="18" customHeight="1" x14ac:dyDescent="0.15">
      <c r="A19" s="26">
        <f t="shared" si="0"/>
        <v>43651</v>
      </c>
      <c r="B19" s="134" t="s">
        <v>18</v>
      </c>
      <c r="C19" s="135"/>
      <c r="D19" s="136"/>
      <c r="E19" s="131"/>
      <c r="F19" s="26" t="b">
        <f t="shared" si="1"/>
        <v>0</v>
      </c>
      <c r="G19" s="134" t="s">
        <v>18</v>
      </c>
      <c r="H19" s="136"/>
      <c r="I19" s="136"/>
      <c r="K19" s="5">
        <f t="shared" si="2"/>
        <v>43651</v>
      </c>
      <c r="L19" s="3" t="s">
        <v>18</v>
      </c>
    </row>
    <row r="20" spans="1:12" ht="18" customHeight="1" thickBot="1" x14ac:dyDescent="0.2">
      <c r="A20" s="27">
        <f t="shared" si="0"/>
        <v>43652</v>
      </c>
      <c r="B20" s="137" t="s">
        <v>19</v>
      </c>
      <c r="C20" s="138"/>
      <c r="D20" s="139"/>
      <c r="E20" s="131"/>
      <c r="F20" s="27" t="b">
        <f t="shared" si="1"/>
        <v>0</v>
      </c>
      <c r="G20" s="137" t="s">
        <v>19</v>
      </c>
      <c r="H20" s="139"/>
      <c r="I20" s="139"/>
      <c r="K20" s="5">
        <f t="shared" si="2"/>
        <v>43652</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43653</v>
      </c>
      <c r="B22" s="144" t="s">
        <v>13</v>
      </c>
      <c r="C22" s="133"/>
      <c r="D22" s="130"/>
      <c r="E22" s="131"/>
      <c r="F22" s="128" t="b">
        <f t="shared" ref="F22:F28" si="4">K46</f>
        <v>0</v>
      </c>
      <c r="G22" s="144" t="s">
        <v>13</v>
      </c>
      <c r="H22" s="130"/>
      <c r="I22" s="130"/>
      <c r="K22" s="5">
        <f>IF(K20=0,"",IF(K20&lt;$G$9,K20+1,IF(K20=$G$9,"")))</f>
        <v>43653</v>
      </c>
      <c r="L22" s="3" t="s">
        <v>13</v>
      </c>
    </row>
    <row r="23" spans="1:12" ht="18" customHeight="1" x14ac:dyDescent="0.15">
      <c r="A23" s="26">
        <f t="shared" si="3"/>
        <v>43654</v>
      </c>
      <c r="B23" s="145" t="s">
        <v>14</v>
      </c>
      <c r="C23" s="135"/>
      <c r="D23" s="136"/>
      <c r="E23" s="131"/>
      <c r="F23" s="26" t="b">
        <f t="shared" si="4"/>
        <v>0</v>
      </c>
      <c r="G23" s="145" t="s">
        <v>14</v>
      </c>
      <c r="H23" s="136"/>
      <c r="I23" s="136"/>
      <c r="K23" s="5">
        <f>IF(K22=0,"",IF(K22&lt;$G$9,K22+1,IF(K22=$G$9,"")))</f>
        <v>43654</v>
      </c>
      <c r="L23" s="3" t="s">
        <v>14</v>
      </c>
    </row>
    <row r="24" spans="1:12" ht="18" customHeight="1" x14ac:dyDescent="0.15">
      <c r="A24" s="26">
        <f t="shared" si="3"/>
        <v>43655</v>
      </c>
      <c r="B24" s="145" t="s">
        <v>15</v>
      </c>
      <c r="C24" s="135"/>
      <c r="D24" s="136"/>
      <c r="E24" s="131"/>
      <c r="F24" s="26" t="b">
        <f t="shared" si="4"/>
        <v>0</v>
      </c>
      <c r="G24" s="145" t="s">
        <v>15</v>
      </c>
      <c r="H24" s="136"/>
      <c r="I24" s="136"/>
      <c r="K24" s="5">
        <f t="shared" ref="K24:K28" si="5">IF(K23=0,"",IF(K23&lt;$G$9,K23+1,IF(K23=$G$9,"")))</f>
        <v>43655</v>
      </c>
      <c r="L24" s="3" t="s">
        <v>15</v>
      </c>
    </row>
    <row r="25" spans="1:12" ht="18" customHeight="1" x14ac:dyDescent="0.15">
      <c r="A25" s="26">
        <f t="shared" si="3"/>
        <v>43656</v>
      </c>
      <c r="B25" s="145" t="s">
        <v>16</v>
      </c>
      <c r="C25" s="135"/>
      <c r="D25" s="136"/>
      <c r="E25" s="131"/>
      <c r="F25" s="26" t="b">
        <f t="shared" si="4"/>
        <v>0</v>
      </c>
      <c r="G25" s="145" t="s">
        <v>16</v>
      </c>
      <c r="H25" s="136"/>
      <c r="I25" s="136"/>
      <c r="K25" s="5">
        <f t="shared" si="5"/>
        <v>43656</v>
      </c>
      <c r="L25" s="3" t="s">
        <v>16</v>
      </c>
    </row>
    <row r="26" spans="1:12" ht="18" customHeight="1" x14ac:dyDescent="0.15">
      <c r="A26" s="26">
        <f t="shared" si="3"/>
        <v>43657</v>
      </c>
      <c r="B26" s="145" t="s">
        <v>17</v>
      </c>
      <c r="C26" s="135"/>
      <c r="D26" s="136"/>
      <c r="E26" s="131"/>
      <c r="F26" s="26" t="b">
        <f t="shared" si="4"/>
        <v>0</v>
      </c>
      <c r="G26" s="145" t="s">
        <v>17</v>
      </c>
      <c r="H26" s="136"/>
      <c r="I26" s="136"/>
      <c r="K26" s="5">
        <f t="shared" si="5"/>
        <v>43657</v>
      </c>
      <c r="L26" s="3" t="s">
        <v>17</v>
      </c>
    </row>
    <row r="27" spans="1:12" ht="18" customHeight="1" x14ac:dyDescent="0.15">
      <c r="A27" s="26">
        <f t="shared" si="3"/>
        <v>43658</v>
      </c>
      <c r="B27" s="145" t="s">
        <v>18</v>
      </c>
      <c r="C27" s="135"/>
      <c r="D27" s="136"/>
      <c r="E27" s="131"/>
      <c r="F27" s="26" t="b">
        <f t="shared" si="4"/>
        <v>0</v>
      </c>
      <c r="G27" s="145" t="s">
        <v>18</v>
      </c>
      <c r="H27" s="136"/>
      <c r="I27" s="136"/>
      <c r="K27" s="5">
        <f t="shared" si="5"/>
        <v>43658</v>
      </c>
      <c r="L27" s="3" t="s">
        <v>18</v>
      </c>
    </row>
    <row r="28" spans="1:12" ht="18" customHeight="1" thickBot="1" x14ac:dyDescent="0.2">
      <c r="A28" s="27">
        <f t="shared" si="3"/>
        <v>43659</v>
      </c>
      <c r="B28" s="146" t="s">
        <v>19</v>
      </c>
      <c r="C28" s="138"/>
      <c r="D28" s="139"/>
      <c r="E28" s="131"/>
      <c r="F28" s="27" t="b">
        <f t="shared" si="4"/>
        <v>0</v>
      </c>
      <c r="G28" s="146" t="s">
        <v>19</v>
      </c>
      <c r="H28" s="139"/>
      <c r="I28" s="139"/>
      <c r="K28" s="5">
        <f t="shared" si="5"/>
        <v>43659</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43660</v>
      </c>
      <c r="B30" s="144" t="s">
        <v>13</v>
      </c>
      <c r="C30" s="133"/>
      <c r="D30" s="130"/>
      <c r="E30" s="30"/>
      <c r="F30" s="15" t="s">
        <v>29</v>
      </c>
      <c r="G30" s="29"/>
      <c r="H30" s="31">
        <f>(C21+C29+C37+H21+H29)-C13</f>
        <v>0</v>
      </c>
      <c r="I30" s="31">
        <f>D21+D29+D37+I21+I29</f>
        <v>0</v>
      </c>
      <c r="K30" s="5">
        <f>IF(K28=0,"",IF(K28&lt;$G$9,K28+1,IF(K28=$G$9,"")))</f>
        <v>43660</v>
      </c>
      <c r="L30" s="3" t="s">
        <v>13</v>
      </c>
    </row>
    <row r="31" spans="1:12" ht="18" customHeight="1" thickTop="1" x14ac:dyDescent="0.15">
      <c r="A31" s="26">
        <f t="shared" si="6"/>
        <v>43661</v>
      </c>
      <c r="B31" s="145" t="s">
        <v>14</v>
      </c>
      <c r="C31" s="135"/>
      <c r="D31" s="136"/>
      <c r="E31" s="30"/>
      <c r="F31" s="200" t="s">
        <v>32</v>
      </c>
      <c r="G31" s="201"/>
      <c r="H31" s="201"/>
      <c r="I31" s="202"/>
      <c r="K31" s="5">
        <f>IF(K30=0,"",IF(K30&lt;$G$9,K30+1,IF(K30=$G$9,"")))</f>
        <v>43661</v>
      </c>
      <c r="L31" s="3" t="s">
        <v>14</v>
      </c>
    </row>
    <row r="32" spans="1:12" ht="18" customHeight="1" x14ac:dyDescent="0.15">
      <c r="A32" s="26">
        <f t="shared" si="6"/>
        <v>43662</v>
      </c>
      <c r="B32" s="145" t="s">
        <v>15</v>
      </c>
      <c r="C32" s="135"/>
      <c r="D32" s="136"/>
      <c r="E32" s="30"/>
      <c r="F32" s="203"/>
      <c r="G32" s="204"/>
      <c r="H32" s="204"/>
      <c r="I32" s="205"/>
      <c r="K32" s="5">
        <f t="shared" ref="K32:K36" si="7">IF(K31=0,"",IF(K31&lt;$G$9,K31+1,IF(K31=$G$9,"")))</f>
        <v>43662</v>
      </c>
      <c r="L32" s="3" t="s">
        <v>15</v>
      </c>
    </row>
    <row r="33" spans="1:12" ht="18" customHeight="1" x14ac:dyDescent="0.15">
      <c r="A33" s="26">
        <f t="shared" si="6"/>
        <v>43663</v>
      </c>
      <c r="B33" s="145" t="s">
        <v>16</v>
      </c>
      <c r="C33" s="135"/>
      <c r="D33" s="136"/>
      <c r="E33" s="30"/>
      <c r="F33" s="203"/>
      <c r="G33" s="204"/>
      <c r="H33" s="204"/>
      <c r="I33" s="205"/>
      <c r="K33" s="5">
        <f t="shared" si="7"/>
        <v>43663</v>
      </c>
      <c r="L33" s="3" t="s">
        <v>16</v>
      </c>
    </row>
    <row r="34" spans="1:12" ht="18" customHeight="1" x14ac:dyDescent="0.15">
      <c r="A34" s="26">
        <f t="shared" si="6"/>
        <v>43664</v>
      </c>
      <c r="B34" s="145" t="s">
        <v>17</v>
      </c>
      <c r="C34" s="135"/>
      <c r="D34" s="136"/>
      <c r="E34" s="30"/>
      <c r="F34" s="203"/>
      <c r="G34" s="204"/>
      <c r="H34" s="204"/>
      <c r="I34" s="205"/>
      <c r="K34" s="5">
        <f t="shared" si="7"/>
        <v>43664</v>
      </c>
      <c r="L34" s="3" t="s">
        <v>17</v>
      </c>
    </row>
    <row r="35" spans="1:12" ht="18" customHeight="1" x14ac:dyDescent="0.15">
      <c r="A35" s="26">
        <f t="shared" si="6"/>
        <v>43665</v>
      </c>
      <c r="B35" s="145" t="s">
        <v>18</v>
      </c>
      <c r="C35" s="135"/>
      <c r="D35" s="136"/>
      <c r="E35" s="30"/>
      <c r="F35" s="203"/>
      <c r="G35" s="204"/>
      <c r="H35" s="204"/>
      <c r="I35" s="205"/>
      <c r="K35" s="5">
        <f t="shared" si="7"/>
        <v>43665</v>
      </c>
      <c r="L35" s="3" t="s">
        <v>18</v>
      </c>
    </row>
    <row r="36" spans="1:12" ht="18" customHeight="1" thickBot="1" x14ac:dyDescent="0.2">
      <c r="A36" s="27">
        <f t="shared" si="6"/>
        <v>43666</v>
      </c>
      <c r="B36" s="146" t="s">
        <v>19</v>
      </c>
      <c r="C36" s="138"/>
      <c r="D36" s="139"/>
      <c r="E36" s="30"/>
      <c r="F36" s="203"/>
      <c r="G36" s="204"/>
      <c r="H36" s="204"/>
      <c r="I36" s="205"/>
      <c r="K36" s="5">
        <f t="shared" si="7"/>
        <v>43666</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f>IF(K36=0,"",IF(K36&lt;$G$9,K36+1,IF(K36=$G$9,"")))</f>
        <v>43667</v>
      </c>
      <c r="L38" s="3" t="s">
        <v>13</v>
      </c>
    </row>
    <row r="39" spans="1:12" ht="24.75" customHeight="1" thickBot="1" x14ac:dyDescent="0.2">
      <c r="A39" s="195"/>
      <c r="B39" s="195"/>
      <c r="C39" s="34"/>
      <c r="D39" s="35"/>
      <c r="E39" s="34"/>
      <c r="F39" s="195"/>
      <c r="G39" s="195"/>
      <c r="H39" s="34"/>
      <c r="I39" s="35"/>
      <c r="K39" s="5">
        <f>IF(K38=0,"",IF(K38&lt;$G$9,K38+1,IF(K38=$G$9,"")))</f>
        <v>43668</v>
      </c>
      <c r="L39" s="3" t="s">
        <v>14</v>
      </c>
    </row>
    <row r="40" spans="1:12" x14ac:dyDescent="0.15">
      <c r="A40" s="196" t="s">
        <v>30</v>
      </c>
      <c r="B40" s="196"/>
      <c r="C40" s="34"/>
      <c r="D40" s="36" t="s">
        <v>25</v>
      </c>
      <c r="E40" s="34"/>
      <c r="F40" s="196" t="s">
        <v>31</v>
      </c>
      <c r="G40" s="196"/>
      <c r="H40" s="34"/>
      <c r="I40" s="36" t="s">
        <v>25</v>
      </c>
      <c r="K40" s="5" t="str">
        <f t="shared" ref="K40:K44" si="8">IF(K39=0,"",IF(K39&lt;$G$9,K39+1,IF(K39=$G$9,"")))</f>
        <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2lB+QSBmjIj9R2xKru8PmZreKGvpmEfO/0GOrlhZ0MZCVS02q7aLA/WORT8uz5qYj3dUHkRAJw1U/qt64pNfiw==" saltValue="h6uuiXovP/FrsUciOjanj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873" priority="34" operator="equal">
      <formula>FALSE</formula>
    </cfRule>
  </conditionalFormatting>
  <conditionalFormatting sqref="A14">
    <cfRule type="cellIs" dxfId="872" priority="38" operator="equal">
      <formula>FALSE</formula>
    </cfRule>
  </conditionalFormatting>
  <conditionalFormatting sqref="L29:L37 K13:K21 K29 K37 K45">
    <cfRule type="cellIs" dxfId="871" priority="37" operator="equal">
      <formula>FALSE</formula>
    </cfRule>
  </conditionalFormatting>
  <conditionalFormatting sqref="K21">
    <cfRule type="cellIs" dxfId="870" priority="36" operator="equal">
      <formula>FALSE</formula>
    </cfRule>
  </conditionalFormatting>
  <conditionalFormatting sqref="L21:L29">
    <cfRule type="cellIs" dxfId="869" priority="35" operator="equal">
      <formula>FALSE</formula>
    </cfRule>
  </conditionalFormatting>
  <conditionalFormatting sqref="K48:K52">
    <cfRule type="cellIs" dxfId="868" priority="22" operator="equal">
      <formula>FALSE</formula>
    </cfRule>
  </conditionalFormatting>
  <conditionalFormatting sqref="F30">
    <cfRule type="cellIs" dxfId="867" priority="3" operator="equal">
      <formula>FALSE</formula>
    </cfRule>
  </conditionalFormatting>
  <conditionalFormatting sqref="K31">
    <cfRule type="cellIs" dxfId="866" priority="29" operator="equal">
      <formula>FALSE</formula>
    </cfRule>
  </conditionalFormatting>
  <conditionalFormatting sqref="K47">
    <cfRule type="cellIs" dxfId="865" priority="23" operator="equal">
      <formula>FALSE</formula>
    </cfRule>
  </conditionalFormatting>
  <conditionalFormatting sqref="K38">
    <cfRule type="cellIs" dxfId="864" priority="27" operator="equal">
      <formula>FALSE</formula>
    </cfRule>
  </conditionalFormatting>
  <conditionalFormatting sqref="K39">
    <cfRule type="cellIs" dxfId="863" priority="26" operator="equal">
      <formula>FALSE</formula>
    </cfRule>
  </conditionalFormatting>
  <conditionalFormatting sqref="K40:K44">
    <cfRule type="cellIs" dxfId="862" priority="25" operator="equal">
      <formula>FALSE</formula>
    </cfRule>
  </conditionalFormatting>
  <conditionalFormatting sqref="K22">
    <cfRule type="cellIs" dxfId="861" priority="33" operator="equal">
      <formula>FALSE</formula>
    </cfRule>
  </conditionalFormatting>
  <conditionalFormatting sqref="K23">
    <cfRule type="cellIs" dxfId="860" priority="32" operator="equal">
      <formula>FALSE</formula>
    </cfRule>
  </conditionalFormatting>
  <conditionalFormatting sqref="K24:K28">
    <cfRule type="cellIs" dxfId="859" priority="31" operator="equal">
      <formula>FALSE</formula>
    </cfRule>
  </conditionalFormatting>
  <conditionalFormatting sqref="K30">
    <cfRule type="cellIs" dxfId="858" priority="30" operator="equal">
      <formula>FALSE</formula>
    </cfRule>
  </conditionalFormatting>
  <conditionalFormatting sqref="B30:B36">
    <cfRule type="cellIs" dxfId="857" priority="10" operator="equal">
      <formula>FALSE</formula>
    </cfRule>
  </conditionalFormatting>
  <conditionalFormatting sqref="K32:K36">
    <cfRule type="cellIs" dxfId="856" priority="28" operator="equal">
      <formula>FALSE</formula>
    </cfRule>
  </conditionalFormatting>
  <conditionalFormatting sqref="A22">
    <cfRule type="cellIs" dxfId="855" priority="8" operator="equal">
      <formula>FALSE</formula>
    </cfRule>
  </conditionalFormatting>
  <conditionalFormatting sqref="F22">
    <cfRule type="cellIs" dxfId="854" priority="6" operator="equal">
      <formula>FALSE</formula>
    </cfRule>
  </conditionalFormatting>
  <conditionalFormatting sqref="K46">
    <cfRule type="cellIs" dxfId="853" priority="24" operator="equal">
      <formula>FALSE</formula>
    </cfRule>
  </conditionalFormatting>
  <conditionalFormatting sqref="F30">
    <cfRule type="cellIs" dxfId="852" priority="4" operator="equal">
      <formula>FALSE</formula>
    </cfRule>
  </conditionalFormatting>
  <conditionalFormatting sqref="A14:A20">
    <cfRule type="containsText" dxfId="851" priority="21" operator="containsText" text="FALSE">
      <formula>NOT(ISERROR(SEARCH("FALSE",A14)))</formula>
    </cfRule>
  </conditionalFormatting>
  <conditionalFormatting sqref="F14">
    <cfRule type="cellIs" dxfId="850" priority="20" operator="equal">
      <formula>FALSE</formula>
    </cfRule>
  </conditionalFormatting>
  <conditionalFormatting sqref="F14:F20">
    <cfRule type="containsText" dxfId="849" priority="19" operator="containsText" text="FALSE">
      <formula>NOT(ISERROR(SEARCH("FALSE",F14)))</formula>
    </cfRule>
  </conditionalFormatting>
  <conditionalFormatting sqref="B28">
    <cfRule type="cellIs" dxfId="848" priority="17" operator="equal">
      <formula>FALSE</formula>
    </cfRule>
  </conditionalFormatting>
  <conditionalFormatting sqref="B22:B28">
    <cfRule type="cellIs" dxfId="847" priority="18" operator="equal">
      <formula>FALSE</formula>
    </cfRule>
  </conditionalFormatting>
  <conditionalFormatting sqref="A29">
    <cfRule type="cellIs" dxfId="846" priority="16" operator="equal">
      <formula>FALSE</formula>
    </cfRule>
  </conditionalFormatting>
  <conditionalFormatting sqref="F29">
    <cfRule type="cellIs" dxfId="845" priority="13" operator="equal">
      <formula>FALSE</formula>
    </cfRule>
  </conditionalFormatting>
  <conditionalFormatting sqref="G22:G28">
    <cfRule type="cellIs" dxfId="844" priority="15" operator="equal">
      <formula>FALSE</formula>
    </cfRule>
  </conditionalFormatting>
  <conditionalFormatting sqref="F29">
    <cfRule type="cellIs" dxfId="843" priority="14" operator="equal">
      <formula>FALSE</formula>
    </cfRule>
  </conditionalFormatting>
  <conditionalFormatting sqref="A30">
    <cfRule type="cellIs" dxfId="842" priority="12" operator="equal">
      <formula>FALSE</formula>
    </cfRule>
  </conditionalFormatting>
  <conditionalFormatting sqref="A30:A36">
    <cfRule type="containsText" dxfId="841" priority="11" operator="containsText" text="FALSE">
      <formula>NOT(ISERROR(SEARCH("FALSE",A30)))</formula>
    </cfRule>
  </conditionalFormatting>
  <conditionalFormatting sqref="B36">
    <cfRule type="cellIs" dxfId="840" priority="9" operator="equal">
      <formula>FALSE</formula>
    </cfRule>
  </conditionalFormatting>
  <conditionalFormatting sqref="A22:A28">
    <cfRule type="containsText" dxfId="839" priority="7" operator="containsText" text="FALSE">
      <formula>NOT(ISERROR(SEARCH("FALSE",A22)))</formula>
    </cfRule>
  </conditionalFormatting>
  <conditionalFormatting sqref="F22:F28">
    <cfRule type="containsText" dxfId="838" priority="5" operator="containsText" text="FALSE">
      <formula>NOT(ISERROR(SEARCH("FALSE",F22)))</formula>
    </cfRule>
  </conditionalFormatting>
  <conditionalFormatting sqref="B8:D8">
    <cfRule type="cellIs" dxfId="837" priority="2" operator="equal">
      <formula>0</formula>
    </cfRule>
  </conditionalFormatting>
  <conditionalFormatting sqref="B9:D10">
    <cfRule type="cellIs" dxfId="836"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300-000000000000}"/>
    <dataValidation allowBlank="1" showInputMessage="1" showErrorMessage="1" prompt="Enter your Name into this field and it will populate to all the other time reports in this workbook." sqref="B9 J9" xr:uid="{00000000-0002-0000-0300-000001000000}"/>
    <dataValidation allowBlank="1" showInputMessage="1" showErrorMessage="1" prompt="Enter your Department Name into this field and it will populate to all the other time reports in this workbook." sqref="B10 J10" xr:uid="{00000000-0002-0000-0300-000002000000}"/>
  </dataValidations>
  <printOptions horizontalCentered="1"/>
  <pageMargins left="0" right="0" top="0.5" bottom="0.5" header="0.3" footer="0.3"/>
  <pageSetup scale="92" orientation="portrait" r:id="rId1"/>
  <headerFooter>
    <oddFooter>&amp;RMay-2018</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3"/>
  <sheetViews>
    <sheetView showGridLines="0" zoomScale="98" zoomScaleNormal="98" workbookViewId="0">
      <pane ySplit="13" topLeftCell="A14" activePane="bottomLeft" state="frozen"/>
      <selection pane="bottomLeft" activeCell="C16" sqref="C16"/>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Schedule'!$K$8</f>
        <v>43669</v>
      </c>
      <c r="H8" s="194"/>
      <c r="I8" s="194"/>
      <c r="J8" s="37"/>
      <c r="K8" s="12" t="str">
        <f>TEXT(G8,"dddd")</f>
        <v>Tuesday</v>
      </c>
    </row>
    <row r="9" spans="1:12" ht="18" customHeight="1" thickBot="1" x14ac:dyDescent="0.2">
      <c r="A9" s="33" t="s">
        <v>5</v>
      </c>
      <c r="B9" s="199" t="str">
        <f>'June 20, 2019 - July 2,2019'!$B$9</f>
        <v>Brady A. Kruse</v>
      </c>
      <c r="C9" s="199"/>
      <c r="D9" s="199"/>
      <c r="E9" s="4"/>
      <c r="F9" s="33" t="s">
        <v>6</v>
      </c>
      <c r="G9" s="189">
        <f>'Payroll Schedule'!$L$8</f>
        <v>43683</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Schedule'!$B$8</f>
        <v>15</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'July 3, 2019 - July 22, 2019'!$H$21</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f t="shared" si="0"/>
        <v>43669</v>
      </c>
      <c r="B16" s="134" t="s">
        <v>15</v>
      </c>
      <c r="C16" s="135"/>
      <c r="D16" s="136"/>
      <c r="E16" s="131"/>
      <c r="F16" s="26" t="b">
        <f t="shared" si="1"/>
        <v>0</v>
      </c>
      <c r="G16" s="134" t="s">
        <v>15</v>
      </c>
      <c r="H16" s="136"/>
      <c r="I16" s="136"/>
      <c r="K16" s="5">
        <f t="shared" si="2"/>
        <v>43669</v>
      </c>
      <c r="L16" s="3" t="s">
        <v>15</v>
      </c>
    </row>
    <row r="17" spans="1:12" ht="18" customHeight="1" x14ac:dyDescent="0.15">
      <c r="A17" s="26">
        <f t="shared" si="0"/>
        <v>43670</v>
      </c>
      <c r="B17" s="134" t="s">
        <v>16</v>
      </c>
      <c r="C17" s="135"/>
      <c r="D17" s="136"/>
      <c r="E17" s="131"/>
      <c r="F17" s="26" t="b">
        <f t="shared" si="1"/>
        <v>0</v>
      </c>
      <c r="G17" s="134" t="s">
        <v>16</v>
      </c>
      <c r="H17" s="136"/>
      <c r="I17" s="136"/>
      <c r="K17" s="5">
        <f t="shared" si="2"/>
        <v>43670</v>
      </c>
      <c r="L17" s="3" t="s">
        <v>16</v>
      </c>
    </row>
    <row r="18" spans="1:12" ht="18" customHeight="1" x14ac:dyDescent="0.15">
      <c r="A18" s="26">
        <f t="shared" si="0"/>
        <v>43671</v>
      </c>
      <c r="B18" s="134" t="s">
        <v>17</v>
      </c>
      <c r="C18" s="135"/>
      <c r="D18" s="136"/>
      <c r="E18" s="131"/>
      <c r="F18" s="26" t="b">
        <f t="shared" si="1"/>
        <v>0</v>
      </c>
      <c r="G18" s="134" t="s">
        <v>17</v>
      </c>
      <c r="H18" s="136"/>
      <c r="I18" s="136"/>
      <c r="K18" s="5">
        <f t="shared" si="2"/>
        <v>43671</v>
      </c>
      <c r="L18" s="3" t="s">
        <v>17</v>
      </c>
    </row>
    <row r="19" spans="1:12" ht="18" customHeight="1" x14ac:dyDescent="0.15">
      <c r="A19" s="26">
        <f t="shared" si="0"/>
        <v>43672</v>
      </c>
      <c r="B19" s="134" t="s">
        <v>18</v>
      </c>
      <c r="C19" s="135"/>
      <c r="D19" s="136"/>
      <c r="E19" s="131"/>
      <c r="F19" s="26" t="b">
        <f t="shared" si="1"/>
        <v>0</v>
      </c>
      <c r="G19" s="134" t="s">
        <v>18</v>
      </c>
      <c r="H19" s="136"/>
      <c r="I19" s="136"/>
      <c r="K19" s="5">
        <f t="shared" si="2"/>
        <v>43672</v>
      </c>
      <c r="L19" s="3" t="s">
        <v>18</v>
      </c>
    </row>
    <row r="20" spans="1:12" ht="18" customHeight="1" thickBot="1" x14ac:dyDescent="0.2">
      <c r="A20" s="27">
        <f t="shared" si="0"/>
        <v>43673</v>
      </c>
      <c r="B20" s="137" t="s">
        <v>19</v>
      </c>
      <c r="C20" s="138"/>
      <c r="D20" s="139"/>
      <c r="E20" s="131"/>
      <c r="F20" s="27" t="b">
        <f t="shared" si="1"/>
        <v>0</v>
      </c>
      <c r="G20" s="137" t="s">
        <v>19</v>
      </c>
      <c r="H20" s="139"/>
      <c r="I20" s="139"/>
      <c r="K20" s="5">
        <f t="shared" si="2"/>
        <v>43673</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43674</v>
      </c>
      <c r="B22" s="144" t="s">
        <v>13</v>
      </c>
      <c r="C22" s="133"/>
      <c r="D22" s="130"/>
      <c r="E22" s="131"/>
      <c r="F22" s="128" t="b">
        <f t="shared" ref="F22:F28" si="4">K46</f>
        <v>0</v>
      </c>
      <c r="G22" s="144" t="s">
        <v>13</v>
      </c>
      <c r="H22" s="130"/>
      <c r="I22" s="130"/>
      <c r="K22" s="5">
        <f>IF(K20=0,"",IF(K20&lt;$G$9,K20+1,IF(K20=$G$9,"")))</f>
        <v>43674</v>
      </c>
      <c r="L22" s="3" t="s">
        <v>13</v>
      </c>
    </row>
    <row r="23" spans="1:12" ht="18" customHeight="1" x14ac:dyDescent="0.15">
      <c r="A23" s="26">
        <f t="shared" si="3"/>
        <v>43675</v>
      </c>
      <c r="B23" s="145" t="s">
        <v>14</v>
      </c>
      <c r="C23" s="135"/>
      <c r="D23" s="136"/>
      <c r="E23" s="131"/>
      <c r="F23" s="26" t="b">
        <f t="shared" si="4"/>
        <v>0</v>
      </c>
      <c r="G23" s="145" t="s">
        <v>14</v>
      </c>
      <c r="H23" s="136"/>
      <c r="I23" s="136"/>
      <c r="K23" s="5">
        <f>IF(K22=0,"",IF(K22&lt;$G$9,K22+1,IF(K22=$G$9,"")))</f>
        <v>43675</v>
      </c>
      <c r="L23" s="3" t="s">
        <v>14</v>
      </c>
    </row>
    <row r="24" spans="1:12" ht="18" customHeight="1" x14ac:dyDescent="0.15">
      <c r="A24" s="26">
        <f t="shared" si="3"/>
        <v>43676</v>
      </c>
      <c r="B24" s="145" t="s">
        <v>15</v>
      </c>
      <c r="C24" s="135"/>
      <c r="D24" s="136"/>
      <c r="E24" s="131"/>
      <c r="F24" s="26" t="b">
        <f t="shared" si="4"/>
        <v>0</v>
      </c>
      <c r="G24" s="145" t="s">
        <v>15</v>
      </c>
      <c r="H24" s="136"/>
      <c r="I24" s="136"/>
      <c r="K24" s="5">
        <f t="shared" ref="K24:K28" si="5">IF(K23=0,"",IF(K23&lt;$G$9,K23+1,IF(K23=$G$9,"")))</f>
        <v>43676</v>
      </c>
      <c r="L24" s="3" t="s">
        <v>15</v>
      </c>
    </row>
    <row r="25" spans="1:12" ht="18" customHeight="1" x14ac:dyDescent="0.15">
      <c r="A25" s="26">
        <f t="shared" si="3"/>
        <v>43677</v>
      </c>
      <c r="B25" s="145" t="s">
        <v>16</v>
      </c>
      <c r="C25" s="135"/>
      <c r="D25" s="136"/>
      <c r="E25" s="131"/>
      <c r="F25" s="26" t="b">
        <f t="shared" si="4"/>
        <v>0</v>
      </c>
      <c r="G25" s="145" t="s">
        <v>16</v>
      </c>
      <c r="H25" s="136"/>
      <c r="I25" s="136"/>
      <c r="K25" s="5">
        <f t="shared" si="5"/>
        <v>43677</v>
      </c>
      <c r="L25" s="3" t="s">
        <v>16</v>
      </c>
    </row>
    <row r="26" spans="1:12" ht="18" customHeight="1" x14ac:dyDescent="0.15">
      <c r="A26" s="26">
        <f t="shared" si="3"/>
        <v>43678</v>
      </c>
      <c r="B26" s="145" t="s">
        <v>17</v>
      </c>
      <c r="C26" s="135"/>
      <c r="D26" s="136"/>
      <c r="E26" s="131"/>
      <c r="F26" s="26" t="b">
        <f t="shared" si="4"/>
        <v>0</v>
      </c>
      <c r="G26" s="145" t="s">
        <v>17</v>
      </c>
      <c r="H26" s="136"/>
      <c r="I26" s="136"/>
      <c r="K26" s="5">
        <f t="shared" si="5"/>
        <v>43678</v>
      </c>
      <c r="L26" s="3" t="s">
        <v>17</v>
      </c>
    </row>
    <row r="27" spans="1:12" ht="18" customHeight="1" x14ac:dyDescent="0.15">
      <c r="A27" s="26">
        <f t="shared" si="3"/>
        <v>43679</v>
      </c>
      <c r="B27" s="145" t="s">
        <v>18</v>
      </c>
      <c r="C27" s="135"/>
      <c r="D27" s="136"/>
      <c r="E27" s="131"/>
      <c r="F27" s="26" t="b">
        <f t="shared" si="4"/>
        <v>0</v>
      </c>
      <c r="G27" s="145" t="s">
        <v>18</v>
      </c>
      <c r="H27" s="136"/>
      <c r="I27" s="136"/>
      <c r="K27" s="5">
        <f t="shared" si="5"/>
        <v>43679</v>
      </c>
      <c r="L27" s="3" t="s">
        <v>18</v>
      </c>
    </row>
    <row r="28" spans="1:12" ht="18" customHeight="1" thickBot="1" x14ac:dyDescent="0.2">
      <c r="A28" s="27">
        <f t="shared" si="3"/>
        <v>43680</v>
      </c>
      <c r="B28" s="146" t="s">
        <v>19</v>
      </c>
      <c r="C28" s="138"/>
      <c r="D28" s="139"/>
      <c r="E28" s="131"/>
      <c r="F28" s="27" t="b">
        <f t="shared" si="4"/>
        <v>0</v>
      </c>
      <c r="G28" s="146" t="s">
        <v>19</v>
      </c>
      <c r="H28" s="139"/>
      <c r="I28" s="139"/>
      <c r="K28" s="5">
        <f t="shared" si="5"/>
        <v>43680</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43681</v>
      </c>
      <c r="B30" s="144" t="s">
        <v>13</v>
      </c>
      <c r="C30" s="133"/>
      <c r="D30" s="130"/>
      <c r="E30" s="30"/>
      <c r="F30" s="15" t="s">
        <v>29</v>
      </c>
      <c r="G30" s="29"/>
      <c r="H30" s="31">
        <f>(C21+C29+C37+H21+H29)-C13</f>
        <v>0</v>
      </c>
      <c r="I30" s="31">
        <f>D21+D29+D37+I21+I29</f>
        <v>0</v>
      </c>
      <c r="K30" s="5">
        <f>IF(K28=0,"",IF(K28&lt;$G$9,K28+1,IF(K28=$G$9,"")))</f>
        <v>43681</v>
      </c>
      <c r="L30" s="3" t="s">
        <v>13</v>
      </c>
    </row>
    <row r="31" spans="1:12" ht="18" customHeight="1" thickTop="1" x14ac:dyDescent="0.15">
      <c r="A31" s="26">
        <f t="shared" si="6"/>
        <v>43682</v>
      </c>
      <c r="B31" s="145" t="s">
        <v>14</v>
      </c>
      <c r="C31" s="135"/>
      <c r="D31" s="136"/>
      <c r="E31" s="30"/>
      <c r="F31" s="200" t="s">
        <v>32</v>
      </c>
      <c r="G31" s="201"/>
      <c r="H31" s="201"/>
      <c r="I31" s="202"/>
      <c r="K31" s="5">
        <f>IF(K30=0,"",IF(K30&lt;$G$9,K30+1,IF(K30=$G$9,"")))</f>
        <v>43682</v>
      </c>
      <c r="L31" s="3" t="s">
        <v>14</v>
      </c>
    </row>
    <row r="32" spans="1:12" ht="18" customHeight="1" x14ac:dyDescent="0.15">
      <c r="A32" s="26">
        <f t="shared" si="6"/>
        <v>43683</v>
      </c>
      <c r="B32" s="145" t="s">
        <v>15</v>
      </c>
      <c r="C32" s="170"/>
      <c r="D32" s="136"/>
      <c r="E32" s="30"/>
      <c r="F32" s="203"/>
      <c r="G32" s="204"/>
      <c r="H32" s="204"/>
      <c r="I32" s="205"/>
      <c r="K32" s="5">
        <f t="shared" ref="K32:K36" si="7">IF(K31=0,"",IF(K31&lt;$G$9,K31+1,IF(K31=$G$9,"")))</f>
        <v>43683</v>
      </c>
      <c r="L32" s="3" t="s">
        <v>15</v>
      </c>
    </row>
    <row r="33" spans="1:12" ht="18" customHeight="1" x14ac:dyDescent="0.15">
      <c r="A33" s="26" t="str">
        <f t="shared" si="6"/>
        <v/>
      </c>
      <c r="B33" s="145" t="s">
        <v>16</v>
      </c>
      <c r="C33" s="136"/>
      <c r="D33" s="136"/>
      <c r="E33" s="30"/>
      <c r="F33" s="203"/>
      <c r="G33" s="204"/>
      <c r="H33" s="204"/>
      <c r="I33" s="205"/>
      <c r="K33" s="5" t="str">
        <f t="shared" si="7"/>
        <v/>
      </c>
      <c r="L33" s="3" t="s">
        <v>16</v>
      </c>
    </row>
    <row r="34" spans="1:12" ht="18" customHeight="1" x14ac:dyDescent="0.15">
      <c r="A34" s="26" t="b">
        <f t="shared" si="6"/>
        <v>0</v>
      </c>
      <c r="B34" s="145" t="s">
        <v>17</v>
      </c>
      <c r="C34" s="136"/>
      <c r="D34" s="136"/>
      <c r="E34" s="30"/>
      <c r="F34" s="203"/>
      <c r="G34" s="204"/>
      <c r="H34" s="204"/>
      <c r="I34" s="205"/>
      <c r="K34" s="5" t="b">
        <f t="shared" si="7"/>
        <v>0</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ATJHUNHQBNdjd96oUH7vKvka/F64NjKj3Xn6T8lprLHrs616uwjb1Z0qCX7s8JM5yStmTV5XhlOA40aVUekqmw==" saltValue="ZSXrR0LlpV1Qr9K1tI8xE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835" priority="34" operator="equal">
      <formula>FALSE</formula>
    </cfRule>
  </conditionalFormatting>
  <conditionalFormatting sqref="A14">
    <cfRule type="cellIs" dxfId="834" priority="38" operator="equal">
      <formula>FALSE</formula>
    </cfRule>
  </conditionalFormatting>
  <conditionalFormatting sqref="L29:L37 K13:K21 K29 K37 K45">
    <cfRule type="cellIs" dxfId="833" priority="37" operator="equal">
      <formula>FALSE</formula>
    </cfRule>
  </conditionalFormatting>
  <conditionalFormatting sqref="K21">
    <cfRule type="cellIs" dxfId="832" priority="36" operator="equal">
      <formula>FALSE</formula>
    </cfRule>
  </conditionalFormatting>
  <conditionalFormatting sqref="L21:L29">
    <cfRule type="cellIs" dxfId="831" priority="35" operator="equal">
      <formula>FALSE</formula>
    </cfRule>
  </conditionalFormatting>
  <conditionalFormatting sqref="K48:K52">
    <cfRule type="cellIs" dxfId="830" priority="22" operator="equal">
      <formula>FALSE</formula>
    </cfRule>
  </conditionalFormatting>
  <conditionalFormatting sqref="F30">
    <cfRule type="cellIs" dxfId="829" priority="3" operator="equal">
      <formula>FALSE</formula>
    </cfRule>
  </conditionalFormatting>
  <conditionalFormatting sqref="K31">
    <cfRule type="cellIs" dxfId="828" priority="29" operator="equal">
      <formula>FALSE</formula>
    </cfRule>
  </conditionalFormatting>
  <conditionalFormatting sqref="K47">
    <cfRule type="cellIs" dxfId="827" priority="23" operator="equal">
      <formula>FALSE</formula>
    </cfRule>
  </conditionalFormatting>
  <conditionalFormatting sqref="K38">
    <cfRule type="cellIs" dxfId="826" priority="27" operator="equal">
      <formula>FALSE</formula>
    </cfRule>
  </conditionalFormatting>
  <conditionalFormatting sqref="K39">
    <cfRule type="cellIs" dxfId="825" priority="26" operator="equal">
      <formula>FALSE</formula>
    </cfRule>
  </conditionalFormatting>
  <conditionalFormatting sqref="K40:K44">
    <cfRule type="cellIs" dxfId="824" priority="25" operator="equal">
      <formula>FALSE</formula>
    </cfRule>
  </conditionalFormatting>
  <conditionalFormatting sqref="K22">
    <cfRule type="cellIs" dxfId="823" priority="33" operator="equal">
      <formula>FALSE</formula>
    </cfRule>
  </conditionalFormatting>
  <conditionalFormatting sqref="K23">
    <cfRule type="cellIs" dxfId="822" priority="32" operator="equal">
      <formula>FALSE</formula>
    </cfRule>
  </conditionalFormatting>
  <conditionalFormatting sqref="K24:K28">
    <cfRule type="cellIs" dxfId="821" priority="31" operator="equal">
      <formula>FALSE</formula>
    </cfRule>
  </conditionalFormatting>
  <conditionalFormatting sqref="K30">
    <cfRule type="cellIs" dxfId="820" priority="30" operator="equal">
      <formula>FALSE</formula>
    </cfRule>
  </conditionalFormatting>
  <conditionalFormatting sqref="B30:B36">
    <cfRule type="cellIs" dxfId="819" priority="10" operator="equal">
      <formula>FALSE</formula>
    </cfRule>
  </conditionalFormatting>
  <conditionalFormatting sqref="K32:K36">
    <cfRule type="cellIs" dxfId="818" priority="28" operator="equal">
      <formula>FALSE</formula>
    </cfRule>
  </conditionalFormatting>
  <conditionalFormatting sqref="A22">
    <cfRule type="cellIs" dxfId="817" priority="8" operator="equal">
      <formula>FALSE</formula>
    </cfRule>
  </conditionalFormatting>
  <conditionalFormatting sqref="F22">
    <cfRule type="cellIs" dxfId="816" priority="6" operator="equal">
      <formula>FALSE</formula>
    </cfRule>
  </conditionalFormatting>
  <conditionalFormatting sqref="K46">
    <cfRule type="cellIs" dxfId="815" priority="24" operator="equal">
      <formula>FALSE</formula>
    </cfRule>
  </conditionalFormatting>
  <conditionalFormatting sqref="F30">
    <cfRule type="cellIs" dxfId="814" priority="4" operator="equal">
      <formula>FALSE</formula>
    </cfRule>
  </conditionalFormatting>
  <conditionalFormatting sqref="A14:A20">
    <cfRule type="containsText" dxfId="813" priority="21" operator="containsText" text="FALSE">
      <formula>NOT(ISERROR(SEARCH("FALSE",A14)))</formula>
    </cfRule>
  </conditionalFormatting>
  <conditionalFormatting sqref="F14">
    <cfRule type="cellIs" dxfId="812" priority="20" operator="equal">
      <formula>FALSE</formula>
    </cfRule>
  </conditionalFormatting>
  <conditionalFormatting sqref="F14:F20">
    <cfRule type="containsText" dxfId="811" priority="19" operator="containsText" text="FALSE">
      <formula>NOT(ISERROR(SEARCH("FALSE",F14)))</formula>
    </cfRule>
  </conditionalFormatting>
  <conditionalFormatting sqref="B28">
    <cfRule type="cellIs" dxfId="810" priority="17" operator="equal">
      <formula>FALSE</formula>
    </cfRule>
  </conditionalFormatting>
  <conditionalFormatting sqref="B22:B28">
    <cfRule type="cellIs" dxfId="809" priority="18" operator="equal">
      <formula>FALSE</formula>
    </cfRule>
  </conditionalFormatting>
  <conditionalFormatting sqref="A29">
    <cfRule type="cellIs" dxfId="808" priority="16" operator="equal">
      <formula>FALSE</formula>
    </cfRule>
  </conditionalFormatting>
  <conditionalFormatting sqref="F29">
    <cfRule type="cellIs" dxfId="807" priority="13" operator="equal">
      <formula>FALSE</formula>
    </cfRule>
  </conditionalFormatting>
  <conditionalFormatting sqref="G22:G28">
    <cfRule type="cellIs" dxfId="806" priority="15" operator="equal">
      <formula>FALSE</formula>
    </cfRule>
  </conditionalFormatting>
  <conditionalFormatting sqref="F29">
    <cfRule type="cellIs" dxfId="805" priority="14" operator="equal">
      <formula>FALSE</formula>
    </cfRule>
  </conditionalFormatting>
  <conditionalFormatting sqref="A30">
    <cfRule type="cellIs" dxfId="804" priority="12" operator="equal">
      <formula>FALSE</formula>
    </cfRule>
  </conditionalFormatting>
  <conditionalFormatting sqref="A30:A36">
    <cfRule type="containsText" dxfId="803" priority="11" operator="containsText" text="FALSE">
      <formula>NOT(ISERROR(SEARCH("FALSE",A30)))</formula>
    </cfRule>
  </conditionalFormatting>
  <conditionalFormatting sqref="B36">
    <cfRule type="cellIs" dxfId="802" priority="9" operator="equal">
      <formula>FALSE</formula>
    </cfRule>
  </conditionalFormatting>
  <conditionalFormatting sqref="A22:A28">
    <cfRule type="containsText" dxfId="801" priority="7" operator="containsText" text="FALSE">
      <formula>NOT(ISERROR(SEARCH("FALSE",A22)))</formula>
    </cfRule>
  </conditionalFormatting>
  <conditionalFormatting sqref="F22:F28">
    <cfRule type="containsText" dxfId="800" priority="5" operator="containsText" text="FALSE">
      <formula>NOT(ISERROR(SEARCH("FALSE",F22)))</formula>
    </cfRule>
  </conditionalFormatting>
  <conditionalFormatting sqref="B8:D8">
    <cfRule type="cellIs" dxfId="799" priority="2" operator="equal">
      <formula>0</formula>
    </cfRule>
  </conditionalFormatting>
  <conditionalFormatting sqref="B9:D10">
    <cfRule type="cellIs" dxfId="798"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400-000000000000}"/>
    <dataValidation allowBlank="1" showInputMessage="1" showErrorMessage="1" prompt="Enter your Name into this field and it will populate to all the other time reports in this workbook." sqref="B9 J9" xr:uid="{00000000-0002-0000-0400-000001000000}"/>
    <dataValidation allowBlank="1" showInputMessage="1" showErrorMessage="1" prompt="Enter your MSU ID into this field and it will populate to all the other time re[prts in this workbook." sqref="B8 J8" xr:uid="{00000000-0002-0000-0400-000002000000}"/>
  </dataValidations>
  <printOptions horizontalCentered="1"/>
  <pageMargins left="0" right="0" top="0.5" bottom="0.5" header="0.3" footer="0.3"/>
  <pageSetup scale="92" orientation="portrait" r:id="rId1"/>
  <headerFooter>
    <oddFooter>&amp;RMay-2018</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53"/>
  <sheetViews>
    <sheetView showGridLines="0" zoomScale="98" zoomScaleNormal="98" workbookViewId="0">
      <pane ySplit="13" topLeftCell="A14" activePane="bottomLeft" state="frozen"/>
      <selection pane="bottomLeft" activeCell="C17" sqref="C17"/>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Schedule'!$K$9</f>
        <v>43684</v>
      </c>
      <c r="H8" s="194"/>
      <c r="I8" s="194"/>
      <c r="J8" s="37"/>
      <c r="K8" s="12" t="str">
        <f>TEXT(G8,"dddd")</f>
        <v>Wednesday</v>
      </c>
    </row>
    <row r="9" spans="1:12" ht="18" customHeight="1" thickBot="1" x14ac:dyDescent="0.2">
      <c r="A9" s="33" t="s">
        <v>5</v>
      </c>
      <c r="B9" s="199" t="str">
        <f>'June 20, 2019 - July 2,2019'!$B$9</f>
        <v>Brady A. Kruse</v>
      </c>
      <c r="C9" s="199"/>
      <c r="D9" s="199"/>
      <c r="E9" s="4"/>
      <c r="F9" s="33" t="s">
        <v>6</v>
      </c>
      <c r="G9" s="189">
        <f>'Payroll Schedule'!$L$9</f>
        <v>43698</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Schedule'!$B$9</f>
        <v>16</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'July 23, 2019 - Aug 6,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f t="shared" si="0"/>
        <v>43684</v>
      </c>
      <c r="B17" s="134" t="s">
        <v>16</v>
      </c>
      <c r="C17" s="135"/>
      <c r="D17" s="136"/>
      <c r="E17" s="131"/>
      <c r="F17" s="26" t="b">
        <f t="shared" si="1"/>
        <v>0</v>
      </c>
      <c r="G17" s="134" t="s">
        <v>16</v>
      </c>
      <c r="H17" s="136"/>
      <c r="I17" s="136"/>
      <c r="K17" s="5">
        <f t="shared" si="2"/>
        <v>43684</v>
      </c>
      <c r="L17" s="3" t="s">
        <v>16</v>
      </c>
    </row>
    <row r="18" spans="1:12" ht="18" customHeight="1" x14ac:dyDescent="0.15">
      <c r="A18" s="26">
        <f t="shared" si="0"/>
        <v>43685</v>
      </c>
      <c r="B18" s="134" t="s">
        <v>17</v>
      </c>
      <c r="C18" s="135"/>
      <c r="D18" s="136"/>
      <c r="E18" s="131"/>
      <c r="F18" s="26" t="b">
        <f t="shared" si="1"/>
        <v>0</v>
      </c>
      <c r="G18" s="134" t="s">
        <v>17</v>
      </c>
      <c r="H18" s="136"/>
      <c r="I18" s="136"/>
      <c r="K18" s="5">
        <f t="shared" si="2"/>
        <v>43685</v>
      </c>
      <c r="L18" s="3" t="s">
        <v>17</v>
      </c>
    </row>
    <row r="19" spans="1:12" ht="18" customHeight="1" x14ac:dyDescent="0.15">
      <c r="A19" s="26">
        <f t="shared" si="0"/>
        <v>43686</v>
      </c>
      <c r="B19" s="134" t="s">
        <v>18</v>
      </c>
      <c r="C19" s="135"/>
      <c r="D19" s="136"/>
      <c r="E19" s="131"/>
      <c r="F19" s="26" t="b">
        <f t="shared" si="1"/>
        <v>0</v>
      </c>
      <c r="G19" s="134" t="s">
        <v>18</v>
      </c>
      <c r="H19" s="136"/>
      <c r="I19" s="136"/>
      <c r="K19" s="5">
        <f t="shared" si="2"/>
        <v>43686</v>
      </c>
      <c r="L19" s="3" t="s">
        <v>18</v>
      </c>
    </row>
    <row r="20" spans="1:12" ht="18" customHeight="1" thickBot="1" x14ac:dyDescent="0.2">
      <c r="A20" s="27">
        <f t="shared" si="0"/>
        <v>43687</v>
      </c>
      <c r="B20" s="137" t="s">
        <v>19</v>
      </c>
      <c r="C20" s="138"/>
      <c r="D20" s="139"/>
      <c r="E20" s="131"/>
      <c r="F20" s="27" t="b">
        <f t="shared" si="1"/>
        <v>0</v>
      </c>
      <c r="G20" s="137" t="s">
        <v>19</v>
      </c>
      <c r="H20" s="139"/>
      <c r="I20" s="139"/>
      <c r="K20" s="5">
        <f t="shared" si="2"/>
        <v>43687</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43688</v>
      </c>
      <c r="B22" s="144" t="s">
        <v>13</v>
      </c>
      <c r="C22" s="133"/>
      <c r="D22" s="130"/>
      <c r="E22" s="131"/>
      <c r="F22" s="128" t="b">
        <f t="shared" ref="F22:F28" si="4">K46</f>
        <v>0</v>
      </c>
      <c r="G22" s="144" t="s">
        <v>13</v>
      </c>
      <c r="H22" s="130"/>
      <c r="I22" s="130"/>
      <c r="K22" s="5">
        <f>IF(K20=0,"",IF(K20&lt;$G$9,K20+1,IF(K20=$G$9,"")))</f>
        <v>43688</v>
      </c>
      <c r="L22" s="3" t="s">
        <v>13</v>
      </c>
    </row>
    <row r="23" spans="1:12" ht="18" customHeight="1" x14ac:dyDescent="0.15">
      <c r="A23" s="26">
        <f t="shared" si="3"/>
        <v>43689</v>
      </c>
      <c r="B23" s="145" t="s">
        <v>14</v>
      </c>
      <c r="C23" s="135"/>
      <c r="D23" s="136"/>
      <c r="E23" s="131"/>
      <c r="F23" s="26" t="b">
        <f t="shared" si="4"/>
        <v>0</v>
      </c>
      <c r="G23" s="145" t="s">
        <v>14</v>
      </c>
      <c r="H23" s="136"/>
      <c r="I23" s="136"/>
      <c r="K23" s="5">
        <f>IF(K22=0,"",IF(K22&lt;$G$9,K22+1,IF(K22=$G$9,"")))</f>
        <v>43689</v>
      </c>
      <c r="L23" s="3" t="s">
        <v>14</v>
      </c>
    </row>
    <row r="24" spans="1:12" ht="18" customHeight="1" x14ac:dyDescent="0.15">
      <c r="A24" s="26">
        <f t="shared" si="3"/>
        <v>43690</v>
      </c>
      <c r="B24" s="145" t="s">
        <v>15</v>
      </c>
      <c r="C24" s="135"/>
      <c r="D24" s="136"/>
      <c r="E24" s="131"/>
      <c r="F24" s="26" t="b">
        <f t="shared" si="4"/>
        <v>0</v>
      </c>
      <c r="G24" s="145" t="s">
        <v>15</v>
      </c>
      <c r="H24" s="136"/>
      <c r="I24" s="136"/>
      <c r="K24" s="5">
        <f t="shared" ref="K24:K28" si="5">IF(K23=0,"",IF(K23&lt;$G$9,K23+1,IF(K23=$G$9,"")))</f>
        <v>43690</v>
      </c>
      <c r="L24" s="3" t="s">
        <v>15</v>
      </c>
    </row>
    <row r="25" spans="1:12" ht="18" customHeight="1" x14ac:dyDescent="0.15">
      <c r="A25" s="26">
        <f t="shared" si="3"/>
        <v>43691</v>
      </c>
      <c r="B25" s="145" t="s">
        <v>16</v>
      </c>
      <c r="C25" s="135"/>
      <c r="D25" s="136"/>
      <c r="E25" s="131"/>
      <c r="F25" s="26" t="b">
        <f t="shared" si="4"/>
        <v>0</v>
      </c>
      <c r="G25" s="145" t="s">
        <v>16</v>
      </c>
      <c r="H25" s="136"/>
      <c r="I25" s="136"/>
      <c r="K25" s="5">
        <f t="shared" si="5"/>
        <v>43691</v>
      </c>
      <c r="L25" s="3" t="s">
        <v>16</v>
      </c>
    </row>
    <row r="26" spans="1:12" ht="18" customHeight="1" x14ac:dyDescent="0.15">
      <c r="A26" s="26">
        <f t="shared" si="3"/>
        <v>43692</v>
      </c>
      <c r="B26" s="145" t="s">
        <v>17</v>
      </c>
      <c r="C26" s="135"/>
      <c r="D26" s="136"/>
      <c r="E26" s="131"/>
      <c r="F26" s="26" t="b">
        <f t="shared" si="4"/>
        <v>0</v>
      </c>
      <c r="G26" s="145" t="s">
        <v>17</v>
      </c>
      <c r="H26" s="136"/>
      <c r="I26" s="136"/>
      <c r="K26" s="5">
        <f t="shared" si="5"/>
        <v>43692</v>
      </c>
      <c r="L26" s="3" t="s">
        <v>17</v>
      </c>
    </row>
    <row r="27" spans="1:12" ht="18" customHeight="1" x14ac:dyDescent="0.15">
      <c r="A27" s="26">
        <f t="shared" si="3"/>
        <v>43693</v>
      </c>
      <c r="B27" s="145" t="s">
        <v>18</v>
      </c>
      <c r="C27" s="135"/>
      <c r="D27" s="136"/>
      <c r="E27" s="131"/>
      <c r="F27" s="26" t="b">
        <f t="shared" si="4"/>
        <v>0</v>
      </c>
      <c r="G27" s="145" t="s">
        <v>18</v>
      </c>
      <c r="H27" s="136"/>
      <c r="I27" s="136"/>
      <c r="K27" s="5">
        <f t="shared" si="5"/>
        <v>43693</v>
      </c>
      <c r="L27" s="3" t="s">
        <v>18</v>
      </c>
    </row>
    <row r="28" spans="1:12" ht="18" customHeight="1" thickBot="1" x14ac:dyDescent="0.2">
      <c r="A28" s="27">
        <f t="shared" si="3"/>
        <v>43694</v>
      </c>
      <c r="B28" s="146" t="s">
        <v>19</v>
      </c>
      <c r="C28" s="138"/>
      <c r="D28" s="139"/>
      <c r="E28" s="131"/>
      <c r="F28" s="27" t="b">
        <f t="shared" si="4"/>
        <v>0</v>
      </c>
      <c r="G28" s="146" t="s">
        <v>19</v>
      </c>
      <c r="H28" s="139"/>
      <c r="I28" s="139"/>
      <c r="K28" s="5">
        <f t="shared" si="5"/>
        <v>43694</v>
      </c>
      <c r="L28" s="3" t="s">
        <v>19</v>
      </c>
    </row>
    <row r="29" spans="1:12" ht="18" customHeight="1" thickTop="1" thickBot="1" x14ac:dyDescent="0.2">
      <c r="A29" s="14" t="s">
        <v>21</v>
      </c>
      <c r="B29" s="28"/>
      <c r="C29" s="31">
        <f>SUM(C22:C28)</f>
        <v>0</v>
      </c>
      <c r="D29" s="31">
        <f>IF(C29&gt;40,C29-40,0)</f>
        <v>0</v>
      </c>
      <c r="E29" s="30"/>
      <c r="F29" s="15" t="s">
        <v>24</v>
      </c>
      <c r="G29" s="29"/>
      <c r="H29" s="31">
        <f>SUM(H22:H28)</f>
        <v>0</v>
      </c>
      <c r="I29" s="31">
        <f>IF(H29&gt;40,H29-40,0)</f>
        <v>0</v>
      </c>
      <c r="K29" s="8" t="s">
        <v>21</v>
      </c>
      <c r="L29" s="9"/>
    </row>
    <row r="30" spans="1:12" ht="18" customHeight="1" thickTop="1" thickBot="1" x14ac:dyDescent="0.2">
      <c r="A30" s="128">
        <f t="shared" ref="A30:A36" si="6">K30</f>
        <v>43695</v>
      </c>
      <c r="B30" s="144" t="s">
        <v>13</v>
      </c>
      <c r="C30" s="133"/>
      <c r="D30" s="130"/>
      <c r="E30" s="30"/>
      <c r="F30" s="15" t="s">
        <v>29</v>
      </c>
      <c r="G30" s="29"/>
      <c r="H30" s="31">
        <f>(C21+C29+C37+H21+H29)-C13</f>
        <v>0</v>
      </c>
      <c r="I30" s="31">
        <f>D21+D29+D37+I21+I29</f>
        <v>0</v>
      </c>
      <c r="K30" s="5">
        <f>IF(K28=0,"",IF(K28&lt;$G$9,K28+1,IF(K28=$G$9,"")))</f>
        <v>43695</v>
      </c>
      <c r="L30" s="3" t="s">
        <v>13</v>
      </c>
    </row>
    <row r="31" spans="1:12" ht="18" customHeight="1" thickTop="1" x14ac:dyDescent="0.15">
      <c r="A31" s="26">
        <f t="shared" si="6"/>
        <v>43696</v>
      </c>
      <c r="B31" s="145" t="s">
        <v>14</v>
      </c>
      <c r="C31" s="135"/>
      <c r="D31" s="136"/>
      <c r="E31" s="30"/>
      <c r="F31" s="200" t="s">
        <v>32</v>
      </c>
      <c r="G31" s="201"/>
      <c r="H31" s="201"/>
      <c r="I31" s="202"/>
      <c r="K31" s="5">
        <f>IF(K30=0,"",IF(K30&lt;$G$9,K30+1,IF(K30=$G$9,"")))</f>
        <v>43696</v>
      </c>
      <c r="L31" s="3" t="s">
        <v>14</v>
      </c>
    </row>
    <row r="32" spans="1:12" ht="18" customHeight="1" x14ac:dyDescent="0.15">
      <c r="A32" s="26">
        <f t="shared" si="6"/>
        <v>43697</v>
      </c>
      <c r="B32" s="145" t="s">
        <v>15</v>
      </c>
      <c r="C32" s="135"/>
      <c r="D32" s="136"/>
      <c r="E32" s="30"/>
      <c r="F32" s="203"/>
      <c r="G32" s="204"/>
      <c r="H32" s="204"/>
      <c r="I32" s="205"/>
      <c r="K32" s="5">
        <f t="shared" ref="K32:K36" si="7">IF(K31=0,"",IF(K31&lt;$G$9,K31+1,IF(K31=$G$9,"")))</f>
        <v>43697</v>
      </c>
      <c r="L32" s="3" t="s">
        <v>15</v>
      </c>
    </row>
    <row r="33" spans="1:12" ht="18" customHeight="1" x14ac:dyDescent="0.15">
      <c r="A33" s="26">
        <f t="shared" si="6"/>
        <v>43698</v>
      </c>
      <c r="B33" s="145" t="s">
        <v>16</v>
      </c>
      <c r="C33" s="135"/>
      <c r="D33" s="136"/>
      <c r="E33" s="30"/>
      <c r="F33" s="203"/>
      <c r="G33" s="204"/>
      <c r="H33" s="204"/>
      <c r="I33" s="205"/>
      <c r="K33" s="5">
        <f t="shared" si="7"/>
        <v>43698</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5" t="s">
        <v>22</v>
      </c>
      <c r="B37" s="29"/>
      <c r="C37" s="31">
        <f>SUM(C30:C36)</f>
        <v>0</v>
      </c>
      <c r="D37" s="31">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pjvtob70aqxbUVwbESLxavj0Egekft8/sG3lzDDz8j0UwrUOUxmx6PyQliu1rUgl/+2/kjNfTvUwQZgl2it/Ww==" saltValue="Tncw5B/YPaEuEdaFi6BZwA=="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97" priority="34" operator="equal">
      <formula>FALSE</formula>
    </cfRule>
  </conditionalFormatting>
  <conditionalFormatting sqref="A14">
    <cfRule type="cellIs" dxfId="796" priority="38" operator="equal">
      <formula>FALSE</formula>
    </cfRule>
  </conditionalFormatting>
  <conditionalFormatting sqref="L29:L37 K13:K21 K29 K37 K45">
    <cfRule type="cellIs" dxfId="795" priority="37" operator="equal">
      <formula>FALSE</formula>
    </cfRule>
  </conditionalFormatting>
  <conditionalFormatting sqref="K21">
    <cfRule type="cellIs" dxfId="794" priority="36" operator="equal">
      <formula>FALSE</formula>
    </cfRule>
  </conditionalFormatting>
  <conditionalFormatting sqref="L21:L29">
    <cfRule type="cellIs" dxfId="793" priority="35" operator="equal">
      <formula>FALSE</formula>
    </cfRule>
  </conditionalFormatting>
  <conditionalFormatting sqref="K48:K52">
    <cfRule type="cellIs" dxfId="792" priority="22" operator="equal">
      <formula>FALSE</formula>
    </cfRule>
  </conditionalFormatting>
  <conditionalFormatting sqref="F30">
    <cfRule type="cellIs" dxfId="791" priority="3" operator="equal">
      <formula>FALSE</formula>
    </cfRule>
  </conditionalFormatting>
  <conditionalFormatting sqref="K31">
    <cfRule type="cellIs" dxfId="790" priority="29" operator="equal">
      <formula>FALSE</formula>
    </cfRule>
  </conditionalFormatting>
  <conditionalFormatting sqref="K47">
    <cfRule type="cellIs" dxfId="789" priority="23" operator="equal">
      <formula>FALSE</formula>
    </cfRule>
  </conditionalFormatting>
  <conditionalFormatting sqref="K38">
    <cfRule type="cellIs" dxfId="788" priority="27" operator="equal">
      <formula>FALSE</formula>
    </cfRule>
  </conditionalFormatting>
  <conditionalFormatting sqref="K39">
    <cfRule type="cellIs" dxfId="787" priority="26" operator="equal">
      <formula>FALSE</formula>
    </cfRule>
  </conditionalFormatting>
  <conditionalFormatting sqref="K40:K44">
    <cfRule type="cellIs" dxfId="786" priority="25" operator="equal">
      <formula>FALSE</formula>
    </cfRule>
  </conditionalFormatting>
  <conditionalFormatting sqref="K22">
    <cfRule type="cellIs" dxfId="785" priority="33" operator="equal">
      <formula>FALSE</formula>
    </cfRule>
  </conditionalFormatting>
  <conditionalFormatting sqref="K23">
    <cfRule type="cellIs" dxfId="784" priority="32" operator="equal">
      <formula>FALSE</formula>
    </cfRule>
  </conditionalFormatting>
  <conditionalFormatting sqref="K24:K28">
    <cfRule type="cellIs" dxfId="783" priority="31" operator="equal">
      <formula>FALSE</formula>
    </cfRule>
  </conditionalFormatting>
  <conditionalFormatting sqref="K30">
    <cfRule type="cellIs" dxfId="782" priority="30" operator="equal">
      <formula>FALSE</formula>
    </cfRule>
  </conditionalFormatting>
  <conditionalFormatting sqref="B30:B36">
    <cfRule type="cellIs" dxfId="781" priority="10" operator="equal">
      <formula>FALSE</formula>
    </cfRule>
  </conditionalFormatting>
  <conditionalFormatting sqref="K32:K36">
    <cfRule type="cellIs" dxfId="780" priority="28" operator="equal">
      <formula>FALSE</formula>
    </cfRule>
  </conditionalFormatting>
  <conditionalFormatting sqref="A22">
    <cfRule type="cellIs" dxfId="779" priority="8" operator="equal">
      <formula>FALSE</formula>
    </cfRule>
  </conditionalFormatting>
  <conditionalFormatting sqref="F22">
    <cfRule type="cellIs" dxfId="778" priority="6" operator="equal">
      <formula>FALSE</formula>
    </cfRule>
  </conditionalFormatting>
  <conditionalFormatting sqref="K46">
    <cfRule type="cellIs" dxfId="777" priority="24" operator="equal">
      <formula>FALSE</formula>
    </cfRule>
  </conditionalFormatting>
  <conditionalFormatting sqref="F30">
    <cfRule type="cellIs" dxfId="776" priority="4" operator="equal">
      <formula>FALSE</formula>
    </cfRule>
  </conditionalFormatting>
  <conditionalFormatting sqref="A14:A20">
    <cfRule type="containsText" dxfId="775" priority="21" operator="containsText" text="FALSE">
      <formula>NOT(ISERROR(SEARCH("FALSE",A14)))</formula>
    </cfRule>
  </conditionalFormatting>
  <conditionalFormatting sqref="F14">
    <cfRule type="cellIs" dxfId="774" priority="20" operator="equal">
      <formula>FALSE</formula>
    </cfRule>
  </conditionalFormatting>
  <conditionalFormatting sqref="F14:F20">
    <cfRule type="containsText" dxfId="773" priority="19" operator="containsText" text="FALSE">
      <formula>NOT(ISERROR(SEARCH("FALSE",F14)))</formula>
    </cfRule>
  </conditionalFormatting>
  <conditionalFormatting sqref="B28">
    <cfRule type="cellIs" dxfId="772" priority="17" operator="equal">
      <formula>FALSE</formula>
    </cfRule>
  </conditionalFormatting>
  <conditionalFormatting sqref="B22:B28">
    <cfRule type="cellIs" dxfId="771" priority="18" operator="equal">
      <formula>FALSE</formula>
    </cfRule>
  </conditionalFormatting>
  <conditionalFormatting sqref="A29">
    <cfRule type="cellIs" dxfId="770" priority="16" operator="equal">
      <formula>FALSE</formula>
    </cfRule>
  </conditionalFormatting>
  <conditionalFormatting sqref="F29">
    <cfRule type="cellIs" dxfId="769" priority="13" operator="equal">
      <formula>FALSE</formula>
    </cfRule>
  </conditionalFormatting>
  <conditionalFormatting sqref="G22:G28">
    <cfRule type="cellIs" dxfId="768" priority="15" operator="equal">
      <formula>FALSE</formula>
    </cfRule>
  </conditionalFormatting>
  <conditionalFormatting sqref="F29">
    <cfRule type="cellIs" dxfId="767" priority="14" operator="equal">
      <formula>FALSE</formula>
    </cfRule>
  </conditionalFormatting>
  <conditionalFormatting sqref="A30">
    <cfRule type="cellIs" dxfId="766" priority="12" operator="equal">
      <formula>FALSE</formula>
    </cfRule>
  </conditionalFormatting>
  <conditionalFormatting sqref="A30:A36">
    <cfRule type="containsText" dxfId="765" priority="11" operator="containsText" text="FALSE">
      <formula>NOT(ISERROR(SEARCH("FALSE",A30)))</formula>
    </cfRule>
  </conditionalFormatting>
  <conditionalFormatting sqref="B36">
    <cfRule type="cellIs" dxfId="764" priority="9" operator="equal">
      <formula>FALSE</formula>
    </cfRule>
  </conditionalFormatting>
  <conditionalFormatting sqref="A22:A28">
    <cfRule type="containsText" dxfId="763" priority="7" operator="containsText" text="FALSE">
      <formula>NOT(ISERROR(SEARCH("FALSE",A22)))</formula>
    </cfRule>
  </conditionalFormatting>
  <conditionalFormatting sqref="F22:F28">
    <cfRule type="containsText" dxfId="762" priority="5" operator="containsText" text="FALSE">
      <formula>NOT(ISERROR(SEARCH("FALSE",F22)))</formula>
    </cfRule>
  </conditionalFormatting>
  <conditionalFormatting sqref="B8:D8">
    <cfRule type="cellIs" dxfId="761" priority="2" operator="equal">
      <formula>0</formula>
    </cfRule>
  </conditionalFormatting>
  <conditionalFormatting sqref="B9:D10">
    <cfRule type="cellIs" dxfId="760"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500-000000000000}"/>
    <dataValidation allowBlank="1" showInputMessage="1" showErrorMessage="1" prompt="Enter your Name into this field and it will populate to all the other time reports in this workbook." sqref="B9 J9" xr:uid="{00000000-0002-0000-0500-000001000000}"/>
    <dataValidation allowBlank="1" showInputMessage="1" showErrorMessage="1" prompt="Enter your Department Name into this field and it will populate to all the other time reports in this workbook." sqref="B10 J10" xr:uid="{00000000-0002-0000-0500-000002000000}"/>
  </dataValidations>
  <printOptions horizontalCentered="1"/>
  <pageMargins left="0" right="0" top="0.5" bottom="0.5" header="0.3" footer="0.3"/>
  <pageSetup scale="92" orientation="portrait" r:id="rId1"/>
  <headerFooter>
    <oddFooter>&amp;RMay-2018</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Schedule'!$K$11</f>
        <v>43699</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Schedule'!$L$11</f>
        <v>43712</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Schedule'!$B$11</f>
        <v>17</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'Aug 7, 2019 - Aug 21,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52"/>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52"/>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52"/>
      <c r="D17" s="136"/>
      <c r="E17" s="131"/>
      <c r="F17" s="26" t="b">
        <f t="shared" si="1"/>
        <v>0</v>
      </c>
      <c r="G17" s="134" t="s">
        <v>16</v>
      </c>
      <c r="H17" s="136"/>
      <c r="I17" s="136"/>
      <c r="K17" s="5" t="b">
        <f t="shared" si="2"/>
        <v>0</v>
      </c>
      <c r="L17" s="3" t="s">
        <v>16</v>
      </c>
    </row>
    <row r="18" spans="1:12" ht="18" customHeight="1" x14ac:dyDescent="0.15">
      <c r="A18" s="26">
        <f t="shared" si="0"/>
        <v>43699</v>
      </c>
      <c r="B18" s="134" t="s">
        <v>17</v>
      </c>
      <c r="C18" s="135"/>
      <c r="D18" s="136"/>
      <c r="E18" s="131"/>
      <c r="F18" s="26" t="b">
        <f t="shared" si="1"/>
        <v>0</v>
      </c>
      <c r="G18" s="134" t="s">
        <v>17</v>
      </c>
      <c r="H18" s="136"/>
      <c r="I18" s="136"/>
      <c r="K18" s="5">
        <f t="shared" si="2"/>
        <v>43699</v>
      </c>
      <c r="L18" s="3" t="s">
        <v>17</v>
      </c>
    </row>
    <row r="19" spans="1:12" ht="18" customHeight="1" x14ac:dyDescent="0.15">
      <c r="A19" s="26">
        <f t="shared" si="0"/>
        <v>43700</v>
      </c>
      <c r="B19" s="134" t="s">
        <v>18</v>
      </c>
      <c r="C19" s="135"/>
      <c r="D19" s="136"/>
      <c r="E19" s="131"/>
      <c r="F19" s="26" t="b">
        <f t="shared" si="1"/>
        <v>0</v>
      </c>
      <c r="G19" s="134" t="s">
        <v>18</v>
      </c>
      <c r="H19" s="136"/>
      <c r="I19" s="136"/>
      <c r="K19" s="5">
        <f t="shared" si="2"/>
        <v>43700</v>
      </c>
      <c r="L19" s="3" t="s">
        <v>18</v>
      </c>
    </row>
    <row r="20" spans="1:12" ht="18" customHeight="1" thickBot="1" x14ac:dyDescent="0.2">
      <c r="A20" s="27">
        <f t="shared" si="0"/>
        <v>43701</v>
      </c>
      <c r="B20" s="137" t="s">
        <v>19</v>
      </c>
      <c r="C20" s="138"/>
      <c r="D20" s="139"/>
      <c r="E20" s="131"/>
      <c r="F20" s="27" t="b">
        <f t="shared" si="1"/>
        <v>0</v>
      </c>
      <c r="G20" s="137" t="s">
        <v>19</v>
      </c>
      <c r="H20" s="139"/>
      <c r="I20" s="139"/>
      <c r="K20" s="5">
        <f t="shared" si="2"/>
        <v>43701</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43702</v>
      </c>
      <c r="B22" s="144" t="s">
        <v>13</v>
      </c>
      <c r="C22" s="133"/>
      <c r="D22" s="130"/>
      <c r="E22" s="131"/>
      <c r="F22" s="128" t="b">
        <f t="shared" ref="F22:F28" si="4">K46</f>
        <v>0</v>
      </c>
      <c r="G22" s="144" t="s">
        <v>13</v>
      </c>
      <c r="H22" s="130"/>
      <c r="I22" s="130"/>
      <c r="K22" s="5">
        <f>IF(K20=0,"",IF(K20&lt;$G$9,K20+1,IF(K20=$G$9,"")))</f>
        <v>43702</v>
      </c>
      <c r="L22" s="3" t="s">
        <v>13</v>
      </c>
    </row>
    <row r="23" spans="1:12" ht="18" customHeight="1" x14ac:dyDescent="0.15">
      <c r="A23" s="26">
        <f t="shared" si="3"/>
        <v>43703</v>
      </c>
      <c r="B23" s="145" t="s">
        <v>14</v>
      </c>
      <c r="C23" s="135"/>
      <c r="D23" s="136"/>
      <c r="E23" s="131"/>
      <c r="F23" s="26" t="b">
        <f t="shared" si="4"/>
        <v>0</v>
      </c>
      <c r="G23" s="145" t="s">
        <v>14</v>
      </c>
      <c r="H23" s="136"/>
      <c r="I23" s="136"/>
      <c r="K23" s="5">
        <f>IF(K22=0,"",IF(K22&lt;$G$9,K22+1,IF(K22=$G$9,"")))</f>
        <v>43703</v>
      </c>
      <c r="L23" s="3" t="s">
        <v>14</v>
      </c>
    </row>
    <row r="24" spans="1:12" ht="18" customHeight="1" x14ac:dyDescent="0.15">
      <c r="A24" s="26">
        <f t="shared" si="3"/>
        <v>43704</v>
      </c>
      <c r="B24" s="145" t="s">
        <v>15</v>
      </c>
      <c r="C24" s="135"/>
      <c r="D24" s="136"/>
      <c r="E24" s="131"/>
      <c r="F24" s="26" t="b">
        <f t="shared" si="4"/>
        <v>0</v>
      </c>
      <c r="G24" s="145" t="s">
        <v>15</v>
      </c>
      <c r="H24" s="136"/>
      <c r="I24" s="136"/>
      <c r="K24" s="5">
        <f t="shared" ref="K24:K28" si="5">IF(K23=0,"",IF(K23&lt;$G$9,K23+1,IF(K23=$G$9,"")))</f>
        <v>43704</v>
      </c>
      <c r="L24" s="3" t="s">
        <v>15</v>
      </c>
    </row>
    <row r="25" spans="1:12" ht="18" customHeight="1" x14ac:dyDescent="0.15">
      <c r="A25" s="26">
        <f t="shared" si="3"/>
        <v>43705</v>
      </c>
      <c r="B25" s="145" t="s">
        <v>16</v>
      </c>
      <c r="C25" s="135"/>
      <c r="D25" s="136"/>
      <c r="E25" s="131"/>
      <c r="F25" s="26" t="b">
        <f t="shared" si="4"/>
        <v>0</v>
      </c>
      <c r="G25" s="145" t="s">
        <v>16</v>
      </c>
      <c r="H25" s="136"/>
      <c r="I25" s="136"/>
      <c r="K25" s="5">
        <f t="shared" si="5"/>
        <v>43705</v>
      </c>
      <c r="L25" s="3" t="s">
        <v>16</v>
      </c>
    </row>
    <row r="26" spans="1:12" ht="18" customHeight="1" x14ac:dyDescent="0.15">
      <c r="A26" s="26">
        <f t="shared" si="3"/>
        <v>43706</v>
      </c>
      <c r="B26" s="145" t="s">
        <v>17</v>
      </c>
      <c r="C26" s="135"/>
      <c r="D26" s="136"/>
      <c r="E26" s="131"/>
      <c r="F26" s="26" t="b">
        <f t="shared" si="4"/>
        <v>0</v>
      </c>
      <c r="G26" s="145" t="s">
        <v>17</v>
      </c>
      <c r="H26" s="136"/>
      <c r="I26" s="136"/>
      <c r="K26" s="5">
        <f t="shared" si="5"/>
        <v>43706</v>
      </c>
      <c r="L26" s="3" t="s">
        <v>17</v>
      </c>
    </row>
    <row r="27" spans="1:12" ht="18" customHeight="1" x14ac:dyDescent="0.15">
      <c r="A27" s="26">
        <f t="shared" si="3"/>
        <v>43707</v>
      </c>
      <c r="B27" s="145" t="s">
        <v>18</v>
      </c>
      <c r="C27" s="135"/>
      <c r="D27" s="136"/>
      <c r="E27" s="131"/>
      <c r="F27" s="26" t="b">
        <f t="shared" si="4"/>
        <v>0</v>
      </c>
      <c r="G27" s="145" t="s">
        <v>18</v>
      </c>
      <c r="H27" s="136"/>
      <c r="I27" s="136"/>
      <c r="K27" s="5">
        <f t="shared" si="5"/>
        <v>43707</v>
      </c>
      <c r="L27" s="3" t="s">
        <v>18</v>
      </c>
    </row>
    <row r="28" spans="1:12" ht="18" customHeight="1" thickBot="1" x14ac:dyDescent="0.2">
      <c r="A28" s="27">
        <f t="shared" si="3"/>
        <v>43708</v>
      </c>
      <c r="B28" s="146" t="s">
        <v>19</v>
      </c>
      <c r="C28" s="138"/>
      <c r="D28" s="139"/>
      <c r="E28" s="131"/>
      <c r="F28" s="27" t="b">
        <f t="shared" si="4"/>
        <v>0</v>
      </c>
      <c r="G28" s="146" t="s">
        <v>19</v>
      </c>
      <c r="H28" s="139"/>
      <c r="I28" s="139"/>
      <c r="K28" s="5">
        <f t="shared" si="5"/>
        <v>43708</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43709</v>
      </c>
      <c r="B30" s="144" t="s">
        <v>13</v>
      </c>
      <c r="C30" s="133"/>
      <c r="D30" s="130"/>
      <c r="E30" s="30"/>
      <c r="F30" s="15" t="s">
        <v>29</v>
      </c>
      <c r="G30" s="29"/>
      <c r="H30" s="31">
        <f>(C21+C29+C37+H21+H29)-C13</f>
        <v>0</v>
      </c>
      <c r="I30" s="31">
        <f>D21+D29+D37+I21+I29</f>
        <v>0</v>
      </c>
      <c r="K30" s="5">
        <f>IF(K28=0,"",IF(K28&lt;$G$9,K28+1,IF(K28=$G$9,"")))</f>
        <v>43709</v>
      </c>
      <c r="L30" s="3" t="s">
        <v>13</v>
      </c>
    </row>
    <row r="31" spans="1:12" ht="18" customHeight="1" thickTop="1" x14ac:dyDescent="0.15">
      <c r="A31" s="26">
        <f t="shared" si="6"/>
        <v>43710</v>
      </c>
      <c r="B31" s="145" t="s">
        <v>14</v>
      </c>
      <c r="C31" s="135"/>
      <c r="D31" s="136"/>
      <c r="E31" s="30"/>
      <c r="F31" s="200" t="s">
        <v>32</v>
      </c>
      <c r="G31" s="201"/>
      <c r="H31" s="201"/>
      <c r="I31" s="202"/>
      <c r="K31" s="5">
        <f>IF(K30=0,"",IF(K30&lt;$G$9,K30+1,IF(K30=$G$9,"")))</f>
        <v>43710</v>
      </c>
      <c r="L31" s="3" t="s">
        <v>14</v>
      </c>
    </row>
    <row r="32" spans="1:12" ht="18" customHeight="1" x14ac:dyDescent="0.15">
      <c r="A32" s="26">
        <f t="shared" si="6"/>
        <v>43711</v>
      </c>
      <c r="B32" s="145" t="s">
        <v>15</v>
      </c>
      <c r="C32" s="135"/>
      <c r="D32" s="136"/>
      <c r="E32" s="30"/>
      <c r="F32" s="203"/>
      <c r="G32" s="204"/>
      <c r="H32" s="204"/>
      <c r="I32" s="205"/>
      <c r="K32" s="5">
        <f t="shared" ref="K32:K36" si="7">IF(K31=0,"",IF(K31&lt;$G$9,K31+1,IF(K31=$G$9,"")))</f>
        <v>43711</v>
      </c>
      <c r="L32" s="3" t="s">
        <v>15</v>
      </c>
    </row>
    <row r="33" spans="1:12" ht="18" customHeight="1" x14ac:dyDescent="0.15">
      <c r="A33" s="26">
        <f t="shared" si="6"/>
        <v>43712</v>
      </c>
      <c r="B33" s="145" t="s">
        <v>16</v>
      </c>
      <c r="C33" s="135"/>
      <c r="D33" s="136"/>
      <c r="E33" s="30"/>
      <c r="F33" s="203"/>
      <c r="G33" s="204"/>
      <c r="H33" s="204"/>
      <c r="I33" s="205"/>
      <c r="K33" s="5">
        <f t="shared" si="7"/>
        <v>43712</v>
      </c>
      <c r="L33" s="3" t="s">
        <v>16</v>
      </c>
    </row>
    <row r="34" spans="1:12" ht="18" customHeight="1" x14ac:dyDescent="0.15">
      <c r="A34" s="26" t="str">
        <f t="shared" si="6"/>
        <v/>
      </c>
      <c r="B34" s="145" t="s">
        <v>17</v>
      </c>
      <c r="C34" s="136"/>
      <c r="D34" s="136"/>
      <c r="E34" s="30"/>
      <c r="F34" s="203"/>
      <c r="G34" s="204"/>
      <c r="H34" s="204"/>
      <c r="I34" s="205"/>
      <c r="K34" s="5" t="str">
        <f t="shared" si="7"/>
        <v/>
      </c>
      <c r="L34" s="3" t="s">
        <v>17</v>
      </c>
    </row>
    <row r="35" spans="1:12" ht="18" customHeight="1" x14ac:dyDescent="0.15">
      <c r="A35" s="26" t="b">
        <f t="shared" si="6"/>
        <v>0</v>
      </c>
      <c r="B35" s="145" t="s">
        <v>18</v>
      </c>
      <c r="C35" s="136"/>
      <c r="D35" s="136"/>
      <c r="E35" s="30"/>
      <c r="F35" s="203"/>
      <c r="G35" s="204"/>
      <c r="H35" s="204"/>
      <c r="I35" s="205"/>
      <c r="K35" s="5" t="b">
        <f t="shared" si="7"/>
        <v>0</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LAhclbOUnmqJcpdXA5lk6utAC8YfwinYcC5Ki32jSdOy8vMfhUJVna4b6LEsTnFQwBID+ZoytYeUHiOwjDQQA==" saltValue="Xi3mOL2RymSmRy9N4wbt7Q=="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59" priority="34" operator="equal">
      <formula>FALSE</formula>
    </cfRule>
  </conditionalFormatting>
  <conditionalFormatting sqref="A14">
    <cfRule type="cellIs" dxfId="758" priority="38" operator="equal">
      <formula>FALSE</formula>
    </cfRule>
  </conditionalFormatting>
  <conditionalFormatting sqref="L29:L37 K13:K21 K29 K37 K45">
    <cfRule type="cellIs" dxfId="757" priority="37" operator="equal">
      <formula>FALSE</formula>
    </cfRule>
  </conditionalFormatting>
  <conditionalFormatting sqref="K21">
    <cfRule type="cellIs" dxfId="756" priority="36" operator="equal">
      <formula>FALSE</formula>
    </cfRule>
  </conditionalFormatting>
  <conditionalFormatting sqref="L21:L29">
    <cfRule type="cellIs" dxfId="755" priority="35" operator="equal">
      <formula>FALSE</formula>
    </cfRule>
  </conditionalFormatting>
  <conditionalFormatting sqref="K48:K52">
    <cfRule type="cellIs" dxfId="754" priority="22" operator="equal">
      <formula>FALSE</formula>
    </cfRule>
  </conditionalFormatting>
  <conditionalFormatting sqref="F30">
    <cfRule type="cellIs" dxfId="753" priority="3" operator="equal">
      <formula>FALSE</formula>
    </cfRule>
  </conditionalFormatting>
  <conditionalFormatting sqref="K31">
    <cfRule type="cellIs" dxfId="752" priority="29" operator="equal">
      <formula>FALSE</formula>
    </cfRule>
  </conditionalFormatting>
  <conditionalFormatting sqref="K47">
    <cfRule type="cellIs" dxfId="751" priority="23" operator="equal">
      <formula>FALSE</formula>
    </cfRule>
  </conditionalFormatting>
  <conditionalFormatting sqref="K38">
    <cfRule type="cellIs" dxfId="750" priority="27" operator="equal">
      <formula>FALSE</formula>
    </cfRule>
  </conditionalFormatting>
  <conditionalFormatting sqref="K39">
    <cfRule type="cellIs" dxfId="749" priority="26" operator="equal">
      <formula>FALSE</formula>
    </cfRule>
  </conditionalFormatting>
  <conditionalFormatting sqref="K40:K44">
    <cfRule type="cellIs" dxfId="748" priority="25" operator="equal">
      <formula>FALSE</formula>
    </cfRule>
  </conditionalFormatting>
  <conditionalFormatting sqref="K22">
    <cfRule type="cellIs" dxfId="747" priority="33" operator="equal">
      <formula>FALSE</formula>
    </cfRule>
  </conditionalFormatting>
  <conditionalFormatting sqref="K23">
    <cfRule type="cellIs" dxfId="746" priority="32" operator="equal">
      <formula>FALSE</formula>
    </cfRule>
  </conditionalFormatting>
  <conditionalFormatting sqref="K24:K28">
    <cfRule type="cellIs" dxfId="745" priority="31" operator="equal">
      <formula>FALSE</formula>
    </cfRule>
  </conditionalFormatting>
  <conditionalFormatting sqref="K30">
    <cfRule type="cellIs" dxfId="744" priority="30" operator="equal">
      <formula>FALSE</formula>
    </cfRule>
  </conditionalFormatting>
  <conditionalFormatting sqref="B30:B36">
    <cfRule type="cellIs" dxfId="743" priority="10" operator="equal">
      <formula>FALSE</formula>
    </cfRule>
  </conditionalFormatting>
  <conditionalFormatting sqref="K32:K36">
    <cfRule type="cellIs" dxfId="742" priority="28" operator="equal">
      <formula>FALSE</formula>
    </cfRule>
  </conditionalFormatting>
  <conditionalFormatting sqref="A22">
    <cfRule type="cellIs" dxfId="741" priority="8" operator="equal">
      <formula>FALSE</formula>
    </cfRule>
  </conditionalFormatting>
  <conditionalFormatting sqref="F22">
    <cfRule type="cellIs" dxfId="740" priority="6" operator="equal">
      <formula>FALSE</formula>
    </cfRule>
  </conditionalFormatting>
  <conditionalFormatting sqref="K46">
    <cfRule type="cellIs" dxfId="739" priority="24" operator="equal">
      <formula>FALSE</formula>
    </cfRule>
  </conditionalFormatting>
  <conditionalFormatting sqref="F30">
    <cfRule type="cellIs" dxfId="738" priority="4" operator="equal">
      <formula>FALSE</formula>
    </cfRule>
  </conditionalFormatting>
  <conditionalFormatting sqref="A14:A20">
    <cfRule type="containsText" dxfId="737" priority="21" operator="containsText" text="FALSE">
      <formula>NOT(ISERROR(SEARCH("FALSE",A14)))</formula>
    </cfRule>
  </conditionalFormatting>
  <conditionalFormatting sqref="F14">
    <cfRule type="cellIs" dxfId="736" priority="20" operator="equal">
      <formula>FALSE</formula>
    </cfRule>
  </conditionalFormatting>
  <conditionalFormatting sqref="F14:F20">
    <cfRule type="containsText" dxfId="735" priority="19" operator="containsText" text="FALSE">
      <formula>NOT(ISERROR(SEARCH("FALSE",F14)))</formula>
    </cfRule>
  </conditionalFormatting>
  <conditionalFormatting sqref="B28">
    <cfRule type="cellIs" dxfId="734" priority="17" operator="equal">
      <formula>FALSE</formula>
    </cfRule>
  </conditionalFormatting>
  <conditionalFormatting sqref="B22:B28">
    <cfRule type="cellIs" dxfId="733" priority="18" operator="equal">
      <formula>FALSE</formula>
    </cfRule>
  </conditionalFormatting>
  <conditionalFormatting sqref="A29">
    <cfRule type="cellIs" dxfId="732" priority="16" operator="equal">
      <formula>FALSE</formula>
    </cfRule>
  </conditionalFormatting>
  <conditionalFormatting sqref="F29">
    <cfRule type="cellIs" dxfId="731" priority="13" operator="equal">
      <formula>FALSE</formula>
    </cfRule>
  </conditionalFormatting>
  <conditionalFormatting sqref="G22:G28">
    <cfRule type="cellIs" dxfId="730" priority="15" operator="equal">
      <formula>FALSE</formula>
    </cfRule>
  </conditionalFormatting>
  <conditionalFormatting sqref="F29">
    <cfRule type="cellIs" dxfId="729" priority="14" operator="equal">
      <formula>FALSE</formula>
    </cfRule>
  </conditionalFormatting>
  <conditionalFormatting sqref="A30">
    <cfRule type="cellIs" dxfId="728" priority="12" operator="equal">
      <formula>FALSE</formula>
    </cfRule>
  </conditionalFormatting>
  <conditionalFormatting sqref="A30:A36">
    <cfRule type="containsText" dxfId="727" priority="11" operator="containsText" text="FALSE">
      <formula>NOT(ISERROR(SEARCH("FALSE",A30)))</formula>
    </cfRule>
  </conditionalFormatting>
  <conditionalFormatting sqref="B36">
    <cfRule type="cellIs" dxfId="726" priority="9" operator="equal">
      <formula>FALSE</formula>
    </cfRule>
  </conditionalFormatting>
  <conditionalFormatting sqref="A22:A28">
    <cfRule type="containsText" dxfId="725" priority="7" operator="containsText" text="FALSE">
      <formula>NOT(ISERROR(SEARCH("FALSE",A22)))</formula>
    </cfRule>
  </conditionalFormatting>
  <conditionalFormatting sqref="F22:F28">
    <cfRule type="containsText" dxfId="724" priority="5" operator="containsText" text="FALSE">
      <formula>NOT(ISERROR(SEARCH("FALSE",F22)))</formula>
    </cfRule>
  </conditionalFormatting>
  <conditionalFormatting sqref="B8:D8">
    <cfRule type="cellIs" dxfId="723" priority="2" operator="equal">
      <formula>0</formula>
    </cfRule>
  </conditionalFormatting>
  <conditionalFormatting sqref="B9:D10">
    <cfRule type="cellIs" dxfId="722"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600-000000000000}"/>
    <dataValidation allowBlank="1" showInputMessage="1" showErrorMessage="1" prompt="Enter your Name into this field and it will populate to all the other time reports in this workbook." sqref="B9 J9" xr:uid="{00000000-0002-0000-0600-000001000000}"/>
    <dataValidation allowBlank="1" showInputMessage="1" showErrorMessage="1" prompt="Enter your MSU ID into this field and it will populate to all the other time re[prts in this workbook." sqref="B8 J8" xr:uid="{00000000-0002-0000-0600-000002000000}"/>
  </dataValidations>
  <printOptions horizontalCentered="1"/>
  <pageMargins left="0" right="0" top="0.5" bottom="0.5" header="0.3" footer="0.3"/>
  <pageSetup scale="92" orientation="portrait" r:id="rId1"/>
  <headerFooter>
    <oddFooter>&amp;RMay-2018</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53"/>
  <sheetViews>
    <sheetView showGridLines="0" zoomScale="98" zoomScaleNormal="98" workbookViewId="0">
      <pane ySplit="13" topLeftCell="A14" activePane="bottomLeft" state="frozen"/>
      <selection pane="bottomLeft" activeCell="C18" sqref="C18"/>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Schedule'!$K$12</f>
        <v>43713</v>
      </c>
      <c r="H8" s="194"/>
      <c r="I8" s="194"/>
      <c r="J8" s="37"/>
      <c r="K8" s="12" t="str">
        <f>TEXT(G8,"dddd")</f>
        <v>Thursday</v>
      </c>
    </row>
    <row r="9" spans="1:12" ht="18" customHeight="1" thickBot="1" x14ac:dyDescent="0.2">
      <c r="A9" s="33" t="s">
        <v>5</v>
      </c>
      <c r="B9" s="199" t="str">
        <f>'June 20, 2019 - July 2,2019'!$B$9</f>
        <v>Brady A. Kruse</v>
      </c>
      <c r="C9" s="199"/>
      <c r="D9" s="199"/>
      <c r="E9" s="4"/>
      <c r="F9" s="33" t="s">
        <v>6</v>
      </c>
      <c r="G9" s="189">
        <f>'Payroll Schedule'!$L$12</f>
        <v>43727</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Schedule'!$B$12</f>
        <v>18</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191" t="s">
        <v>12</v>
      </c>
      <c r="B13" s="191"/>
      <c r="C13" s="16">
        <f>'Aug 22, 2019 - Sept 4, 2019'!$C$37</f>
        <v>0</v>
      </c>
      <c r="D13" s="16"/>
      <c r="E13" s="22"/>
      <c r="F13" s="23"/>
      <c r="G13" s="24"/>
      <c r="H13" s="25"/>
      <c r="I13" s="25"/>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f t="shared" si="0"/>
        <v>43713</v>
      </c>
      <c r="B18" s="134" t="s">
        <v>17</v>
      </c>
      <c r="C18" s="135"/>
      <c r="D18" s="136"/>
      <c r="E18" s="131"/>
      <c r="F18" s="26" t="b">
        <f t="shared" si="1"/>
        <v>0</v>
      </c>
      <c r="G18" s="134" t="s">
        <v>17</v>
      </c>
      <c r="H18" s="136"/>
      <c r="I18" s="136"/>
      <c r="K18" s="5">
        <f t="shared" si="2"/>
        <v>43713</v>
      </c>
      <c r="L18" s="3" t="s">
        <v>17</v>
      </c>
    </row>
    <row r="19" spans="1:12" ht="18" customHeight="1" x14ac:dyDescent="0.15">
      <c r="A19" s="26">
        <f t="shared" si="0"/>
        <v>43714</v>
      </c>
      <c r="B19" s="134" t="s">
        <v>18</v>
      </c>
      <c r="C19" s="135"/>
      <c r="D19" s="136"/>
      <c r="E19" s="131"/>
      <c r="F19" s="26" t="b">
        <f t="shared" si="1"/>
        <v>0</v>
      </c>
      <c r="G19" s="134" t="s">
        <v>18</v>
      </c>
      <c r="H19" s="136"/>
      <c r="I19" s="136"/>
      <c r="K19" s="5">
        <f t="shared" si="2"/>
        <v>43714</v>
      </c>
      <c r="L19" s="3" t="s">
        <v>18</v>
      </c>
    </row>
    <row r="20" spans="1:12" ht="18" customHeight="1" thickBot="1" x14ac:dyDescent="0.2">
      <c r="A20" s="27">
        <f t="shared" si="0"/>
        <v>43715</v>
      </c>
      <c r="B20" s="137" t="s">
        <v>19</v>
      </c>
      <c r="C20" s="138"/>
      <c r="D20" s="139"/>
      <c r="E20" s="131"/>
      <c r="F20" s="27" t="b">
        <f t="shared" si="1"/>
        <v>0</v>
      </c>
      <c r="G20" s="137" t="s">
        <v>19</v>
      </c>
      <c r="H20" s="139"/>
      <c r="I20" s="139"/>
      <c r="K20" s="5">
        <f t="shared" si="2"/>
        <v>43715</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43716</v>
      </c>
      <c r="B22" s="144" t="s">
        <v>13</v>
      </c>
      <c r="C22" s="133"/>
      <c r="D22" s="130"/>
      <c r="E22" s="131"/>
      <c r="F22" s="128" t="b">
        <f t="shared" ref="F22:F28" si="4">K46</f>
        <v>0</v>
      </c>
      <c r="G22" s="144" t="s">
        <v>13</v>
      </c>
      <c r="H22" s="130"/>
      <c r="I22" s="130"/>
      <c r="K22" s="5">
        <f>IF(K20=0,"",IF(K20&lt;$G$9,K20+1,IF(K20=$G$9,"")))</f>
        <v>43716</v>
      </c>
      <c r="L22" s="3" t="s">
        <v>13</v>
      </c>
    </row>
    <row r="23" spans="1:12" ht="18" customHeight="1" x14ac:dyDescent="0.15">
      <c r="A23" s="26">
        <f t="shared" si="3"/>
        <v>43717</v>
      </c>
      <c r="B23" s="145" t="s">
        <v>14</v>
      </c>
      <c r="C23" s="135"/>
      <c r="D23" s="136"/>
      <c r="E23" s="131"/>
      <c r="F23" s="26" t="b">
        <f t="shared" si="4"/>
        <v>0</v>
      </c>
      <c r="G23" s="145" t="s">
        <v>14</v>
      </c>
      <c r="H23" s="136"/>
      <c r="I23" s="136"/>
      <c r="K23" s="5">
        <f>IF(K22=0,"",IF(K22&lt;$G$9,K22+1,IF(K22=$G$9,"")))</f>
        <v>43717</v>
      </c>
      <c r="L23" s="3" t="s">
        <v>14</v>
      </c>
    </row>
    <row r="24" spans="1:12" ht="18" customHeight="1" x14ac:dyDescent="0.15">
      <c r="A24" s="26">
        <f t="shared" si="3"/>
        <v>43718</v>
      </c>
      <c r="B24" s="145" t="s">
        <v>15</v>
      </c>
      <c r="C24" s="135"/>
      <c r="D24" s="136"/>
      <c r="E24" s="131"/>
      <c r="F24" s="26" t="b">
        <f t="shared" si="4"/>
        <v>0</v>
      </c>
      <c r="G24" s="145" t="s">
        <v>15</v>
      </c>
      <c r="H24" s="136"/>
      <c r="I24" s="136"/>
      <c r="K24" s="5">
        <f t="shared" ref="K24:K28" si="5">IF(K23=0,"",IF(K23&lt;$G$9,K23+1,IF(K23=$G$9,"")))</f>
        <v>43718</v>
      </c>
      <c r="L24" s="3" t="s">
        <v>15</v>
      </c>
    </row>
    <row r="25" spans="1:12" ht="18" customHeight="1" x14ac:dyDescent="0.15">
      <c r="A25" s="26">
        <f t="shared" si="3"/>
        <v>43719</v>
      </c>
      <c r="B25" s="145" t="s">
        <v>16</v>
      </c>
      <c r="C25" s="135"/>
      <c r="D25" s="136"/>
      <c r="E25" s="131"/>
      <c r="F25" s="26" t="b">
        <f t="shared" si="4"/>
        <v>0</v>
      </c>
      <c r="G25" s="145" t="s">
        <v>16</v>
      </c>
      <c r="H25" s="136"/>
      <c r="I25" s="136"/>
      <c r="K25" s="5">
        <f t="shared" si="5"/>
        <v>43719</v>
      </c>
      <c r="L25" s="3" t="s">
        <v>16</v>
      </c>
    </row>
    <row r="26" spans="1:12" ht="18" customHeight="1" x14ac:dyDescent="0.15">
      <c r="A26" s="26">
        <f t="shared" si="3"/>
        <v>43720</v>
      </c>
      <c r="B26" s="145" t="s">
        <v>17</v>
      </c>
      <c r="C26" s="135"/>
      <c r="D26" s="136"/>
      <c r="E26" s="131"/>
      <c r="F26" s="26" t="b">
        <f t="shared" si="4"/>
        <v>0</v>
      </c>
      <c r="G26" s="145" t="s">
        <v>17</v>
      </c>
      <c r="H26" s="136"/>
      <c r="I26" s="136"/>
      <c r="K26" s="5">
        <f t="shared" si="5"/>
        <v>43720</v>
      </c>
      <c r="L26" s="3" t="s">
        <v>17</v>
      </c>
    </row>
    <row r="27" spans="1:12" ht="18" customHeight="1" x14ac:dyDescent="0.15">
      <c r="A27" s="26">
        <f t="shared" si="3"/>
        <v>43721</v>
      </c>
      <c r="B27" s="145" t="s">
        <v>18</v>
      </c>
      <c r="C27" s="135"/>
      <c r="D27" s="136"/>
      <c r="E27" s="131"/>
      <c r="F27" s="26" t="b">
        <f t="shared" si="4"/>
        <v>0</v>
      </c>
      <c r="G27" s="145" t="s">
        <v>18</v>
      </c>
      <c r="H27" s="136"/>
      <c r="I27" s="136"/>
      <c r="K27" s="5">
        <f t="shared" si="5"/>
        <v>43721</v>
      </c>
      <c r="L27" s="3" t="s">
        <v>18</v>
      </c>
    </row>
    <row r="28" spans="1:12" ht="18" customHeight="1" thickBot="1" x14ac:dyDescent="0.2">
      <c r="A28" s="27">
        <f t="shared" si="3"/>
        <v>43722</v>
      </c>
      <c r="B28" s="146" t="s">
        <v>19</v>
      </c>
      <c r="C28" s="138"/>
      <c r="D28" s="139"/>
      <c r="E28" s="131"/>
      <c r="F28" s="27" t="b">
        <f t="shared" si="4"/>
        <v>0</v>
      </c>
      <c r="G28" s="146" t="s">
        <v>19</v>
      </c>
      <c r="H28" s="139"/>
      <c r="I28" s="139"/>
      <c r="K28" s="5">
        <f t="shared" si="5"/>
        <v>43722</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43723</v>
      </c>
      <c r="B30" s="144" t="s">
        <v>13</v>
      </c>
      <c r="C30" s="133"/>
      <c r="D30" s="130"/>
      <c r="E30" s="30"/>
      <c r="F30" s="15" t="s">
        <v>29</v>
      </c>
      <c r="G30" s="29"/>
      <c r="H30" s="31">
        <f>(C21+C29+C37+H21+H29)-C13</f>
        <v>0</v>
      </c>
      <c r="I30" s="31">
        <f>D21+D29+D37+I21+I29</f>
        <v>0</v>
      </c>
      <c r="K30" s="5">
        <f>IF(K28=0,"",IF(K28&lt;$G$9,K28+1,IF(K28=$G$9,"")))</f>
        <v>43723</v>
      </c>
      <c r="L30" s="3" t="s">
        <v>13</v>
      </c>
    </row>
    <row r="31" spans="1:12" ht="18" customHeight="1" thickTop="1" x14ac:dyDescent="0.15">
      <c r="A31" s="26">
        <f t="shared" si="6"/>
        <v>43724</v>
      </c>
      <c r="B31" s="145" t="s">
        <v>14</v>
      </c>
      <c r="C31" s="135"/>
      <c r="D31" s="136"/>
      <c r="E31" s="30"/>
      <c r="F31" s="200" t="s">
        <v>32</v>
      </c>
      <c r="G31" s="201"/>
      <c r="H31" s="201"/>
      <c r="I31" s="202"/>
      <c r="K31" s="5">
        <f>IF(K30=0,"",IF(K30&lt;$G$9,K30+1,IF(K30=$G$9,"")))</f>
        <v>43724</v>
      </c>
      <c r="L31" s="3" t="s">
        <v>14</v>
      </c>
    </row>
    <row r="32" spans="1:12" ht="18" customHeight="1" x14ac:dyDescent="0.15">
      <c r="A32" s="26">
        <f t="shared" si="6"/>
        <v>43725</v>
      </c>
      <c r="B32" s="145" t="s">
        <v>15</v>
      </c>
      <c r="C32" s="135"/>
      <c r="D32" s="136"/>
      <c r="E32" s="30"/>
      <c r="F32" s="203"/>
      <c r="G32" s="204"/>
      <c r="H32" s="204"/>
      <c r="I32" s="205"/>
      <c r="K32" s="5">
        <f t="shared" ref="K32:K36" si="7">IF(K31=0,"",IF(K31&lt;$G$9,K31+1,IF(K31=$G$9,"")))</f>
        <v>43725</v>
      </c>
      <c r="L32" s="3" t="s">
        <v>15</v>
      </c>
    </row>
    <row r="33" spans="1:12" ht="18" customHeight="1" x14ac:dyDescent="0.15">
      <c r="A33" s="26">
        <f t="shared" si="6"/>
        <v>43726</v>
      </c>
      <c r="B33" s="145" t="s">
        <v>16</v>
      </c>
      <c r="C33" s="135"/>
      <c r="D33" s="136"/>
      <c r="E33" s="30"/>
      <c r="F33" s="203"/>
      <c r="G33" s="204"/>
      <c r="H33" s="204"/>
      <c r="I33" s="205"/>
      <c r="K33" s="5">
        <f t="shared" si="7"/>
        <v>43726</v>
      </c>
      <c r="L33" s="3" t="s">
        <v>16</v>
      </c>
    </row>
    <row r="34" spans="1:12" ht="18" customHeight="1" x14ac:dyDescent="0.15">
      <c r="A34" s="26">
        <f t="shared" si="6"/>
        <v>43727</v>
      </c>
      <c r="B34" s="145" t="s">
        <v>17</v>
      </c>
      <c r="C34" s="135"/>
      <c r="D34" s="136"/>
      <c r="E34" s="30"/>
      <c r="F34" s="203"/>
      <c r="G34" s="204"/>
      <c r="H34" s="204"/>
      <c r="I34" s="205"/>
      <c r="K34" s="5">
        <f t="shared" si="7"/>
        <v>43727</v>
      </c>
      <c r="L34" s="3" t="s">
        <v>17</v>
      </c>
    </row>
    <row r="35" spans="1:12" ht="18" customHeight="1" x14ac:dyDescent="0.15">
      <c r="A35" s="26" t="str">
        <f t="shared" si="6"/>
        <v/>
      </c>
      <c r="B35" s="145" t="s">
        <v>18</v>
      </c>
      <c r="C35" s="136"/>
      <c r="D35" s="136"/>
      <c r="E35" s="30"/>
      <c r="F35" s="203"/>
      <c r="G35" s="204"/>
      <c r="H35" s="204"/>
      <c r="I35" s="205"/>
      <c r="K35" s="5" t="str">
        <f t="shared" si="7"/>
        <v/>
      </c>
      <c r="L35" s="3" t="s">
        <v>18</v>
      </c>
    </row>
    <row r="36" spans="1:12" ht="18" customHeight="1" thickBot="1" x14ac:dyDescent="0.2">
      <c r="A36" s="27" t="b">
        <f t="shared" si="6"/>
        <v>0</v>
      </c>
      <c r="B36" s="146" t="s">
        <v>19</v>
      </c>
      <c r="C36" s="139"/>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y3DImqH2VJ6Dt3mfRvoZqaB3/pUlD505riboGLqDJWCwWWWLCviCk1N0GcfKxeCT4uGRqT7/qdqgKfcgOKdMGQ==" saltValue="8TCmrJvFWv6GB62RsfwMPg=="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721" priority="34" operator="equal">
      <formula>FALSE</formula>
    </cfRule>
  </conditionalFormatting>
  <conditionalFormatting sqref="A14">
    <cfRule type="cellIs" dxfId="720" priority="38" operator="equal">
      <formula>FALSE</formula>
    </cfRule>
  </conditionalFormatting>
  <conditionalFormatting sqref="L29:L37 K13:K21 K29 K37 K45">
    <cfRule type="cellIs" dxfId="719" priority="37" operator="equal">
      <formula>FALSE</formula>
    </cfRule>
  </conditionalFormatting>
  <conditionalFormatting sqref="K21">
    <cfRule type="cellIs" dxfId="718" priority="36" operator="equal">
      <formula>FALSE</formula>
    </cfRule>
  </conditionalFormatting>
  <conditionalFormatting sqref="L21:L29">
    <cfRule type="cellIs" dxfId="717" priority="35" operator="equal">
      <formula>FALSE</formula>
    </cfRule>
  </conditionalFormatting>
  <conditionalFormatting sqref="K48:K52">
    <cfRule type="cellIs" dxfId="716" priority="22" operator="equal">
      <formula>FALSE</formula>
    </cfRule>
  </conditionalFormatting>
  <conditionalFormatting sqref="F30">
    <cfRule type="cellIs" dxfId="715" priority="3" operator="equal">
      <formula>FALSE</formula>
    </cfRule>
  </conditionalFormatting>
  <conditionalFormatting sqref="K31">
    <cfRule type="cellIs" dxfId="714" priority="29" operator="equal">
      <formula>FALSE</formula>
    </cfRule>
  </conditionalFormatting>
  <conditionalFormatting sqref="K47">
    <cfRule type="cellIs" dxfId="713" priority="23" operator="equal">
      <formula>FALSE</formula>
    </cfRule>
  </conditionalFormatting>
  <conditionalFormatting sqref="K38">
    <cfRule type="cellIs" dxfId="712" priority="27" operator="equal">
      <formula>FALSE</formula>
    </cfRule>
  </conditionalFormatting>
  <conditionalFormatting sqref="K39">
    <cfRule type="cellIs" dxfId="711" priority="26" operator="equal">
      <formula>FALSE</formula>
    </cfRule>
  </conditionalFormatting>
  <conditionalFormatting sqref="K40:K44">
    <cfRule type="cellIs" dxfId="710" priority="25" operator="equal">
      <formula>FALSE</formula>
    </cfRule>
  </conditionalFormatting>
  <conditionalFormatting sqref="K22">
    <cfRule type="cellIs" dxfId="709" priority="33" operator="equal">
      <formula>FALSE</formula>
    </cfRule>
  </conditionalFormatting>
  <conditionalFormatting sqref="K23">
    <cfRule type="cellIs" dxfId="708" priority="32" operator="equal">
      <formula>FALSE</formula>
    </cfRule>
  </conditionalFormatting>
  <conditionalFormatting sqref="K24:K28">
    <cfRule type="cellIs" dxfId="707" priority="31" operator="equal">
      <formula>FALSE</formula>
    </cfRule>
  </conditionalFormatting>
  <conditionalFormatting sqref="K30">
    <cfRule type="cellIs" dxfId="706" priority="30" operator="equal">
      <formula>FALSE</formula>
    </cfRule>
  </conditionalFormatting>
  <conditionalFormatting sqref="B30:B36">
    <cfRule type="cellIs" dxfId="705" priority="10" operator="equal">
      <formula>FALSE</formula>
    </cfRule>
  </conditionalFormatting>
  <conditionalFormatting sqref="K32:K36">
    <cfRule type="cellIs" dxfId="704" priority="28" operator="equal">
      <formula>FALSE</formula>
    </cfRule>
  </conditionalFormatting>
  <conditionalFormatting sqref="A22">
    <cfRule type="cellIs" dxfId="703" priority="8" operator="equal">
      <formula>FALSE</formula>
    </cfRule>
  </conditionalFormatting>
  <conditionalFormatting sqref="F22">
    <cfRule type="cellIs" dxfId="702" priority="6" operator="equal">
      <formula>FALSE</formula>
    </cfRule>
  </conditionalFormatting>
  <conditionalFormatting sqref="K46">
    <cfRule type="cellIs" dxfId="701" priority="24" operator="equal">
      <formula>FALSE</formula>
    </cfRule>
  </conditionalFormatting>
  <conditionalFormatting sqref="F30">
    <cfRule type="cellIs" dxfId="700" priority="4" operator="equal">
      <formula>FALSE</formula>
    </cfRule>
  </conditionalFormatting>
  <conditionalFormatting sqref="A14:A20">
    <cfRule type="containsText" dxfId="699" priority="21" operator="containsText" text="FALSE">
      <formula>NOT(ISERROR(SEARCH("FALSE",A14)))</formula>
    </cfRule>
  </conditionalFormatting>
  <conditionalFormatting sqref="F14">
    <cfRule type="cellIs" dxfId="698" priority="20" operator="equal">
      <formula>FALSE</formula>
    </cfRule>
  </conditionalFormatting>
  <conditionalFormatting sqref="F14:F20">
    <cfRule type="containsText" dxfId="697" priority="19" operator="containsText" text="FALSE">
      <formula>NOT(ISERROR(SEARCH("FALSE",F14)))</formula>
    </cfRule>
  </conditionalFormatting>
  <conditionalFormatting sqref="B28">
    <cfRule type="cellIs" dxfId="696" priority="17" operator="equal">
      <formula>FALSE</formula>
    </cfRule>
  </conditionalFormatting>
  <conditionalFormatting sqref="B22:B28">
    <cfRule type="cellIs" dxfId="695" priority="18" operator="equal">
      <formula>FALSE</formula>
    </cfRule>
  </conditionalFormatting>
  <conditionalFormatting sqref="A29">
    <cfRule type="cellIs" dxfId="694" priority="16" operator="equal">
      <formula>FALSE</formula>
    </cfRule>
  </conditionalFormatting>
  <conditionalFormatting sqref="F29">
    <cfRule type="cellIs" dxfId="693" priority="13" operator="equal">
      <formula>FALSE</formula>
    </cfRule>
  </conditionalFormatting>
  <conditionalFormatting sqref="G22:G28">
    <cfRule type="cellIs" dxfId="692" priority="15" operator="equal">
      <formula>FALSE</formula>
    </cfRule>
  </conditionalFormatting>
  <conditionalFormatting sqref="F29">
    <cfRule type="cellIs" dxfId="691" priority="14" operator="equal">
      <formula>FALSE</formula>
    </cfRule>
  </conditionalFormatting>
  <conditionalFormatting sqref="A30">
    <cfRule type="cellIs" dxfId="690" priority="12" operator="equal">
      <formula>FALSE</formula>
    </cfRule>
  </conditionalFormatting>
  <conditionalFormatting sqref="A30:A36">
    <cfRule type="containsText" dxfId="689" priority="11" operator="containsText" text="FALSE">
      <formula>NOT(ISERROR(SEARCH("FALSE",A30)))</formula>
    </cfRule>
  </conditionalFormatting>
  <conditionalFormatting sqref="B36">
    <cfRule type="cellIs" dxfId="688" priority="9" operator="equal">
      <formula>FALSE</formula>
    </cfRule>
  </conditionalFormatting>
  <conditionalFormatting sqref="A22:A28">
    <cfRule type="containsText" dxfId="687" priority="7" operator="containsText" text="FALSE">
      <formula>NOT(ISERROR(SEARCH("FALSE",A22)))</formula>
    </cfRule>
  </conditionalFormatting>
  <conditionalFormatting sqref="F22:F28">
    <cfRule type="containsText" dxfId="686" priority="5" operator="containsText" text="FALSE">
      <formula>NOT(ISERROR(SEARCH("FALSE",F22)))</formula>
    </cfRule>
  </conditionalFormatting>
  <conditionalFormatting sqref="B8:D8">
    <cfRule type="cellIs" dxfId="685" priority="2" operator="equal">
      <formula>0</formula>
    </cfRule>
  </conditionalFormatting>
  <conditionalFormatting sqref="B9:D10">
    <cfRule type="cellIs" dxfId="684" priority="1" operator="equal">
      <formula>0</formula>
    </cfRule>
  </conditionalFormatting>
  <dataValidations count="3">
    <dataValidation allowBlank="1" showInputMessage="1" showErrorMessage="1" prompt="Enter your MSU ID into this field and it will populate to all the other time re[prts in this workbook." sqref="B8 J8" xr:uid="{00000000-0002-0000-0700-000000000000}"/>
    <dataValidation allowBlank="1" showInputMessage="1" showErrorMessage="1" prompt="Enter your Name into this field and it will populate to all the other time reports in this workbook." sqref="B9 J9" xr:uid="{00000000-0002-0000-0700-000001000000}"/>
    <dataValidation allowBlank="1" showInputMessage="1" showErrorMessage="1" prompt="Enter your Department Name into this field and it will populate to all the other time reports in this workbook." sqref="B10 J10" xr:uid="{00000000-0002-0000-0700-000002000000}"/>
  </dataValidations>
  <printOptions horizontalCentered="1"/>
  <pageMargins left="0" right="0" top="0.5" bottom="0.5" header="0.3" footer="0.3"/>
  <pageSetup scale="92" orientation="portrait" r:id="rId1"/>
  <headerFooter>
    <oddFooter>&amp;RMay-2018</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3"/>
  <sheetViews>
    <sheetView showGridLines="0" zoomScale="98" zoomScaleNormal="98" workbookViewId="0">
      <pane ySplit="13" topLeftCell="A14" activePane="bottomLeft" state="frozen"/>
      <selection pane="bottomLeft" activeCell="C19" sqref="C19"/>
    </sheetView>
  </sheetViews>
  <sheetFormatPr baseColWidth="10" defaultColWidth="9" defaultRowHeight="13" x14ac:dyDescent="0.15"/>
  <cols>
    <col min="1" max="1" width="21" customWidth="1"/>
    <col min="2" max="2" width="16.796875" customWidth="1"/>
    <col min="3" max="3" width="9.796875" customWidth="1"/>
    <col min="4" max="4" width="13.796875" customWidth="1"/>
    <col min="5" max="5" width="1.796875" customWidth="1"/>
    <col min="6" max="6" width="22.59765625" customWidth="1"/>
    <col min="7" max="7" width="19.3984375" customWidth="1"/>
    <col min="8" max="8" width="9.796875" customWidth="1"/>
    <col min="9" max="9" width="13.796875" customWidth="1"/>
    <col min="10" max="10" width="9.3984375" style="34"/>
    <col min="11" max="11" width="13.3984375" style="11" hidden="1" customWidth="1"/>
    <col min="12" max="12" width="19" style="6" hidden="1" customWidth="1"/>
  </cols>
  <sheetData>
    <row r="1" spans="1:12" ht="23" x14ac:dyDescent="0.15">
      <c r="A1" s="176" t="s">
        <v>0</v>
      </c>
      <c r="B1" s="176"/>
      <c r="C1" s="176"/>
      <c r="D1" s="176"/>
      <c r="E1" s="176"/>
      <c r="F1" s="176"/>
      <c r="G1" s="176"/>
      <c r="H1" s="176"/>
      <c r="I1" s="176"/>
    </row>
    <row r="2" spans="1:12" ht="23" x14ac:dyDescent="0.15">
      <c r="A2" s="176" t="s">
        <v>1</v>
      </c>
      <c r="B2" s="176"/>
      <c r="C2" s="176"/>
      <c r="D2" s="176"/>
      <c r="E2" s="176"/>
      <c r="F2" s="176"/>
      <c r="G2" s="176"/>
      <c r="H2" s="176"/>
      <c r="I2" s="176"/>
    </row>
    <row r="3" spans="1:12" ht="14" thickBot="1" x14ac:dyDescent="0.2">
      <c r="A3" s="34"/>
      <c r="B3" s="34"/>
      <c r="C3" s="34"/>
      <c r="D3" s="34"/>
      <c r="E3" s="34"/>
      <c r="F3" s="34"/>
      <c r="G3" s="34"/>
      <c r="H3" s="34"/>
      <c r="I3" s="34"/>
    </row>
    <row r="4" spans="1:12" ht="13.5" customHeight="1" x14ac:dyDescent="0.15">
      <c r="A4" s="177" t="s">
        <v>2</v>
      </c>
      <c r="B4" s="177"/>
      <c r="C4" s="177"/>
      <c r="D4" s="177"/>
      <c r="E4" s="177"/>
      <c r="F4" s="177"/>
      <c r="G4" s="177"/>
      <c r="H4" s="177"/>
      <c r="I4" s="177"/>
    </row>
    <row r="5" spans="1:12" x14ac:dyDescent="0.15">
      <c r="A5" s="178"/>
      <c r="B5" s="178"/>
      <c r="C5" s="178"/>
      <c r="D5" s="178"/>
      <c r="E5" s="178"/>
      <c r="F5" s="178"/>
      <c r="G5" s="178"/>
      <c r="H5" s="178"/>
      <c r="I5" s="178"/>
    </row>
    <row r="6" spans="1:12" x14ac:dyDescent="0.15">
      <c r="A6" s="178"/>
      <c r="B6" s="178"/>
      <c r="C6" s="178"/>
      <c r="D6" s="178"/>
      <c r="E6" s="178"/>
      <c r="F6" s="178"/>
      <c r="G6" s="178"/>
      <c r="H6" s="178"/>
      <c r="I6" s="178"/>
    </row>
    <row r="7" spans="1:12" ht="14" thickBot="1" x14ac:dyDescent="0.2">
      <c r="A7" s="179"/>
      <c r="B7" s="179"/>
      <c r="C7" s="179"/>
      <c r="D7" s="179"/>
      <c r="E7" s="179"/>
      <c r="F7" s="179"/>
      <c r="G7" s="179"/>
      <c r="H7" s="179"/>
      <c r="I7" s="179"/>
    </row>
    <row r="8" spans="1:12" ht="18" customHeight="1" thickBot="1" x14ac:dyDescent="0.2">
      <c r="A8" s="33" t="s">
        <v>3</v>
      </c>
      <c r="B8" s="199">
        <f>'June 20, 2019 - July 2,2019'!$B$8</f>
        <v>904301118</v>
      </c>
      <c r="C8" s="199"/>
      <c r="D8" s="199"/>
      <c r="E8" s="4"/>
      <c r="F8" s="33" t="s">
        <v>4</v>
      </c>
      <c r="G8" s="194">
        <f>'Payroll Schedule'!$K$14</f>
        <v>43728</v>
      </c>
      <c r="H8" s="194"/>
      <c r="I8" s="194"/>
      <c r="J8" s="37"/>
      <c r="K8" s="12" t="str">
        <f>TEXT(G8,"dddd")</f>
        <v>Friday</v>
      </c>
    </row>
    <row r="9" spans="1:12" ht="18" customHeight="1" thickBot="1" x14ac:dyDescent="0.2">
      <c r="A9" s="33" t="s">
        <v>5</v>
      </c>
      <c r="B9" s="199" t="str">
        <f>'June 20, 2019 - July 2,2019'!$B$9</f>
        <v>Brady A. Kruse</v>
      </c>
      <c r="C9" s="199"/>
      <c r="D9" s="199"/>
      <c r="E9" s="4"/>
      <c r="F9" s="33" t="s">
        <v>6</v>
      </c>
      <c r="G9" s="189">
        <f>'Payroll Schedule'!$L$14</f>
        <v>43741</v>
      </c>
      <c r="H9" s="189"/>
      <c r="I9" s="189"/>
      <c r="J9" s="38"/>
    </row>
    <row r="10" spans="1:12" ht="18" customHeight="1" thickBot="1" x14ac:dyDescent="0.2">
      <c r="A10" s="33" t="s">
        <v>7</v>
      </c>
      <c r="B10" s="199" t="str">
        <f>'June 20, 2019 - July 2,2019'!$B$10</f>
        <v>Computer Science &amp; Engineering</v>
      </c>
      <c r="C10" s="199"/>
      <c r="D10" s="199"/>
      <c r="E10" s="4"/>
      <c r="F10" s="33" t="s">
        <v>8</v>
      </c>
      <c r="G10" s="190">
        <f>'Payroll Schedule'!$B$14</f>
        <v>19</v>
      </c>
      <c r="H10" s="190"/>
      <c r="I10" s="190"/>
      <c r="J10" s="38"/>
    </row>
    <row r="11" spans="1:12" ht="14" thickBot="1" x14ac:dyDescent="0.2">
      <c r="A11" s="34"/>
      <c r="B11" s="34"/>
      <c r="C11" s="34"/>
      <c r="D11" s="34"/>
      <c r="E11" s="34"/>
      <c r="F11" s="34"/>
      <c r="G11" s="34"/>
      <c r="H11" s="34"/>
      <c r="I11" s="34"/>
    </row>
    <row r="12" spans="1:12" s="2" customFormat="1" ht="44" thickTop="1" thickBot="1" x14ac:dyDescent="0.2">
      <c r="A12" s="17" t="s">
        <v>9</v>
      </c>
      <c r="B12" s="17" t="s">
        <v>28</v>
      </c>
      <c r="C12" s="18" t="s">
        <v>10</v>
      </c>
      <c r="D12" s="19" t="s">
        <v>11</v>
      </c>
      <c r="E12" s="20"/>
      <c r="F12" s="21" t="s">
        <v>9</v>
      </c>
      <c r="G12" s="17" t="s">
        <v>28</v>
      </c>
      <c r="H12" s="18" t="s">
        <v>10</v>
      </c>
      <c r="I12" s="18" t="s">
        <v>11</v>
      </c>
      <c r="J12" s="39"/>
      <c r="K12" s="13"/>
      <c r="L12" s="7"/>
    </row>
    <row r="13" spans="1:12" s="2" customFormat="1" ht="18" customHeight="1" thickTop="1" thickBot="1" x14ac:dyDescent="0.2">
      <c r="A13" s="209" t="s">
        <v>12</v>
      </c>
      <c r="B13" s="209"/>
      <c r="C13" s="154">
        <f>'Sept 5, 2019 - Sept 19, 2019'!$C$37</f>
        <v>0</v>
      </c>
      <c r="D13" s="154"/>
      <c r="E13" s="155"/>
      <c r="F13" s="156"/>
      <c r="G13" s="157"/>
      <c r="H13" s="158"/>
      <c r="I13" s="158"/>
      <c r="J13" s="39"/>
      <c r="K13" s="5"/>
      <c r="L13" s="3"/>
    </row>
    <row r="14" spans="1:12" ht="18" customHeight="1" thickTop="1" x14ac:dyDescent="0.15">
      <c r="A14" s="128" t="str">
        <f t="shared" ref="A14:A20" si="0">K14</f>
        <v/>
      </c>
      <c r="B14" s="129" t="s">
        <v>13</v>
      </c>
      <c r="C14" s="151"/>
      <c r="D14" s="130"/>
      <c r="E14" s="131"/>
      <c r="F14" s="128" t="b">
        <f t="shared" ref="F14:F20" si="1">K38</f>
        <v>0</v>
      </c>
      <c r="G14" s="132" t="s">
        <v>13</v>
      </c>
      <c r="H14" s="130"/>
      <c r="I14" s="130"/>
      <c r="K14" s="5" t="str">
        <f t="shared" ref="K14:K20" si="2">IF(EXACT(L14,$K$8)=TRUE,$G$8,IF(K13=0,"",IF(K13&lt;$G$9,K13+1,IF(K13=$G$9,""))))</f>
        <v/>
      </c>
      <c r="L14" s="3" t="s">
        <v>13</v>
      </c>
    </row>
    <row r="15" spans="1:12" ht="18" customHeight="1" x14ac:dyDescent="0.15">
      <c r="A15" s="26" t="b">
        <f t="shared" si="0"/>
        <v>0</v>
      </c>
      <c r="B15" s="134" t="s">
        <v>14</v>
      </c>
      <c r="C15" s="136"/>
      <c r="D15" s="136"/>
      <c r="E15" s="131"/>
      <c r="F15" s="26" t="b">
        <f t="shared" si="1"/>
        <v>0</v>
      </c>
      <c r="G15" s="134" t="s">
        <v>14</v>
      </c>
      <c r="H15" s="136"/>
      <c r="I15" s="136"/>
      <c r="K15" s="5" t="b">
        <f t="shared" si="2"/>
        <v>0</v>
      </c>
      <c r="L15" s="3" t="s">
        <v>14</v>
      </c>
    </row>
    <row r="16" spans="1:12" ht="18" customHeight="1" x14ac:dyDescent="0.15">
      <c r="A16" s="26" t="b">
        <f t="shared" si="0"/>
        <v>0</v>
      </c>
      <c r="B16" s="134" t="s">
        <v>15</v>
      </c>
      <c r="C16" s="136"/>
      <c r="D16" s="136"/>
      <c r="E16" s="131"/>
      <c r="F16" s="26" t="b">
        <f t="shared" si="1"/>
        <v>0</v>
      </c>
      <c r="G16" s="134" t="s">
        <v>15</v>
      </c>
      <c r="H16" s="136"/>
      <c r="I16" s="136"/>
      <c r="K16" s="5" t="b">
        <f t="shared" si="2"/>
        <v>0</v>
      </c>
      <c r="L16" s="3" t="s">
        <v>15</v>
      </c>
    </row>
    <row r="17" spans="1:12" ht="18" customHeight="1" x14ac:dyDescent="0.15">
      <c r="A17" s="26" t="b">
        <f t="shared" si="0"/>
        <v>0</v>
      </c>
      <c r="B17" s="134" t="s">
        <v>16</v>
      </c>
      <c r="C17" s="136"/>
      <c r="D17" s="136"/>
      <c r="E17" s="131"/>
      <c r="F17" s="26" t="b">
        <f t="shared" si="1"/>
        <v>0</v>
      </c>
      <c r="G17" s="134" t="s">
        <v>16</v>
      </c>
      <c r="H17" s="136"/>
      <c r="I17" s="136"/>
      <c r="K17" s="5" t="b">
        <f t="shared" si="2"/>
        <v>0</v>
      </c>
      <c r="L17" s="3" t="s">
        <v>16</v>
      </c>
    </row>
    <row r="18" spans="1:12" ht="18" customHeight="1" x14ac:dyDescent="0.15">
      <c r="A18" s="26" t="b">
        <f t="shared" si="0"/>
        <v>0</v>
      </c>
      <c r="B18" s="134" t="s">
        <v>17</v>
      </c>
      <c r="C18" s="152"/>
      <c r="D18" s="136"/>
      <c r="E18" s="131"/>
      <c r="F18" s="26" t="b">
        <f t="shared" si="1"/>
        <v>0</v>
      </c>
      <c r="G18" s="134" t="s">
        <v>17</v>
      </c>
      <c r="H18" s="136"/>
      <c r="I18" s="136"/>
      <c r="K18" s="5" t="b">
        <f t="shared" si="2"/>
        <v>0</v>
      </c>
      <c r="L18" s="3" t="s">
        <v>17</v>
      </c>
    </row>
    <row r="19" spans="1:12" ht="18" customHeight="1" x14ac:dyDescent="0.15">
      <c r="A19" s="26">
        <f t="shared" si="0"/>
        <v>43728</v>
      </c>
      <c r="B19" s="134" t="s">
        <v>18</v>
      </c>
      <c r="C19" s="135"/>
      <c r="D19" s="136"/>
      <c r="E19" s="131"/>
      <c r="F19" s="26" t="b">
        <f t="shared" si="1"/>
        <v>0</v>
      </c>
      <c r="G19" s="134" t="s">
        <v>18</v>
      </c>
      <c r="H19" s="136"/>
      <c r="I19" s="136"/>
      <c r="K19" s="5">
        <f t="shared" si="2"/>
        <v>43728</v>
      </c>
      <c r="L19" s="3" t="s">
        <v>18</v>
      </c>
    </row>
    <row r="20" spans="1:12" ht="18" customHeight="1" thickBot="1" x14ac:dyDescent="0.2">
      <c r="A20" s="27">
        <f t="shared" si="0"/>
        <v>43729</v>
      </c>
      <c r="B20" s="137" t="s">
        <v>19</v>
      </c>
      <c r="C20" s="138"/>
      <c r="D20" s="139"/>
      <c r="E20" s="131"/>
      <c r="F20" s="27" t="b">
        <f t="shared" si="1"/>
        <v>0</v>
      </c>
      <c r="G20" s="137" t="s">
        <v>19</v>
      </c>
      <c r="H20" s="139"/>
      <c r="I20" s="139"/>
      <c r="K20" s="5">
        <f t="shared" si="2"/>
        <v>43729</v>
      </c>
      <c r="L20" s="3" t="s">
        <v>19</v>
      </c>
    </row>
    <row r="21" spans="1:12" s="1" customFormat="1" ht="18" customHeight="1" thickTop="1" thickBot="1" x14ac:dyDescent="0.2">
      <c r="A21" s="140" t="s">
        <v>20</v>
      </c>
      <c r="B21" s="141"/>
      <c r="C21" s="142">
        <f>SUM(C13:C20)</f>
        <v>0</v>
      </c>
      <c r="D21" s="142">
        <f>IF(C21&gt;40,C21-40,0)</f>
        <v>0</v>
      </c>
      <c r="E21" s="143"/>
      <c r="F21" s="140" t="s">
        <v>23</v>
      </c>
      <c r="G21" s="141"/>
      <c r="H21" s="142">
        <f>SUM(H14:H20)</f>
        <v>0</v>
      </c>
      <c r="I21" s="142">
        <f>IF(H21&gt;40,H21-40,0)</f>
        <v>0</v>
      </c>
      <c r="J21" s="40"/>
      <c r="K21" s="8" t="s">
        <v>20</v>
      </c>
      <c r="L21" s="9"/>
    </row>
    <row r="22" spans="1:12" ht="18" customHeight="1" thickTop="1" x14ac:dyDescent="0.15">
      <c r="A22" s="128">
        <f t="shared" ref="A22:A28" si="3">K22</f>
        <v>43730</v>
      </c>
      <c r="B22" s="144" t="s">
        <v>13</v>
      </c>
      <c r="C22" s="133"/>
      <c r="D22" s="130"/>
      <c r="E22" s="131"/>
      <c r="F22" s="128" t="b">
        <f t="shared" ref="F22:F28" si="4">K46</f>
        <v>0</v>
      </c>
      <c r="G22" s="144" t="s">
        <v>13</v>
      </c>
      <c r="H22" s="130"/>
      <c r="I22" s="130"/>
      <c r="K22" s="5">
        <f>IF(K20=0,"",IF(K20&lt;$G$9,K20+1,IF(K20=$G$9,"")))</f>
        <v>43730</v>
      </c>
      <c r="L22" s="3" t="s">
        <v>13</v>
      </c>
    </row>
    <row r="23" spans="1:12" ht="18" customHeight="1" x14ac:dyDescent="0.15">
      <c r="A23" s="26">
        <f t="shared" si="3"/>
        <v>43731</v>
      </c>
      <c r="B23" s="145" t="s">
        <v>14</v>
      </c>
      <c r="C23" s="135"/>
      <c r="D23" s="136"/>
      <c r="E23" s="131"/>
      <c r="F23" s="26" t="b">
        <f t="shared" si="4"/>
        <v>0</v>
      </c>
      <c r="G23" s="145" t="s">
        <v>14</v>
      </c>
      <c r="H23" s="136"/>
      <c r="I23" s="136"/>
      <c r="K23" s="5">
        <f>IF(K22=0,"",IF(K22&lt;$G$9,K22+1,IF(K22=$G$9,"")))</f>
        <v>43731</v>
      </c>
      <c r="L23" s="3" t="s">
        <v>14</v>
      </c>
    </row>
    <row r="24" spans="1:12" ht="18" customHeight="1" x14ac:dyDescent="0.15">
      <c r="A24" s="26">
        <f t="shared" si="3"/>
        <v>43732</v>
      </c>
      <c r="B24" s="145" t="s">
        <v>15</v>
      </c>
      <c r="C24" s="135"/>
      <c r="D24" s="136"/>
      <c r="E24" s="131"/>
      <c r="F24" s="26" t="b">
        <f t="shared" si="4"/>
        <v>0</v>
      </c>
      <c r="G24" s="145" t="s">
        <v>15</v>
      </c>
      <c r="H24" s="136"/>
      <c r="I24" s="136"/>
      <c r="K24" s="5">
        <f t="shared" ref="K24:K28" si="5">IF(K23=0,"",IF(K23&lt;$G$9,K23+1,IF(K23=$G$9,"")))</f>
        <v>43732</v>
      </c>
      <c r="L24" s="3" t="s">
        <v>15</v>
      </c>
    </row>
    <row r="25" spans="1:12" ht="18" customHeight="1" x14ac:dyDescent="0.15">
      <c r="A25" s="26">
        <f t="shared" si="3"/>
        <v>43733</v>
      </c>
      <c r="B25" s="145" t="s">
        <v>16</v>
      </c>
      <c r="C25" s="135"/>
      <c r="D25" s="136"/>
      <c r="E25" s="131"/>
      <c r="F25" s="26" t="b">
        <f t="shared" si="4"/>
        <v>0</v>
      </c>
      <c r="G25" s="145" t="s">
        <v>16</v>
      </c>
      <c r="H25" s="136"/>
      <c r="I25" s="136"/>
      <c r="K25" s="5">
        <f t="shared" si="5"/>
        <v>43733</v>
      </c>
      <c r="L25" s="3" t="s">
        <v>16</v>
      </c>
    </row>
    <row r="26" spans="1:12" ht="18" customHeight="1" x14ac:dyDescent="0.15">
      <c r="A26" s="26">
        <f t="shared" si="3"/>
        <v>43734</v>
      </c>
      <c r="B26" s="145" t="s">
        <v>17</v>
      </c>
      <c r="C26" s="135"/>
      <c r="D26" s="136"/>
      <c r="E26" s="131"/>
      <c r="F26" s="26" t="b">
        <f t="shared" si="4"/>
        <v>0</v>
      </c>
      <c r="G26" s="145" t="s">
        <v>17</v>
      </c>
      <c r="H26" s="136"/>
      <c r="I26" s="136"/>
      <c r="K26" s="5">
        <f t="shared" si="5"/>
        <v>43734</v>
      </c>
      <c r="L26" s="3" t="s">
        <v>17</v>
      </c>
    </row>
    <row r="27" spans="1:12" ht="18" customHeight="1" x14ac:dyDescent="0.15">
      <c r="A27" s="26">
        <f t="shared" si="3"/>
        <v>43735</v>
      </c>
      <c r="B27" s="145" t="s">
        <v>18</v>
      </c>
      <c r="C27" s="135"/>
      <c r="D27" s="136"/>
      <c r="E27" s="131"/>
      <c r="F27" s="26" t="b">
        <f t="shared" si="4"/>
        <v>0</v>
      </c>
      <c r="G27" s="145" t="s">
        <v>18</v>
      </c>
      <c r="H27" s="136"/>
      <c r="I27" s="136"/>
      <c r="K27" s="5">
        <f t="shared" si="5"/>
        <v>43735</v>
      </c>
      <c r="L27" s="3" t="s">
        <v>18</v>
      </c>
    </row>
    <row r="28" spans="1:12" ht="18" customHeight="1" thickBot="1" x14ac:dyDescent="0.2">
      <c r="A28" s="27">
        <f t="shared" si="3"/>
        <v>43736</v>
      </c>
      <c r="B28" s="146" t="s">
        <v>19</v>
      </c>
      <c r="C28" s="138"/>
      <c r="D28" s="139"/>
      <c r="E28" s="131"/>
      <c r="F28" s="27" t="b">
        <f t="shared" si="4"/>
        <v>0</v>
      </c>
      <c r="G28" s="146" t="s">
        <v>19</v>
      </c>
      <c r="H28" s="139"/>
      <c r="I28" s="139"/>
      <c r="K28" s="5">
        <f t="shared" si="5"/>
        <v>43736</v>
      </c>
      <c r="L28" s="3" t="s">
        <v>19</v>
      </c>
    </row>
    <row r="29" spans="1:12" ht="18" customHeight="1" thickTop="1" thickBot="1" x14ac:dyDescent="0.2">
      <c r="A29" s="147" t="s">
        <v>21</v>
      </c>
      <c r="B29" s="141"/>
      <c r="C29" s="142">
        <f>SUM(C22:C28)</f>
        <v>0</v>
      </c>
      <c r="D29" s="142">
        <f>IF(C29&gt;40,C29-40,0)</f>
        <v>0</v>
      </c>
      <c r="E29" s="131"/>
      <c r="F29" s="148" t="s">
        <v>24</v>
      </c>
      <c r="G29" s="149"/>
      <c r="H29" s="142">
        <f>SUM(H22:H28)</f>
        <v>0</v>
      </c>
      <c r="I29" s="142">
        <f>IF(H29&gt;40,H29-40,0)</f>
        <v>0</v>
      </c>
      <c r="K29" s="8" t="s">
        <v>21</v>
      </c>
      <c r="L29" s="9"/>
    </row>
    <row r="30" spans="1:12" ht="18" customHeight="1" thickTop="1" thickBot="1" x14ac:dyDescent="0.2">
      <c r="A30" s="128">
        <f t="shared" ref="A30:A36" si="6">K30</f>
        <v>43737</v>
      </c>
      <c r="B30" s="144" t="s">
        <v>13</v>
      </c>
      <c r="C30" s="133"/>
      <c r="D30" s="130"/>
      <c r="E30" s="30"/>
      <c r="F30" s="15" t="s">
        <v>29</v>
      </c>
      <c r="G30" s="29"/>
      <c r="H30" s="31">
        <f>(C21+C29+C37+H21+H29)-C13</f>
        <v>0</v>
      </c>
      <c r="I30" s="31">
        <f>D21+D29+D37+I21+I29</f>
        <v>0</v>
      </c>
      <c r="K30" s="5">
        <f>IF(K28=0,"",IF(K28&lt;$G$9,K28+1,IF(K28=$G$9,"")))</f>
        <v>43737</v>
      </c>
      <c r="L30" s="3" t="s">
        <v>13</v>
      </c>
    </row>
    <row r="31" spans="1:12" ht="18" customHeight="1" thickTop="1" x14ac:dyDescent="0.15">
      <c r="A31" s="26">
        <f t="shared" si="6"/>
        <v>43738</v>
      </c>
      <c r="B31" s="145" t="s">
        <v>14</v>
      </c>
      <c r="C31" s="135"/>
      <c r="D31" s="136"/>
      <c r="E31" s="30"/>
      <c r="F31" s="200" t="s">
        <v>32</v>
      </c>
      <c r="G31" s="201"/>
      <c r="H31" s="201"/>
      <c r="I31" s="202"/>
      <c r="K31" s="5">
        <f>IF(K30=0,"",IF(K30&lt;$G$9,K30+1,IF(K30=$G$9,"")))</f>
        <v>43738</v>
      </c>
      <c r="L31" s="3" t="s">
        <v>14</v>
      </c>
    </row>
    <row r="32" spans="1:12" ht="18" customHeight="1" x14ac:dyDescent="0.15">
      <c r="A32" s="26">
        <f t="shared" si="6"/>
        <v>43739</v>
      </c>
      <c r="B32" s="145" t="s">
        <v>15</v>
      </c>
      <c r="C32" s="135"/>
      <c r="D32" s="136"/>
      <c r="E32" s="30"/>
      <c r="F32" s="203"/>
      <c r="G32" s="204"/>
      <c r="H32" s="204"/>
      <c r="I32" s="205"/>
      <c r="K32" s="5">
        <f t="shared" ref="K32:K36" si="7">IF(K31=0,"",IF(K31&lt;$G$9,K31+1,IF(K31=$G$9,"")))</f>
        <v>43739</v>
      </c>
      <c r="L32" s="3" t="s">
        <v>15</v>
      </c>
    </row>
    <row r="33" spans="1:12" ht="18" customHeight="1" x14ac:dyDescent="0.15">
      <c r="A33" s="26">
        <f t="shared" si="6"/>
        <v>43740</v>
      </c>
      <c r="B33" s="145" t="s">
        <v>16</v>
      </c>
      <c r="C33" s="135"/>
      <c r="D33" s="136"/>
      <c r="E33" s="30"/>
      <c r="F33" s="203"/>
      <c r="G33" s="204"/>
      <c r="H33" s="204"/>
      <c r="I33" s="205"/>
      <c r="K33" s="5">
        <f t="shared" si="7"/>
        <v>43740</v>
      </c>
      <c r="L33" s="3" t="s">
        <v>16</v>
      </c>
    </row>
    <row r="34" spans="1:12" ht="18" customHeight="1" x14ac:dyDescent="0.15">
      <c r="A34" s="26">
        <f t="shared" si="6"/>
        <v>43741</v>
      </c>
      <c r="B34" s="145" t="s">
        <v>17</v>
      </c>
      <c r="C34" s="135"/>
      <c r="D34" s="136"/>
      <c r="E34" s="30"/>
      <c r="F34" s="203"/>
      <c r="G34" s="204"/>
      <c r="H34" s="204"/>
      <c r="I34" s="205"/>
      <c r="K34" s="5">
        <f t="shared" si="7"/>
        <v>43741</v>
      </c>
      <c r="L34" s="3" t="s">
        <v>17</v>
      </c>
    </row>
    <row r="35" spans="1:12" ht="18" customHeight="1" x14ac:dyDescent="0.15">
      <c r="A35" s="26" t="str">
        <f t="shared" si="6"/>
        <v/>
      </c>
      <c r="B35" s="145" t="s">
        <v>18</v>
      </c>
      <c r="C35" s="152"/>
      <c r="D35" s="136"/>
      <c r="E35" s="30"/>
      <c r="F35" s="203"/>
      <c r="G35" s="204"/>
      <c r="H35" s="204"/>
      <c r="I35" s="205"/>
      <c r="K35" s="5" t="str">
        <f t="shared" si="7"/>
        <v/>
      </c>
      <c r="L35" s="3" t="s">
        <v>18</v>
      </c>
    </row>
    <row r="36" spans="1:12" ht="18" customHeight="1" thickBot="1" x14ac:dyDescent="0.2">
      <c r="A36" s="27" t="b">
        <f t="shared" si="6"/>
        <v>0</v>
      </c>
      <c r="B36" s="146" t="s">
        <v>19</v>
      </c>
      <c r="C36" s="153"/>
      <c r="D36" s="139"/>
      <c r="E36" s="30"/>
      <c r="F36" s="203"/>
      <c r="G36" s="204"/>
      <c r="H36" s="204"/>
      <c r="I36" s="205"/>
      <c r="K36" s="5" t="b">
        <f t="shared" si="7"/>
        <v>0</v>
      </c>
      <c r="L36" s="3" t="s">
        <v>19</v>
      </c>
    </row>
    <row r="37" spans="1:12" ht="18" customHeight="1" thickTop="1" thickBot="1" x14ac:dyDescent="0.2">
      <c r="A37" s="148" t="s">
        <v>22</v>
      </c>
      <c r="B37" s="149"/>
      <c r="C37" s="142">
        <f>SUM(C30:C36)</f>
        <v>0</v>
      </c>
      <c r="D37" s="142">
        <f>IF(C37&gt;40,C37-40,0)</f>
        <v>0</v>
      </c>
      <c r="E37" s="32"/>
      <c r="F37" s="206"/>
      <c r="G37" s="207"/>
      <c r="H37" s="207"/>
      <c r="I37" s="208"/>
      <c r="K37" s="8" t="s">
        <v>22</v>
      </c>
      <c r="L37" s="10"/>
    </row>
    <row r="38" spans="1:12" ht="14" thickTop="1" x14ac:dyDescent="0.15">
      <c r="A38" s="34"/>
      <c r="B38" s="34"/>
      <c r="C38" s="34"/>
      <c r="D38" s="34"/>
      <c r="E38" s="34"/>
      <c r="F38" s="34"/>
      <c r="G38" s="34"/>
      <c r="H38" s="34"/>
      <c r="I38" s="34"/>
      <c r="K38" s="5" t="b">
        <f>IF(K36=0,"",IF(K36&lt;$G$9,K36+1,IF(K36=$G$9,"")))</f>
        <v>0</v>
      </c>
      <c r="L38" s="3" t="s">
        <v>13</v>
      </c>
    </row>
    <row r="39" spans="1:12" ht="24.75" customHeight="1" thickBot="1" x14ac:dyDescent="0.2">
      <c r="A39" s="195"/>
      <c r="B39" s="195"/>
      <c r="C39" s="34"/>
      <c r="D39" s="35"/>
      <c r="E39" s="34"/>
      <c r="F39" s="195"/>
      <c r="G39" s="195"/>
      <c r="H39" s="34"/>
      <c r="I39" s="35"/>
      <c r="K39" s="5" t="b">
        <f>IF(K38=0,"",IF(K38&lt;$G$9,K38+1,IF(K38=$G$9,"")))</f>
        <v>0</v>
      </c>
      <c r="L39" s="3" t="s">
        <v>14</v>
      </c>
    </row>
    <row r="40" spans="1:12" x14ac:dyDescent="0.15">
      <c r="A40" s="196" t="s">
        <v>30</v>
      </c>
      <c r="B40" s="196"/>
      <c r="C40" s="34"/>
      <c r="D40" s="36" t="s">
        <v>25</v>
      </c>
      <c r="E40" s="34"/>
      <c r="F40" s="196" t="s">
        <v>31</v>
      </c>
      <c r="G40" s="196"/>
      <c r="H40" s="34"/>
      <c r="I40" s="36" t="s">
        <v>25</v>
      </c>
      <c r="K40" s="5" t="b">
        <f t="shared" ref="K40:K44" si="8">IF(K39=0,"",IF(K39&lt;$G$9,K39+1,IF(K39=$G$9,"")))</f>
        <v>0</v>
      </c>
      <c r="L40" s="3" t="s">
        <v>15</v>
      </c>
    </row>
    <row r="41" spans="1:12" x14ac:dyDescent="0.15">
      <c r="A41" s="34"/>
      <c r="B41" s="34"/>
      <c r="C41" s="34"/>
      <c r="D41" s="34"/>
      <c r="E41" s="34"/>
      <c r="F41" s="34"/>
      <c r="G41" s="34"/>
      <c r="H41" s="34"/>
      <c r="I41" s="34"/>
      <c r="K41" s="5" t="b">
        <f t="shared" si="8"/>
        <v>0</v>
      </c>
      <c r="L41" s="3" t="s">
        <v>16</v>
      </c>
    </row>
    <row r="42" spans="1:12" ht="30.75" customHeight="1" x14ac:dyDescent="0.15">
      <c r="A42" s="198" t="s">
        <v>26</v>
      </c>
      <c r="B42" s="198"/>
      <c r="C42" s="198"/>
      <c r="D42" s="198"/>
      <c r="E42" s="34"/>
      <c r="F42" s="197" t="s">
        <v>27</v>
      </c>
      <c r="G42" s="197"/>
      <c r="H42" s="197"/>
      <c r="I42" s="197"/>
      <c r="K42" s="5" t="b">
        <f t="shared" si="8"/>
        <v>0</v>
      </c>
      <c r="L42" s="3" t="s">
        <v>17</v>
      </c>
    </row>
    <row r="43" spans="1:12" x14ac:dyDescent="0.15">
      <c r="K43" s="5" t="b">
        <f t="shared" si="8"/>
        <v>0</v>
      </c>
      <c r="L43" s="3" t="s">
        <v>18</v>
      </c>
    </row>
    <row r="44" spans="1:12" x14ac:dyDescent="0.15">
      <c r="K44" s="5" t="b">
        <f t="shared" si="8"/>
        <v>0</v>
      </c>
      <c r="L44" s="3" t="s">
        <v>19</v>
      </c>
    </row>
    <row r="45" spans="1:12" x14ac:dyDescent="0.15">
      <c r="K45" s="10" t="s">
        <v>23</v>
      </c>
      <c r="L45" s="10"/>
    </row>
    <row r="46" spans="1:12" x14ac:dyDescent="0.15">
      <c r="K46" s="5" t="b">
        <f>IF(K44=0,"",IF(K44&lt;$G$9,K44+1,IF(K44=$G$9,"")))</f>
        <v>0</v>
      </c>
      <c r="L46" s="3" t="s">
        <v>13</v>
      </c>
    </row>
    <row r="47" spans="1:12" x14ac:dyDescent="0.15">
      <c r="K47" s="5" t="b">
        <f>IF(K46=0,"",IF(K46&lt;$G$9,K46+1,IF(K46=$G$9,"")))</f>
        <v>0</v>
      </c>
      <c r="L47" s="3" t="s">
        <v>14</v>
      </c>
    </row>
    <row r="48" spans="1:12" x14ac:dyDescent="0.15">
      <c r="K48" s="5" t="b">
        <f t="shared" ref="K48:K52" si="9">IF(K47=0,"",IF(K47&lt;$G$9,K47+1,IF(K47=$G$9,"")))</f>
        <v>0</v>
      </c>
      <c r="L48" s="3" t="s">
        <v>15</v>
      </c>
    </row>
    <row r="49" spans="11:12" x14ac:dyDescent="0.15">
      <c r="K49" s="5" t="b">
        <f t="shared" si="9"/>
        <v>0</v>
      </c>
      <c r="L49" s="3" t="s">
        <v>16</v>
      </c>
    </row>
    <row r="50" spans="11:12" x14ac:dyDescent="0.15">
      <c r="K50" s="5" t="b">
        <f t="shared" si="9"/>
        <v>0</v>
      </c>
      <c r="L50" s="3" t="s">
        <v>17</v>
      </c>
    </row>
    <row r="51" spans="11:12" x14ac:dyDescent="0.15">
      <c r="K51" s="5" t="b">
        <f t="shared" si="9"/>
        <v>0</v>
      </c>
      <c r="L51" s="3" t="s">
        <v>18</v>
      </c>
    </row>
    <row r="52" spans="11:12" x14ac:dyDescent="0.15">
      <c r="K52" s="5" t="b">
        <f t="shared" si="9"/>
        <v>0</v>
      </c>
      <c r="L52" s="3" t="s">
        <v>19</v>
      </c>
    </row>
    <row r="53" spans="11:12" x14ac:dyDescent="0.15">
      <c r="K53" s="10" t="s">
        <v>24</v>
      </c>
      <c r="L53" s="10"/>
    </row>
  </sheetData>
  <sheetProtection algorithmName="SHA-512" hashValue="6dEjPHEgF8OUT15wBxgLnX+yynDGVgTTC4871Syu9JmtBGLoz89ibSTwvX6fYAZHt//Uzbi0MxR+8tDXSNLVjw==" saltValue="aH9gsTcCeUah3TuHbCYGvw==" spinCount="100000" sheet="1" selectLockedCells="1"/>
  <mergeCells count="17">
    <mergeCell ref="A40:B40"/>
    <mergeCell ref="F40:G40"/>
    <mergeCell ref="A42:D42"/>
    <mergeCell ref="F42:I42"/>
    <mergeCell ref="B10:D10"/>
    <mergeCell ref="G10:I10"/>
    <mergeCell ref="A13:B13"/>
    <mergeCell ref="F31:I37"/>
    <mergeCell ref="A39:B39"/>
    <mergeCell ref="F39:G39"/>
    <mergeCell ref="B9:D9"/>
    <mergeCell ref="G9:I9"/>
    <mergeCell ref="A1:I1"/>
    <mergeCell ref="A2:I2"/>
    <mergeCell ref="A4:I7"/>
    <mergeCell ref="B8:D8"/>
    <mergeCell ref="G8:I8"/>
  </mergeCells>
  <conditionalFormatting sqref="K45 L13:L21 L28:L29 L36:L52">
    <cfRule type="cellIs" dxfId="683" priority="34" operator="equal">
      <formula>FALSE</formula>
    </cfRule>
  </conditionalFormatting>
  <conditionalFormatting sqref="A14">
    <cfRule type="cellIs" dxfId="682" priority="38" operator="equal">
      <formula>FALSE</formula>
    </cfRule>
  </conditionalFormatting>
  <conditionalFormatting sqref="L29:L37 K13:K21 K29 K37 K45">
    <cfRule type="cellIs" dxfId="681" priority="37" operator="equal">
      <formula>FALSE</formula>
    </cfRule>
  </conditionalFormatting>
  <conditionalFormatting sqref="K21">
    <cfRule type="cellIs" dxfId="680" priority="36" operator="equal">
      <formula>FALSE</formula>
    </cfRule>
  </conditionalFormatting>
  <conditionalFormatting sqref="L21:L29">
    <cfRule type="cellIs" dxfId="679" priority="35" operator="equal">
      <formula>FALSE</formula>
    </cfRule>
  </conditionalFormatting>
  <conditionalFormatting sqref="K48:K52">
    <cfRule type="cellIs" dxfId="678" priority="22" operator="equal">
      <formula>FALSE</formula>
    </cfRule>
  </conditionalFormatting>
  <conditionalFormatting sqref="F30">
    <cfRule type="cellIs" dxfId="677" priority="3" operator="equal">
      <formula>FALSE</formula>
    </cfRule>
  </conditionalFormatting>
  <conditionalFormatting sqref="K31">
    <cfRule type="cellIs" dxfId="676" priority="29" operator="equal">
      <formula>FALSE</formula>
    </cfRule>
  </conditionalFormatting>
  <conditionalFormatting sqref="K47">
    <cfRule type="cellIs" dxfId="675" priority="23" operator="equal">
      <formula>FALSE</formula>
    </cfRule>
  </conditionalFormatting>
  <conditionalFormatting sqref="K38">
    <cfRule type="cellIs" dxfId="674" priority="27" operator="equal">
      <formula>FALSE</formula>
    </cfRule>
  </conditionalFormatting>
  <conditionalFormatting sqref="K39">
    <cfRule type="cellIs" dxfId="673" priority="26" operator="equal">
      <formula>FALSE</formula>
    </cfRule>
  </conditionalFormatting>
  <conditionalFormatting sqref="K40:K44">
    <cfRule type="cellIs" dxfId="672" priority="25" operator="equal">
      <formula>FALSE</formula>
    </cfRule>
  </conditionalFormatting>
  <conditionalFormatting sqref="K22">
    <cfRule type="cellIs" dxfId="671" priority="33" operator="equal">
      <formula>FALSE</formula>
    </cfRule>
  </conditionalFormatting>
  <conditionalFormatting sqref="K23">
    <cfRule type="cellIs" dxfId="670" priority="32" operator="equal">
      <formula>FALSE</formula>
    </cfRule>
  </conditionalFormatting>
  <conditionalFormatting sqref="K24:K28">
    <cfRule type="cellIs" dxfId="669" priority="31" operator="equal">
      <formula>FALSE</formula>
    </cfRule>
  </conditionalFormatting>
  <conditionalFormatting sqref="K30">
    <cfRule type="cellIs" dxfId="668" priority="30" operator="equal">
      <formula>FALSE</formula>
    </cfRule>
  </conditionalFormatting>
  <conditionalFormatting sqref="B30:B36">
    <cfRule type="cellIs" dxfId="667" priority="10" operator="equal">
      <formula>FALSE</formula>
    </cfRule>
  </conditionalFormatting>
  <conditionalFormatting sqref="K32:K36">
    <cfRule type="cellIs" dxfId="666" priority="28" operator="equal">
      <formula>FALSE</formula>
    </cfRule>
  </conditionalFormatting>
  <conditionalFormatting sqref="A22">
    <cfRule type="cellIs" dxfId="665" priority="8" operator="equal">
      <formula>FALSE</formula>
    </cfRule>
  </conditionalFormatting>
  <conditionalFormatting sqref="F22">
    <cfRule type="cellIs" dxfId="664" priority="6" operator="equal">
      <formula>FALSE</formula>
    </cfRule>
  </conditionalFormatting>
  <conditionalFormatting sqref="K46">
    <cfRule type="cellIs" dxfId="663" priority="24" operator="equal">
      <formula>FALSE</formula>
    </cfRule>
  </conditionalFormatting>
  <conditionalFormatting sqref="F30">
    <cfRule type="cellIs" dxfId="662" priority="4" operator="equal">
      <formula>FALSE</formula>
    </cfRule>
  </conditionalFormatting>
  <conditionalFormatting sqref="A14:A20">
    <cfRule type="containsText" dxfId="661" priority="21" operator="containsText" text="FALSE">
      <formula>NOT(ISERROR(SEARCH("FALSE",A14)))</formula>
    </cfRule>
  </conditionalFormatting>
  <conditionalFormatting sqref="F14">
    <cfRule type="cellIs" dxfId="660" priority="20" operator="equal">
      <formula>FALSE</formula>
    </cfRule>
  </conditionalFormatting>
  <conditionalFormatting sqref="F14:F20">
    <cfRule type="containsText" dxfId="659" priority="19" operator="containsText" text="FALSE">
      <formula>NOT(ISERROR(SEARCH("FALSE",F14)))</formula>
    </cfRule>
  </conditionalFormatting>
  <conditionalFormatting sqref="B28">
    <cfRule type="cellIs" dxfId="658" priority="17" operator="equal">
      <formula>FALSE</formula>
    </cfRule>
  </conditionalFormatting>
  <conditionalFormatting sqref="B22:B28">
    <cfRule type="cellIs" dxfId="657" priority="18" operator="equal">
      <formula>FALSE</formula>
    </cfRule>
  </conditionalFormatting>
  <conditionalFormatting sqref="A29">
    <cfRule type="cellIs" dxfId="656" priority="16" operator="equal">
      <formula>FALSE</formula>
    </cfRule>
  </conditionalFormatting>
  <conditionalFormatting sqref="F29">
    <cfRule type="cellIs" dxfId="655" priority="13" operator="equal">
      <formula>FALSE</formula>
    </cfRule>
  </conditionalFormatting>
  <conditionalFormatting sqref="G22:G28">
    <cfRule type="cellIs" dxfId="654" priority="15" operator="equal">
      <formula>FALSE</formula>
    </cfRule>
  </conditionalFormatting>
  <conditionalFormatting sqref="F29">
    <cfRule type="cellIs" dxfId="653" priority="14" operator="equal">
      <formula>FALSE</formula>
    </cfRule>
  </conditionalFormatting>
  <conditionalFormatting sqref="A30">
    <cfRule type="cellIs" dxfId="652" priority="12" operator="equal">
      <formula>FALSE</formula>
    </cfRule>
  </conditionalFormatting>
  <conditionalFormatting sqref="A30:A36">
    <cfRule type="containsText" dxfId="651" priority="11" operator="containsText" text="FALSE">
      <formula>NOT(ISERROR(SEARCH("FALSE",A30)))</formula>
    </cfRule>
  </conditionalFormatting>
  <conditionalFormatting sqref="B36">
    <cfRule type="cellIs" dxfId="650" priority="9" operator="equal">
      <formula>FALSE</formula>
    </cfRule>
  </conditionalFormatting>
  <conditionalFormatting sqref="A22:A28">
    <cfRule type="containsText" dxfId="649" priority="7" operator="containsText" text="FALSE">
      <formula>NOT(ISERROR(SEARCH("FALSE",A22)))</formula>
    </cfRule>
  </conditionalFormatting>
  <conditionalFormatting sqref="F22:F28">
    <cfRule type="containsText" dxfId="648" priority="5" operator="containsText" text="FALSE">
      <formula>NOT(ISERROR(SEARCH("FALSE",F22)))</formula>
    </cfRule>
  </conditionalFormatting>
  <conditionalFormatting sqref="B8:D8">
    <cfRule type="cellIs" dxfId="647" priority="2" operator="equal">
      <formula>0</formula>
    </cfRule>
  </conditionalFormatting>
  <conditionalFormatting sqref="B9:D10">
    <cfRule type="cellIs" dxfId="646" priority="1" operator="equal">
      <formula>0</formula>
    </cfRule>
  </conditionalFormatting>
  <dataValidations count="3">
    <dataValidation allowBlank="1" showInputMessage="1" showErrorMessage="1" prompt="Enter your Department Name into this field and it will populate to all the other time reports in this workbook." sqref="B10 J10" xr:uid="{00000000-0002-0000-0800-000000000000}"/>
    <dataValidation allowBlank="1" showInputMessage="1" showErrorMessage="1" prompt="Enter your Name into this field and it will populate to all the other time reports in this workbook." sqref="B9 J9" xr:uid="{00000000-0002-0000-0800-000001000000}"/>
    <dataValidation allowBlank="1" showInputMessage="1" showErrorMessage="1" prompt="Enter your MSU ID into this field and it will populate to all the other time re[prts in this workbook." sqref="B8 J8" xr:uid="{00000000-0002-0000-0800-000002000000}"/>
  </dataValidations>
  <printOptions horizontalCentered="1"/>
  <pageMargins left="0" right="0" top="0.5" bottom="0.5" header="0.3" footer="0.3"/>
  <pageSetup scale="92" orientation="portrait" r:id="rId1"/>
  <headerFooter>
    <oddFooter>&amp;RMay-2018</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26</vt:i4>
      </vt:variant>
      <vt:variant>
        <vt:lpstr>Named Ranges</vt:lpstr>
      </vt:variant>
      <vt:variant>
        <vt:i4>26</vt:i4>
      </vt:variant>
    </vt:vector>
  </HeadingPairs>
  <TitlesOfParts>
    <vt:vector size="52" baseType="lpstr">
      <vt:lpstr>Payroll Schedule</vt:lpstr>
      <vt:lpstr>Previous June Split WK HRS</vt:lpstr>
      <vt:lpstr>June 20, 2019 - July 2,2019</vt:lpstr>
      <vt:lpstr>July 3, 2019 - July 22, 2019</vt:lpstr>
      <vt:lpstr>July 23, 2019 - Aug 6, 2019</vt:lpstr>
      <vt:lpstr>Aug 7, 2019 - Aug 21, 2019</vt:lpstr>
      <vt:lpstr>Aug 22, 2019 - Sept 4, 2019</vt:lpstr>
      <vt:lpstr>Sept 5, 2019 - Sept 19, 2019</vt:lpstr>
      <vt:lpstr>Sept 20, 2019 - Oct 3, 2019</vt:lpstr>
      <vt:lpstr>Oct 4, 2019 - Oct 22, 2019</vt:lpstr>
      <vt:lpstr>Oct 23, 2019 - Nov 6, 2019</vt:lpstr>
      <vt:lpstr>Nov 7, 2019 - Nov 18, 2019</vt:lpstr>
      <vt:lpstr>Nov 19, 2019 - Dec 3, 2019</vt:lpstr>
      <vt:lpstr>Dec 4, 2019 - Dec 9, 2019</vt:lpstr>
      <vt:lpstr>Dec 10, 2019 - Jan 6, 2020</vt:lpstr>
      <vt:lpstr>Jan 7, 2020 - Jan 22, 2020</vt:lpstr>
      <vt:lpstr>Jan 23, 2020 - Feb 5, 2020</vt:lpstr>
      <vt:lpstr>Feb 6, 2020 - Feb 19, 2020</vt:lpstr>
      <vt:lpstr>Feb 20, 2020 - March 4, 2020</vt:lpstr>
      <vt:lpstr>March 5, 2020 - March 22, 2020</vt:lpstr>
      <vt:lpstr>March 23, 2020- April 5, 2020</vt:lpstr>
      <vt:lpstr>April 6, 2020 - April 21, 2020</vt:lpstr>
      <vt:lpstr>April 22, 2020 - May 6, 2020</vt:lpstr>
      <vt:lpstr>May 7, 2020 - May 19, 2020</vt:lpstr>
      <vt:lpstr>May 20, 2020- June 4, 2020</vt:lpstr>
      <vt:lpstr>June 5, 2020 - June 21, 2020</vt:lpstr>
      <vt:lpstr>'April 22, 2020 - May 6, 2020'!Print_Area</vt:lpstr>
      <vt:lpstr>'April 6, 2020 - April 21, 2020'!Print_Area</vt:lpstr>
      <vt:lpstr>'Aug 22, 2019 - Sept 4, 2019'!Print_Area</vt:lpstr>
      <vt:lpstr>'Aug 7, 2019 - Aug 21, 2019'!Print_Area</vt:lpstr>
      <vt:lpstr>'Dec 10, 2019 - Jan 6, 2020'!Print_Area</vt:lpstr>
      <vt:lpstr>'Dec 4, 2019 - Dec 9, 2019'!Print_Area</vt:lpstr>
      <vt:lpstr>'Feb 20, 2020 - March 4, 2020'!Print_Area</vt:lpstr>
      <vt:lpstr>'Feb 6, 2020 - Feb 19, 2020'!Print_Area</vt:lpstr>
      <vt:lpstr>'Jan 23, 2020 - Feb 5, 2020'!Print_Area</vt:lpstr>
      <vt:lpstr>'Jan 7, 2020 - Jan 22, 2020'!Print_Area</vt:lpstr>
      <vt:lpstr>'July 23, 2019 - Aug 6, 2019'!Print_Area</vt:lpstr>
      <vt:lpstr>'July 3, 2019 - July 22, 2019'!Print_Area</vt:lpstr>
      <vt:lpstr>'June 20, 2019 - July 2,2019'!Print_Area</vt:lpstr>
      <vt:lpstr>'June 5, 2020 - June 21, 2020'!Print_Area</vt:lpstr>
      <vt:lpstr>'March 23, 2020- April 5, 2020'!Print_Area</vt:lpstr>
      <vt:lpstr>'March 5, 2020 - March 22, 2020'!Print_Area</vt:lpstr>
      <vt:lpstr>'May 20, 2020- June 4, 2020'!Print_Area</vt:lpstr>
      <vt:lpstr>'May 7, 2020 - May 19, 2020'!Print_Area</vt:lpstr>
      <vt:lpstr>'Nov 19, 2019 - Dec 3, 2019'!Print_Area</vt:lpstr>
      <vt:lpstr>'Nov 7, 2019 - Nov 18, 2019'!Print_Area</vt:lpstr>
      <vt:lpstr>'Oct 23, 2019 - Nov 6, 2019'!Print_Area</vt:lpstr>
      <vt:lpstr>'Oct 4, 2019 - Oct 22, 2019'!Print_Area</vt:lpstr>
      <vt:lpstr>'Payroll Schedule'!Print_Area</vt:lpstr>
      <vt:lpstr>'Previous June Split WK HRS'!Print_Area</vt:lpstr>
      <vt:lpstr>'Sept 20, 2019 - Oct 3, 2019'!Print_Area</vt:lpstr>
      <vt:lpstr>'Sept 5, 2019 - Sept 19, 2019'!Print_Area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 Judy</dc:creator>
  <cp:lastModifiedBy>Kruse, Brady</cp:lastModifiedBy>
  <cp:lastPrinted>2019-05-29T16:06:07Z</cp:lastPrinted>
  <dcterms:created xsi:type="dcterms:W3CDTF">2018-05-10T13:05:41Z</dcterms:created>
  <dcterms:modified xsi:type="dcterms:W3CDTF">2020-01-16T20:06:06Z</dcterms:modified>
</cp:coreProperties>
</file>