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A792453D-3F55-E94A-AFBC-762C147BE149}" xr6:coauthVersionLast="45" xr6:coauthVersionMax="45" xr10:uidLastSave="{00000000-0000-0000-0000-000000000000}"/>
  <bookViews>
    <workbookView xWindow="0" yWindow="460" windowWidth="25600" windowHeight="14180" firstSheet="18" activeTab="23"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D29" i="22"/>
  <c r="D29" i="19"/>
  <c r="D29" i="18"/>
  <c r="D29" i="14"/>
  <c r="K8" i="4"/>
  <c r="K7" i="4"/>
  <c r="K6" i="4"/>
  <c r="K5" i="4"/>
  <c r="K4" i="4"/>
  <c r="K3" i="4"/>
  <c r="K2" i="4"/>
  <c r="I30" i="25" l="1"/>
  <c r="D21" i="24"/>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4" l="1"/>
  <c r="A15" i="14" s="1"/>
  <c r="K15" i="10"/>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9" i="26" l="1"/>
  <c r="K16" i="12"/>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<sst xmlns="http://schemas.openxmlformats.org/spreadsheetml/2006/main" count="2658" uniqueCount="135">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</sst>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246224</xdr:colOff>
      <xdr:row>37</xdr:row>
      <xdr:rowOff>77755</xdr:rowOff>
    </xdr:from>
    <xdr:to>
      <xdr:col>1</xdr:col>
      <xdr:colOff>829388</xdr:colOff>
      <xdr:row>40</xdr:row>
      <xdr:rowOff>0</xdr:rowOff>
    </xdr:to>
    <xdr:sp macro="" textlink="">
      <xdr:nvSpPr>
        <xdr:cNvPr id="2" name="Freeform 1">
          <a:extLst>
            <a:ext uri="{FF2B5EF4-FFF2-40B4-BE49-F238E27FC236}">
              <a16:creationId xmlns:a16="http://schemas.microsoft.com/office/drawing/2014/main" id="{C6C017D0-72A9-BA44-B5C0-173249F15CD8}"/>
            </a:ext>
          </a:extLst>
        </xdr:cNvPr>
        <xdr:cNvSpPr/>
      </xdr:nvSpPr>
      <xdr:spPr>
        <a:xfrm>
          <a:off x="246224" y="8812245"/>
          <a:ext cx="1917960" cy="583163"/>
        </a:xfrm>
        <a:custGeom>
          <a:avLst/>
          <a:gdLst>
            <a:gd name="connsiteX0" fmla="*/ 0 w 1917960"/>
            <a:gd name="connsiteY0" fmla="*/ 12959 h 583163"/>
            <a:gd name="connsiteX1" fmla="*/ 64796 w 1917960"/>
            <a:gd name="connsiteY1" fmla="*/ 25918 h 583163"/>
            <a:gd name="connsiteX2" fmla="*/ 181429 w 1917960"/>
            <a:gd name="connsiteY2" fmla="*/ 38877 h 583163"/>
            <a:gd name="connsiteX3" fmla="*/ 129592 w 1917960"/>
            <a:gd name="connsiteY3" fmla="*/ 90714 h 583163"/>
            <a:gd name="connsiteX4" fmla="*/ 90715 w 1917960"/>
            <a:gd name="connsiteY4" fmla="*/ 168469 h 583163"/>
            <a:gd name="connsiteX5" fmla="*/ 64796 w 1917960"/>
            <a:gd name="connsiteY5" fmla="*/ 246224 h 583163"/>
            <a:gd name="connsiteX6" fmla="*/ 51837 w 1917960"/>
            <a:gd name="connsiteY6" fmla="*/ 285102 h 583163"/>
            <a:gd name="connsiteX7" fmla="*/ 25919 w 1917960"/>
            <a:gd name="connsiteY7" fmla="*/ 375816 h 583163"/>
            <a:gd name="connsiteX8" fmla="*/ 0 w 1917960"/>
            <a:gd name="connsiteY8" fmla="*/ 414694 h 583163"/>
            <a:gd name="connsiteX9" fmla="*/ 25919 w 1917960"/>
            <a:gd name="connsiteY9" fmla="*/ 336939 h 583163"/>
            <a:gd name="connsiteX10" fmla="*/ 38878 w 1917960"/>
            <a:gd name="connsiteY10" fmla="*/ 285102 h 583163"/>
            <a:gd name="connsiteX11" fmla="*/ 64796 w 1917960"/>
            <a:gd name="connsiteY11" fmla="*/ 246224 h 583163"/>
            <a:gd name="connsiteX12" fmla="*/ 77756 w 1917960"/>
            <a:gd name="connsiteY12" fmla="*/ 207347 h 583163"/>
            <a:gd name="connsiteX13" fmla="*/ 129592 w 1917960"/>
            <a:gd name="connsiteY13" fmla="*/ 116633 h 583163"/>
            <a:gd name="connsiteX14" fmla="*/ 194388 w 1917960"/>
            <a:gd name="connsiteY14" fmla="*/ 51837 h 583163"/>
            <a:gd name="connsiteX15" fmla="*/ 285103 w 1917960"/>
            <a:gd name="connsiteY15" fmla="*/ 0 h 583163"/>
            <a:gd name="connsiteX16" fmla="*/ 401735 w 1917960"/>
            <a:gd name="connsiteY16" fmla="*/ 12959 h 583163"/>
            <a:gd name="connsiteX17" fmla="*/ 414694 w 1917960"/>
            <a:gd name="connsiteY17" fmla="*/ 77755 h 583163"/>
            <a:gd name="connsiteX18" fmla="*/ 375817 w 1917960"/>
            <a:gd name="connsiteY18" fmla="*/ 90714 h 583163"/>
            <a:gd name="connsiteX19" fmla="*/ 336939 w 1917960"/>
            <a:gd name="connsiteY19" fmla="*/ 116633 h 583163"/>
            <a:gd name="connsiteX20" fmla="*/ 259184 w 1917960"/>
            <a:gd name="connsiteY20" fmla="*/ 142551 h 583163"/>
            <a:gd name="connsiteX21" fmla="*/ 181429 w 1917960"/>
            <a:gd name="connsiteY21" fmla="*/ 168469 h 583163"/>
            <a:gd name="connsiteX22" fmla="*/ 142552 w 1917960"/>
            <a:gd name="connsiteY22" fmla="*/ 181428 h 583163"/>
            <a:gd name="connsiteX23" fmla="*/ 103674 w 1917960"/>
            <a:gd name="connsiteY23" fmla="*/ 194388 h 583163"/>
            <a:gd name="connsiteX24" fmla="*/ 272143 w 1917960"/>
            <a:gd name="connsiteY24" fmla="*/ 233265 h 583163"/>
            <a:gd name="connsiteX25" fmla="*/ 285103 w 1917960"/>
            <a:gd name="connsiteY25" fmla="*/ 272143 h 583163"/>
            <a:gd name="connsiteX26" fmla="*/ 259184 w 1917960"/>
            <a:gd name="connsiteY26" fmla="*/ 311020 h 583163"/>
            <a:gd name="connsiteX27" fmla="*/ 181429 w 1917960"/>
            <a:gd name="connsiteY27" fmla="*/ 349898 h 583163"/>
            <a:gd name="connsiteX28" fmla="*/ 142552 w 1917960"/>
            <a:gd name="connsiteY28" fmla="*/ 375816 h 583163"/>
            <a:gd name="connsiteX29" fmla="*/ 116633 w 1917960"/>
            <a:gd name="connsiteY29" fmla="*/ 401735 h 583163"/>
            <a:gd name="connsiteX30" fmla="*/ 129592 w 1917960"/>
            <a:gd name="connsiteY30" fmla="*/ 362857 h 583163"/>
            <a:gd name="connsiteX31" fmla="*/ 220307 w 1917960"/>
            <a:gd name="connsiteY31" fmla="*/ 285102 h 583163"/>
            <a:gd name="connsiteX32" fmla="*/ 285103 w 1917960"/>
            <a:gd name="connsiteY32" fmla="*/ 220306 h 583163"/>
            <a:gd name="connsiteX33" fmla="*/ 414694 w 1917960"/>
            <a:gd name="connsiteY33" fmla="*/ 233265 h 583163"/>
            <a:gd name="connsiteX34" fmla="*/ 388776 w 1917960"/>
            <a:gd name="connsiteY34" fmla="*/ 259184 h 583163"/>
            <a:gd name="connsiteX35" fmla="*/ 349898 w 1917960"/>
            <a:gd name="connsiteY35" fmla="*/ 285102 h 583163"/>
            <a:gd name="connsiteX36" fmla="*/ 272143 w 1917960"/>
            <a:gd name="connsiteY36" fmla="*/ 336939 h 583163"/>
            <a:gd name="connsiteX37" fmla="*/ 246225 w 1917960"/>
            <a:gd name="connsiteY37" fmla="*/ 375816 h 583163"/>
            <a:gd name="connsiteX38" fmla="*/ 401735 w 1917960"/>
            <a:gd name="connsiteY38" fmla="*/ 349898 h 583163"/>
            <a:gd name="connsiteX39" fmla="*/ 427654 w 1917960"/>
            <a:gd name="connsiteY39" fmla="*/ 272143 h 583163"/>
            <a:gd name="connsiteX40" fmla="*/ 414694 w 1917960"/>
            <a:gd name="connsiteY40" fmla="*/ 311020 h 583163"/>
            <a:gd name="connsiteX41" fmla="*/ 427654 w 1917960"/>
            <a:gd name="connsiteY41" fmla="*/ 375816 h 583163"/>
            <a:gd name="connsiteX42" fmla="*/ 466531 w 1917960"/>
            <a:gd name="connsiteY42" fmla="*/ 388775 h 583163"/>
            <a:gd name="connsiteX43" fmla="*/ 557245 w 1917960"/>
            <a:gd name="connsiteY43" fmla="*/ 375816 h 583163"/>
            <a:gd name="connsiteX44" fmla="*/ 531327 w 1917960"/>
            <a:gd name="connsiteY44" fmla="*/ 336939 h 583163"/>
            <a:gd name="connsiteX45" fmla="*/ 505409 w 1917960"/>
            <a:gd name="connsiteY45" fmla="*/ 259184 h 583163"/>
            <a:gd name="connsiteX46" fmla="*/ 466531 w 1917960"/>
            <a:gd name="connsiteY46" fmla="*/ 246224 h 583163"/>
            <a:gd name="connsiteX47" fmla="*/ 518368 w 1917960"/>
            <a:gd name="connsiteY47" fmla="*/ 323979 h 583163"/>
            <a:gd name="connsiteX48" fmla="*/ 531327 w 1917960"/>
            <a:gd name="connsiteY48" fmla="*/ 362857 h 583163"/>
            <a:gd name="connsiteX49" fmla="*/ 570205 w 1917960"/>
            <a:gd name="connsiteY49" fmla="*/ 388775 h 583163"/>
            <a:gd name="connsiteX50" fmla="*/ 583164 w 1917960"/>
            <a:gd name="connsiteY50" fmla="*/ 349898 h 583163"/>
            <a:gd name="connsiteX51" fmla="*/ 596123 w 1917960"/>
            <a:gd name="connsiteY51" fmla="*/ 298061 h 583163"/>
            <a:gd name="connsiteX52" fmla="*/ 622041 w 1917960"/>
            <a:gd name="connsiteY52" fmla="*/ 259184 h 583163"/>
            <a:gd name="connsiteX53" fmla="*/ 635000 w 1917960"/>
            <a:gd name="connsiteY53" fmla="*/ 220306 h 583163"/>
            <a:gd name="connsiteX54" fmla="*/ 596123 w 1917960"/>
            <a:gd name="connsiteY54" fmla="*/ 323979 h 583163"/>
            <a:gd name="connsiteX55" fmla="*/ 570205 w 1917960"/>
            <a:gd name="connsiteY55" fmla="*/ 401735 h 583163"/>
            <a:gd name="connsiteX56" fmla="*/ 557245 w 1917960"/>
            <a:gd name="connsiteY56" fmla="*/ 440612 h 583163"/>
            <a:gd name="connsiteX57" fmla="*/ 583164 w 1917960"/>
            <a:gd name="connsiteY57" fmla="*/ 466531 h 583163"/>
            <a:gd name="connsiteX58" fmla="*/ 635000 w 1917960"/>
            <a:gd name="connsiteY58" fmla="*/ 388775 h 583163"/>
            <a:gd name="connsiteX59" fmla="*/ 635000 w 1917960"/>
            <a:gd name="connsiteY59" fmla="*/ 90714 h 583163"/>
            <a:gd name="connsiteX60" fmla="*/ 622041 w 1917960"/>
            <a:gd name="connsiteY60" fmla="*/ 38877 h 583163"/>
            <a:gd name="connsiteX61" fmla="*/ 635000 w 1917960"/>
            <a:gd name="connsiteY61" fmla="*/ 142551 h 583163"/>
            <a:gd name="connsiteX62" fmla="*/ 647960 w 1917960"/>
            <a:gd name="connsiteY62" fmla="*/ 272143 h 583163"/>
            <a:gd name="connsiteX63" fmla="*/ 686837 w 1917960"/>
            <a:gd name="connsiteY63" fmla="*/ 298061 h 583163"/>
            <a:gd name="connsiteX64" fmla="*/ 777552 w 1917960"/>
            <a:gd name="connsiteY64" fmla="*/ 181428 h 583163"/>
            <a:gd name="connsiteX65" fmla="*/ 816429 w 1917960"/>
            <a:gd name="connsiteY65" fmla="*/ 194388 h 583163"/>
            <a:gd name="connsiteX66" fmla="*/ 855307 w 1917960"/>
            <a:gd name="connsiteY66" fmla="*/ 272143 h 583163"/>
            <a:gd name="connsiteX67" fmla="*/ 881225 w 1917960"/>
            <a:gd name="connsiteY67" fmla="*/ 233265 h 583163"/>
            <a:gd name="connsiteX68" fmla="*/ 868266 w 1917960"/>
            <a:gd name="connsiteY68" fmla="*/ 298061 h 583163"/>
            <a:gd name="connsiteX69" fmla="*/ 842347 w 1917960"/>
            <a:gd name="connsiteY69" fmla="*/ 401735 h 583163"/>
            <a:gd name="connsiteX70" fmla="*/ 829388 w 1917960"/>
            <a:gd name="connsiteY70" fmla="*/ 440612 h 583163"/>
            <a:gd name="connsiteX71" fmla="*/ 803470 w 1917960"/>
            <a:gd name="connsiteY71" fmla="*/ 466531 h 583163"/>
            <a:gd name="connsiteX72" fmla="*/ 790511 w 1917960"/>
            <a:gd name="connsiteY72" fmla="*/ 505408 h 583163"/>
            <a:gd name="connsiteX73" fmla="*/ 738674 w 1917960"/>
            <a:gd name="connsiteY73" fmla="*/ 583163 h 583163"/>
            <a:gd name="connsiteX74" fmla="*/ 699796 w 1917960"/>
            <a:gd name="connsiteY74" fmla="*/ 570204 h 583163"/>
            <a:gd name="connsiteX75" fmla="*/ 699796 w 1917960"/>
            <a:gd name="connsiteY75" fmla="*/ 440612 h 583163"/>
            <a:gd name="connsiteX76" fmla="*/ 764592 w 1917960"/>
            <a:gd name="connsiteY76" fmla="*/ 388775 h 583163"/>
            <a:gd name="connsiteX77" fmla="*/ 842347 w 1917960"/>
            <a:gd name="connsiteY77" fmla="*/ 362857 h 583163"/>
            <a:gd name="connsiteX78" fmla="*/ 907143 w 1917960"/>
            <a:gd name="connsiteY78" fmla="*/ 323979 h 583163"/>
            <a:gd name="connsiteX79" fmla="*/ 933062 w 1917960"/>
            <a:gd name="connsiteY79" fmla="*/ 298061 h 583163"/>
            <a:gd name="connsiteX80" fmla="*/ 997858 w 1917960"/>
            <a:gd name="connsiteY80" fmla="*/ 246224 h 583163"/>
            <a:gd name="connsiteX81" fmla="*/ 1023776 w 1917960"/>
            <a:gd name="connsiteY81" fmla="*/ 25918 h 583163"/>
            <a:gd name="connsiteX82" fmla="*/ 1010817 w 1917960"/>
            <a:gd name="connsiteY82" fmla="*/ 77755 h 583163"/>
            <a:gd name="connsiteX83" fmla="*/ 997858 w 1917960"/>
            <a:gd name="connsiteY83" fmla="*/ 116633 h 583163"/>
            <a:gd name="connsiteX84" fmla="*/ 984898 w 1917960"/>
            <a:gd name="connsiteY84" fmla="*/ 168469 h 583163"/>
            <a:gd name="connsiteX85" fmla="*/ 958980 w 1917960"/>
            <a:gd name="connsiteY85" fmla="*/ 246224 h 583163"/>
            <a:gd name="connsiteX86" fmla="*/ 920103 w 1917960"/>
            <a:gd name="connsiteY86" fmla="*/ 362857 h 583163"/>
            <a:gd name="connsiteX87" fmla="*/ 907143 w 1917960"/>
            <a:gd name="connsiteY87" fmla="*/ 401735 h 583163"/>
            <a:gd name="connsiteX88" fmla="*/ 894184 w 1917960"/>
            <a:gd name="connsiteY88" fmla="*/ 440612 h 583163"/>
            <a:gd name="connsiteX89" fmla="*/ 933062 w 1917960"/>
            <a:gd name="connsiteY89" fmla="*/ 349898 h 583163"/>
            <a:gd name="connsiteX90" fmla="*/ 946021 w 1917960"/>
            <a:gd name="connsiteY90" fmla="*/ 311020 h 583163"/>
            <a:gd name="connsiteX91" fmla="*/ 971939 w 1917960"/>
            <a:gd name="connsiteY91" fmla="*/ 272143 h 583163"/>
            <a:gd name="connsiteX92" fmla="*/ 997858 w 1917960"/>
            <a:gd name="connsiteY92" fmla="*/ 194388 h 583163"/>
            <a:gd name="connsiteX93" fmla="*/ 1010817 w 1917960"/>
            <a:gd name="connsiteY93" fmla="*/ 220306 h 583163"/>
            <a:gd name="connsiteX94" fmla="*/ 997858 w 1917960"/>
            <a:gd name="connsiteY94" fmla="*/ 259184 h 583163"/>
            <a:gd name="connsiteX95" fmla="*/ 1036735 w 1917960"/>
            <a:gd name="connsiteY95" fmla="*/ 272143 h 583163"/>
            <a:gd name="connsiteX96" fmla="*/ 1062654 w 1917960"/>
            <a:gd name="connsiteY96" fmla="*/ 298061 h 583163"/>
            <a:gd name="connsiteX97" fmla="*/ 1127449 w 1917960"/>
            <a:gd name="connsiteY97" fmla="*/ 349898 h 583163"/>
            <a:gd name="connsiteX98" fmla="*/ 1140409 w 1917960"/>
            <a:gd name="connsiteY98" fmla="*/ 388775 h 583163"/>
            <a:gd name="connsiteX99" fmla="*/ 1179286 w 1917960"/>
            <a:gd name="connsiteY99" fmla="*/ 362857 h 583163"/>
            <a:gd name="connsiteX100" fmla="*/ 1308878 w 1917960"/>
            <a:gd name="connsiteY100" fmla="*/ 259184 h 583163"/>
            <a:gd name="connsiteX101" fmla="*/ 1347756 w 1917960"/>
            <a:gd name="connsiteY101" fmla="*/ 233265 h 583163"/>
            <a:gd name="connsiteX102" fmla="*/ 1373674 w 1917960"/>
            <a:gd name="connsiteY102" fmla="*/ 272143 h 583163"/>
            <a:gd name="connsiteX103" fmla="*/ 1399592 w 1917960"/>
            <a:gd name="connsiteY103" fmla="*/ 362857 h 583163"/>
            <a:gd name="connsiteX104" fmla="*/ 1425511 w 1917960"/>
            <a:gd name="connsiteY104" fmla="*/ 388775 h 583163"/>
            <a:gd name="connsiteX105" fmla="*/ 1529184 w 1917960"/>
            <a:gd name="connsiteY105" fmla="*/ 375816 h 583163"/>
            <a:gd name="connsiteX106" fmla="*/ 1658776 w 1917960"/>
            <a:gd name="connsiteY106" fmla="*/ 336939 h 583163"/>
            <a:gd name="connsiteX107" fmla="*/ 1917960 w 1917960"/>
            <a:gd name="connsiteY107" fmla="*/ 336939 h 5831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Lst>
          <a:rect l="l" t="t" r="r" b="b"/>
          <a:pathLst>
            <a:path w="1917960" h="583163">
              <a:moveTo>
                <a:pt x="0" y="12959"/>
              </a:moveTo>
              <a:cubicBezTo>
                <a:pt x="21599" y="17279"/>
                <a:pt x="42991" y="22803"/>
                <a:pt x="64796" y="25918"/>
              </a:cubicBezTo>
              <a:cubicBezTo>
                <a:pt x="103520" y="31450"/>
                <a:pt x="153769" y="11217"/>
                <a:pt x="181429" y="38877"/>
              </a:cubicBezTo>
              <a:lnTo>
                <a:pt x="129592" y="90714"/>
              </a:lnTo>
              <a:cubicBezTo>
                <a:pt x="82335" y="232489"/>
                <a:pt x="157700" y="17754"/>
                <a:pt x="90715" y="168469"/>
              </a:cubicBezTo>
              <a:cubicBezTo>
                <a:pt x="79619" y="193435"/>
                <a:pt x="73436" y="220306"/>
                <a:pt x="64796" y="246224"/>
              </a:cubicBezTo>
              <a:cubicBezTo>
                <a:pt x="60476" y="259183"/>
                <a:pt x="55150" y="271850"/>
                <a:pt x="51837" y="285102"/>
              </a:cubicBezTo>
              <a:cubicBezTo>
                <a:pt x="47685" y="301711"/>
                <a:pt x="35215" y="357225"/>
                <a:pt x="25919" y="375816"/>
              </a:cubicBezTo>
              <a:cubicBezTo>
                <a:pt x="18953" y="389747"/>
                <a:pt x="0" y="430269"/>
                <a:pt x="0" y="414694"/>
              </a:cubicBezTo>
              <a:cubicBezTo>
                <a:pt x="0" y="387374"/>
                <a:pt x="19293" y="363444"/>
                <a:pt x="25919" y="336939"/>
              </a:cubicBezTo>
              <a:cubicBezTo>
                <a:pt x="30239" y="319660"/>
                <a:pt x="31862" y="301473"/>
                <a:pt x="38878" y="285102"/>
              </a:cubicBezTo>
              <a:cubicBezTo>
                <a:pt x="45013" y="270786"/>
                <a:pt x="57831" y="260155"/>
                <a:pt x="64796" y="246224"/>
              </a:cubicBezTo>
              <a:cubicBezTo>
                <a:pt x="70905" y="234006"/>
                <a:pt x="72375" y="219903"/>
                <a:pt x="77756" y="207347"/>
              </a:cubicBezTo>
              <a:cubicBezTo>
                <a:pt x="87801" y="183908"/>
                <a:pt x="111370" y="137458"/>
                <a:pt x="129592" y="116633"/>
              </a:cubicBezTo>
              <a:cubicBezTo>
                <a:pt x="149706" y="93645"/>
                <a:pt x="167068" y="65497"/>
                <a:pt x="194388" y="51837"/>
              </a:cubicBezTo>
              <a:cubicBezTo>
                <a:pt x="260156" y="18953"/>
                <a:pt x="230151" y="36634"/>
                <a:pt x="285103" y="0"/>
              </a:cubicBezTo>
              <a:cubicBezTo>
                <a:pt x="323980" y="4320"/>
                <a:pt x="363997" y="2667"/>
                <a:pt x="401735" y="12959"/>
              </a:cubicBezTo>
              <a:cubicBezTo>
                <a:pt x="433999" y="21758"/>
                <a:pt x="435224" y="57225"/>
                <a:pt x="414694" y="77755"/>
              </a:cubicBezTo>
              <a:cubicBezTo>
                <a:pt x="405035" y="87414"/>
                <a:pt x="388776" y="86394"/>
                <a:pt x="375817" y="90714"/>
              </a:cubicBezTo>
              <a:cubicBezTo>
                <a:pt x="362858" y="99354"/>
                <a:pt x="351172" y="110307"/>
                <a:pt x="336939" y="116633"/>
              </a:cubicBezTo>
              <a:cubicBezTo>
                <a:pt x="311973" y="127729"/>
                <a:pt x="285102" y="133912"/>
                <a:pt x="259184" y="142551"/>
              </a:cubicBezTo>
              <a:lnTo>
                <a:pt x="181429" y="168469"/>
              </a:lnTo>
              <a:lnTo>
                <a:pt x="142552" y="181428"/>
              </a:lnTo>
              <a:lnTo>
                <a:pt x="103674" y="194388"/>
              </a:lnTo>
              <a:cubicBezTo>
                <a:pt x="142725" y="198293"/>
                <a:pt x="235187" y="187070"/>
                <a:pt x="272143" y="233265"/>
              </a:cubicBezTo>
              <a:cubicBezTo>
                <a:pt x="280677" y="243932"/>
                <a:pt x="280783" y="259184"/>
                <a:pt x="285103" y="272143"/>
              </a:cubicBezTo>
              <a:cubicBezTo>
                <a:pt x="276463" y="285102"/>
                <a:pt x="270197" y="300007"/>
                <a:pt x="259184" y="311020"/>
              </a:cubicBezTo>
              <a:cubicBezTo>
                <a:pt x="234060" y="336144"/>
                <a:pt x="213052" y="339357"/>
                <a:pt x="181429" y="349898"/>
              </a:cubicBezTo>
              <a:cubicBezTo>
                <a:pt x="168470" y="358537"/>
                <a:pt x="154714" y="366086"/>
                <a:pt x="142552" y="375816"/>
              </a:cubicBezTo>
              <a:cubicBezTo>
                <a:pt x="133011" y="383449"/>
                <a:pt x="125273" y="410374"/>
                <a:pt x="116633" y="401735"/>
              </a:cubicBezTo>
              <a:cubicBezTo>
                <a:pt x="106973" y="392076"/>
                <a:pt x="121652" y="373973"/>
                <a:pt x="129592" y="362857"/>
              </a:cubicBezTo>
              <a:cubicBezTo>
                <a:pt x="181421" y="290296"/>
                <a:pt x="168121" y="330764"/>
                <a:pt x="220307" y="285102"/>
              </a:cubicBezTo>
              <a:cubicBezTo>
                <a:pt x="243295" y="264988"/>
                <a:pt x="285103" y="220306"/>
                <a:pt x="285103" y="220306"/>
              </a:cubicBezTo>
              <a:cubicBezTo>
                <a:pt x="328300" y="224626"/>
                <a:pt x="374046" y="218022"/>
                <a:pt x="414694" y="233265"/>
              </a:cubicBezTo>
              <a:cubicBezTo>
                <a:pt x="426134" y="237555"/>
                <a:pt x="398317" y="251551"/>
                <a:pt x="388776" y="259184"/>
              </a:cubicBezTo>
              <a:cubicBezTo>
                <a:pt x="376614" y="268914"/>
                <a:pt x="361863" y="275131"/>
                <a:pt x="349898" y="285102"/>
              </a:cubicBezTo>
              <a:cubicBezTo>
                <a:pt x="285181" y="339032"/>
                <a:pt x="340468" y="314163"/>
                <a:pt x="272143" y="336939"/>
              </a:cubicBezTo>
              <a:cubicBezTo>
                <a:pt x="263504" y="349898"/>
                <a:pt x="231249" y="371537"/>
                <a:pt x="246225" y="375816"/>
              </a:cubicBezTo>
              <a:cubicBezTo>
                <a:pt x="292968" y="389171"/>
                <a:pt x="354896" y="365511"/>
                <a:pt x="401735" y="349898"/>
              </a:cubicBezTo>
              <a:lnTo>
                <a:pt x="427654" y="272143"/>
              </a:lnTo>
              <a:lnTo>
                <a:pt x="414694" y="311020"/>
              </a:lnTo>
              <a:cubicBezTo>
                <a:pt x="419014" y="332619"/>
                <a:pt x="415436" y="357489"/>
                <a:pt x="427654" y="375816"/>
              </a:cubicBezTo>
              <a:cubicBezTo>
                <a:pt x="435231" y="387182"/>
                <a:pt x="452871" y="388775"/>
                <a:pt x="466531" y="388775"/>
              </a:cubicBezTo>
              <a:cubicBezTo>
                <a:pt x="497076" y="388775"/>
                <a:pt x="527007" y="380136"/>
                <a:pt x="557245" y="375816"/>
              </a:cubicBezTo>
              <a:cubicBezTo>
                <a:pt x="548606" y="362857"/>
                <a:pt x="537652" y="351171"/>
                <a:pt x="531327" y="336939"/>
              </a:cubicBezTo>
              <a:cubicBezTo>
                <a:pt x="520231" y="311973"/>
                <a:pt x="531327" y="267824"/>
                <a:pt x="505409" y="259184"/>
              </a:cubicBezTo>
              <a:lnTo>
                <a:pt x="466531" y="246224"/>
              </a:lnTo>
              <a:cubicBezTo>
                <a:pt x="483810" y="272142"/>
                <a:pt x="508518" y="294427"/>
                <a:pt x="518368" y="323979"/>
              </a:cubicBezTo>
              <a:cubicBezTo>
                <a:pt x="522688" y="336938"/>
                <a:pt x="522793" y="352190"/>
                <a:pt x="531327" y="362857"/>
              </a:cubicBezTo>
              <a:cubicBezTo>
                <a:pt x="541057" y="375019"/>
                <a:pt x="557246" y="380136"/>
                <a:pt x="570205" y="388775"/>
              </a:cubicBezTo>
              <a:cubicBezTo>
                <a:pt x="574525" y="375816"/>
                <a:pt x="579411" y="363032"/>
                <a:pt x="583164" y="349898"/>
              </a:cubicBezTo>
              <a:cubicBezTo>
                <a:pt x="588057" y="332773"/>
                <a:pt x="589107" y="314432"/>
                <a:pt x="596123" y="298061"/>
              </a:cubicBezTo>
              <a:cubicBezTo>
                <a:pt x="602258" y="283745"/>
                <a:pt x="613402" y="272143"/>
                <a:pt x="622041" y="259184"/>
              </a:cubicBezTo>
              <a:cubicBezTo>
                <a:pt x="626361" y="246225"/>
                <a:pt x="635000" y="206646"/>
                <a:pt x="635000" y="220306"/>
              </a:cubicBezTo>
              <a:cubicBezTo>
                <a:pt x="635000" y="262394"/>
                <a:pt x="610869" y="287114"/>
                <a:pt x="596123" y="323979"/>
              </a:cubicBezTo>
              <a:cubicBezTo>
                <a:pt x="585977" y="349346"/>
                <a:pt x="578845" y="375816"/>
                <a:pt x="570205" y="401735"/>
              </a:cubicBezTo>
              <a:lnTo>
                <a:pt x="557245" y="440612"/>
              </a:lnTo>
              <a:cubicBezTo>
                <a:pt x="565885" y="449252"/>
                <a:pt x="570946" y="466531"/>
                <a:pt x="583164" y="466531"/>
              </a:cubicBezTo>
              <a:cubicBezTo>
                <a:pt x="602953" y="466531"/>
                <a:pt x="634908" y="388960"/>
                <a:pt x="635000" y="388775"/>
              </a:cubicBezTo>
              <a:cubicBezTo>
                <a:pt x="661479" y="256390"/>
                <a:pt x="655386" y="314953"/>
                <a:pt x="635000" y="90714"/>
              </a:cubicBezTo>
              <a:cubicBezTo>
                <a:pt x="633387" y="72976"/>
                <a:pt x="622041" y="38877"/>
                <a:pt x="622041" y="38877"/>
              </a:cubicBezTo>
              <a:cubicBezTo>
                <a:pt x="626361" y="73435"/>
                <a:pt x="631154" y="107937"/>
                <a:pt x="635000" y="142551"/>
              </a:cubicBezTo>
              <a:cubicBezTo>
                <a:pt x="639794" y="185698"/>
                <a:pt x="634232" y="230958"/>
                <a:pt x="647960" y="272143"/>
              </a:cubicBezTo>
              <a:cubicBezTo>
                <a:pt x="652885" y="286919"/>
                <a:pt x="673878" y="289422"/>
                <a:pt x="686837" y="298061"/>
              </a:cubicBezTo>
              <a:cubicBezTo>
                <a:pt x="748840" y="205057"/>
                <a:pt x="716648" y="242332"/>
                <a:pt x="777552" y="181428"/>
              </a:cubicBezTo>
              <a:cubicBezTo>
                <a:pt x="790511" y="185748"/>
                <a:pt x="805762" y="185855"/>
                <a:pt x="816429" y="194388"/>
              </a:cubicBezTo>
              <a:cubicBezTo>
                <a:pt x="839266" y="212658"/>
                <a:pt x="846770" y="246533"/>
                <a:pt x="855307" y="272143"/>
              </a:cubicBezTo>
              <a:cubicBezTo>
                <a:pt x="863946" y="259184"/>
                <a:pt x="874260" y="219334"/>
                <a:pt x="881225" y="233265"/>
              </a:cubicBezTo>
              <a:cubicBezTo>
                <a:pt x="891076" y="252966"/>
                <a:pt x="873219" y="276599"/>
                <a:pt x="868266" y="298061"/>
              </a:cubicBezTo>
              <a:cubicBezTo>
                <a:pt x="860256" y="332770"/>
                <a:pt x="853612" y="367941"/>
                <a:pt x="842347" y="401735"/>
              </a:cubicBezTo>
              <a:cubicBezTo>
                <a:pt x="838027" y="414694"/>
                <a:pt x="836416" y="428899"/>
                <a:pt x="829388" y="440612"/>
              </a:cubicBezTo>
              <a:cubicBezTo>
                <a:pt x="823102" y="451089"/>
                <a:pt x="812109" y="457891"/>
                <a:pt x="803470" y="466531"/>
              </a:cubicBezTo>
              <a:cubicBezTo>
                <a:pt x="799150" y="479490"/>
                <a:pt x="797145" y="493467"/>
                <a:pt x="790511" y="505408"/>
              </a:cubicBezTo>
              <a:cubicBezTo>
                <a:pt x="775383" y="532638"/>
                <a:pt x="738674" y="583163"/>
                <a:pt x="738674" y="583163"/>
              </a:cubicBezTo>
              <a:cubicBezTo>
                <a:pt x="725715" y="578843"/>
                <a:pt x="709455" y="579863"/>
                <a:pt x="699796" y="570204"/>
              </a:cubicBezTo>
              <a:cubicBezTo>
                <a:pt x="672528" y="542936"/>
                <a:pt x="695302" y="454093"/>
                <a:pt x="699796" y="440612"/>
              </a:cubicBezTo>
              <a:cubicBezTo>
                <a:pt x="704478" y="426565"/>
                <a:pt x="756659" y="392301"/>
                <a:pt x="764592" y="388775"/>
              </a:cubicBezTo>
              <a:cubicBezTo>
                <a:pt x="789558" y="377679"/>
                <a:pt x="842347" y="362857"/>
                <a:pt x="842347" y="362857"/>
              </a:cubicBezTo>
              <a:cubicBezTo>
                <a:pt x="908020" y="297186"/>
                <a:pt x="823028" y="374448"/>
                <a:pt x="907143" y="323979"/>
              </a:cubicBezTo>
              <a:cubicBezTo>
                <a:pt x="917620" y="317693"/>
                <a:pt x="923521" y="305694"/>
                <a:pt x="933062" y="298061"/>
              </a:cubicBezTo>
              <a:cubicBezTo>
                <a:pt x="1014796" y="232675"/>
                <a:pt x="935280" y="308802"/>
                <a:pt x="997858" y="246224"/>
              </a:cubicBezTo>
              <a:cubicBezTo>
                <a:pt x="1010214" y="172086"/>
                <a:pt x="1023776" y="102609"/>
                <a:pt x="1023776" y="25918"/>
              </a:cubicBezTo>
              <a:cubicBezTo>
                <a:pt x="1023776" y="8107"/>
                <a:pt x="1015710" y="60629"/>
                <a:pt x="1010817" y="77755"/>
              </a:cubicBezTo>
              <a:cubicBezTo>
                <a:pt x="1007064" y="90890"/>
                <a:pt x="1001611" y="103498"/>
                <a:pt x="997858" y="116633"/>
              </a:cubicBezTo>
              <a:cubicBezTo>
                <a:pt x="992965" y="133758"/>
                <a:pt x="990016" y="151410"/>
                <a:pt x="984898" y="168469"/>
              </a:cubicBezTo>
              <a:cubicBezTo>
                <a:pt x="977047" y="194637"/>
                <a:pt x="967619" y="220306"/>
                <a:pt x="958980" y="246224"/>
              </a:cubicBezTo>
              <a:lnTo>
                <a:pt x="920103" y="362857"/>
              </a:lnTo>
              <a:lnTo>
                <a:pt x="907143" y="401735"/>
              </a:lnTo>
              <a:cubicBezTo>
                <a:pt x="902823" y="414694"/>
                <a:pt x="890871" y="453864"/>
                <a:pt x="894184" y="440612"/>
              </a:cubicBezTo>
              <a:cubicBezTo>
                <a:pt x="910920" y="373665"/>
                <a:pt x="897263" y="403594"/>
                <a:pt x="933062" y="349898"/>
              </a:cubicBezTo>
              <a:cubicBezTo>
                <a:pt x="937382" y="336939"/>
                <a:pt x="939912" y="323238"/>
                <a:pt x="946021" y="311020"/>
              </a:cubicBezTo>
              <a:cubicBezTo>
                <a:pt x="952986" y="297089"/>
                <a:pt x="965613" y="286375"/>
                <a:pt x="971939" y="272143"/>
              </a:cubicBezTo>
              <a:cubicBezTo>
                <a:pt x="983035" y="247177"/>
                <a:pt x="982704" y="217120"/>
                <a:pt x="997858" y="194388"/>
              </a:cubicBezTo>
              <a:cubicBezTo>
                <a:pt x="1031465" y="143977"/>
                <a:pt x="1033236" y="130629"/>
                <a:pt x="1010817" y="220306"/>
              </a:cubicBezTo>
              <a:cubicBezTo>
                <a:pt x="1007504" y="233558"/>
                <a:pt x="1002178" y="246225"/>
                <a:pt x="997858" y="259184"/>
              </a:cubicBezTo>
              <a:cubicBezTo>
                <a:pt x="1010817" y="263504"/>
                <a:pt x="1025022" y="265115"/>
                <a:pt x="1036735" y="272143"/>
              </a:cubicBezTo>
              <a:cubicBezTo>
                <a:pt x="1047212" y="278429"/>
                <a:pt x="1053113" y="290428"/>
                <a:pt x="1062654" y="298061"/>
              </a:cubicBezTo>
              <a:cubicBezTo>
                <a:pt x="1144381" y="363442"/>
                <a:pt x="1064878" y="287325"/>
                <a:pt x="1127449" y="349898"/>
              </a:cubicBezTo>
              <a:cubicBezTo>
                <a:pt x="1131769" y="362857"/>
                <a:pt x="1127157" y="385462"/>
                <a:pt x="1140409" y="388775"/>
              </a:cubicBezTo>
              <a:cubicBezTo>
                <a:pt x="1155519" y="392552"/>
                <a:pt x="1167461" y="372993"/>
                <a:pt x="1179286" y="362857"/>
              </a:cubicBezTo>
              <a:cubicBezTo>
                <a:pt x="1308547" y="252062"/>
                <a:pt x="1140173" y="371654"/>
                <a:pt x="1308878" y="259184"/>
              </a:cubicBezTo>
              <a:lnTo>
                <a:pt x="1347756" y="233265"/>
              </a:lnTo>
              <a:cubicBezTo>
                <a:pt x="1356395" y="246224"/>
                <a:pt x="1367539" y="257827"/>
                <a:pt x="1373674" y="272143"/>
              </a:cubicBezTo>
              <a:cubicBezTo>
                <a:pt x="1382144" y="291908"/>
                <a:pt x="1386985" y="341845"/>
                <a:pt x="1399592" y="362857"/>
              </a:cubicBezTo>
              <a:cubicBezTo>
                <a:pt x="1405878" y="373334"/>
                <a:pt x="1416871" y="380136"/>
                <a:pt x="1425511" y="388775"/>
              </a:cubicBezTo>
              <a:cubicBezTo>
                <a:pt x="1460069" y="384455"/>
                <a:pt x="1495130" y="383113"/>
                <a:pt x="1529184" y="375816"/>
              </a:cubicBezTo>
              <a:cubicBezTo>
                <a:pt x="1544082" y="372624"/>
                <a:pt x="1632428" y="338037"/>
                <a:pt x="1658776" y="336939"/>
              </a:cubicBezTo>
              <a:cubicBezTo>
                <a:pt x="1745096" y="333342"/>
                <a:pt x="1831565" y="336939"/>
                <a:pt x="1917960" y="336939"/>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Schedule'!$K$15</f>
        <v>43742</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Schedule'!$L$15</f>
        <v>43760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Schedule'!$B$15</f>
        <v>20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76"/>
      <c r="B39" s="176"/>
      <c r="C39" s="34"/>
      <c r="D39" s="35"/>
      <c r="E39" s="34"/>
      <c r="F39" s="176"/>
      <c r="G39" s="176"/>
      <c r="H39" s="34"/>
      <c r="I39" s="35"/>
      <c r="K39" s="5">
        <f>IF(K38=0,"",IF(K38&lt;$G$9,K38+1,IF(K38=$G$9,"")))</f>
        <v>43759</v>
      </c>
      <c r="L39" s="3" t="s">
        <v>14</v>
      </c>
    </row>
    <row r="40" spans="1:12" x14ac:dyDescent="0.15">
      <c r="A40" s="177" t="s">
        <v>30</v>
      </c>
      <c r="B40" s="177"/>
      <c r="C40" s="34"/>
      <c r="D40" s="36" t="s">
        <v>25</v>
      </c>
      <c r="E40" s="34"/>
      <c r="F40" s="177" t="s">
        <v>31</v>
      </c>
      <c r="G40" s="177"/>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Schedule'!$K$17</f>
        <v>43761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Schedule'!$L$17</f>
        <v>43775</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Schedule'!$B$17</f>
        <v>21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Schedule'!$K$18</f>
        <v>43776</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Schedule'!$L$18</f>
        <v>43787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Schedule'!$B$18</f>
        <v>22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Schedule'!$K$20</f>
        <v>43788</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Schedule'!$L$20</f>
        <v>43802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Schedule'!$B$20</f>
        <v>23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Schedule'!$K$21</f>
        <v>43803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Schedule'!$L$21</f>
        <v>43808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Schedule'!$B$21</f>
        <v>24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Schedule'!$K$23</f>
        <v>43809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Schedule'!$L$23</f>
        <v>43836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Schedule'!$B$23</f>
        <v>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76"/>
      <c r="B39" s="176"/>
      <c r="C39" s="34"/>
      <c r="D39" s="35"/>
      <c r="E39" s="34"/>
      <c r="F39" s="176"/>
      <c r="G39" s="176"/>
      <c r="H39" s="34"/>
      <c r="I39" s="35"/>
      <c r="K39" s="5">
        <f>IF(K38=0,"",IF(K38&lt;$G$9,K38+1,IF(K38=$G$9,"")))</f>
        <v>43829</v>
      </c>
      <c r="L39" s="3" t="s">
        <v>14</v>
      </c>
    </row>
    <row r="40" spans="1:12" x14ac:dyDescent="0.15">
      <c r="A40" s="177" t="s">
        <v>30</v>
      </c>
      <c r="B40" s="177"/>
      <c r="C40" s="34"/>
      <c r="D40" s="36" t="s">
        <v>25</v>
      </c>
      <c r="E40" s="34"/>
      <c r="F40" s="177" t="s">
        <v>31</v>
      </c>
      <c r="G40" s="177"/>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79" t="s">
        <v>26</v>
      </c>
      <c r="B42" s="179"/>
      <c r="C42" s="179"/>
      <c r="D42" s="179"/>
      <c r="E42" s="34"/>
      <c r="F42" s="178" t="s">
        <v>27</v>
      </c>
      <c r="G42" s="178"/>
      <c r="H42" s="178"/>
      <c r="I42" s="178"/>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Schedule'!$K$24</f>
        <v>43837</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Schedule'!$L$24</f>
        <v>43852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Schedule'!$B$24</f>
        <v>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zoomScale="98" zoomScaleNormal="98" workbookViewId="0">
      <pane ySplit="13" topLeftCell="A27" activePane="bottomLeft" state="frozen"/>
      <selection pane="bottomLeft" activeCell="C33" sqref="C3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Schedule'!$K$26</f>
        <v>43853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Schedule'!$L$26</f>
        <v>43866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Schedule'!$B$26</f>
        <v>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v>1.5</v>
      </c>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1.5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v>3</v>
      </c>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v>3.5</v>
      </c>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v>3.5</v>
      </c>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10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v>1</v>
      </c>
      <c r="D30" s="130"/>
      <c r="E30" s="30"/>
      <c r="F30" s="15" t="s">
        <v>29</v>
      </c>
      <c r="G30" s="29"/>
      <c r="H30" s="31">
        <f>(C21+C29+C37+H21+H29)-C13</f>
        <v>17</v>
      </c>
      <c r="I30" s="31">
        <f>D21+D29+D37+I21+I29</f>
        <v>0</v>
      </c>
      <c r="K30" s="5">
        <f>IF(K28=0,"",IF(K28&lt;$G$9,K28+1,IF(K28=$G$9,"")))</f>
        <v>43863</v>
      </c>
      <c r="L30" s="3" t="s">
        <v>13</v>
      </c>
    </row>
    <row r="31" spans="1:12" ht="18" customHeight="1" thickTop="1" x14ac:dyDescent="0.15">
      <c r="A31" s="26">
        <f t="shared" si="6"/>
        <v>43864</v>
      </c>
      <c r="B31" s="145" t="s">
        <v>14</v>
      </c>
      <c r="C31" s="135">
        <v>2.5</v>
      </c>
      <c r="D31" s="136"/>
      <c r="E31" s="30"/>
      <c r="F31" s="200" t="s">
        <v>32</v>
      </c>
      <c r="G31" s="201"/>
      <c r="H31" s="201"/>
      <c r="I31" s="202"/>
      <c r="K31" s="5">
        <f>IF(K30=0,"",IF(K30&lt;$G$9,K30+1,IF(K30=$G$9,"")))</f>
        <v>43864</v>
      </c>
      <c r="L31" s="3" t="s">
        <v>14</v>
      </c>
    </row>
    <row r="32" spans="1:12" ht="18" customHeight="1" x14ac:dyDescent="0.15">
      <c r="A32" s="26">
        <f t="shared" si="6"/>
        <v>43865</v>
      </c>
      <c r="B32" s="145" t="s">
        <v>15</v>
      </c>
      <c r="C32" s="135">
        <v>1</v>
      </c>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v>1</v>
      </c>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5.5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Schedule'!$K$27</f>
        <v>43867</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Schedule'!$L$27</f>
        <v>43880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Schedule'!$B$27</f>
        <v>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5.5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v>4</v>
      </c>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v>0.5</v>
      </c>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10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v>2</v>
      </c>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v>1</v>
      </c>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74">
        <v>2</v>
      </c>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9.5</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Schedule'!$K$29</f>
        <v>43881</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Schedule'!$L$29</f>
        <v>43894</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Schedule'!$B$29</f>
        <v>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Schedule'!$K$30</f>
        <v>43895</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Schedule'!$L$30</f>
        <v>43912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Schedule'!$B$30</f>
        <v>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5"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Schedule'!$K$32</f>
        <v>43913</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Schedule'!$L$32</f>
        <v>43926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Schedule'!$B$32</f>
        <v>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v>2</v>
      </c>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2</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32" activePane="bottomLeft" state="frozen"/>
      <selection pane="bottomLeft" activeCell="C32" sqref="C32"/>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Schedule'!$K$33</f>
        <v>43927</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Schedule'!$L$33</f>
        <v>43942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Schedule'!$B$33</f>
        <v>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v>3.25</v>
      </c>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v>1</v>
      </c>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4.25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v>1</v>
      </c>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v>4</v>
      </c>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v>2</v>
      </c>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7</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16.25</v>
      </c>
      <c r="I30" s="31">
        <f>D21+D29+D37+I21+I29</f>
        <v>0</v>
      </c>
      <c r="K30" s="5">
        <f>IF(K28=0,"",IF(K28&lt;$G$9,K28+1,IF(K28=$G$9,"")))</f>
        <v>43940</v>
      </c>
      <c r="L30" s="3" t="s">
        <v>13</v>
      </c>
    </row>
    <row r="31" spans="1:12" ht="18" customHeight="1" thickTop="1" x14ac:dyDescent="0.15">
      <c r="A31" s="26">
        <f t="shared" si="6"/>
        <v>43941</v>
      </c>
      <c r="B31" s="145" t="s">
        <v>14</v>
      </c>
      <c r="C31" s="135">
        <v>5</v>
      </c>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24" activePane="bottomLeft" state="frozen"/>
      <selection pane="bottomLeft" activeCell="C23" sqref="C2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Schedule'!$K$35</f>
        <v>43943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Schedule'!$L$35</f>
        <v>43957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Schedule'!$B$35</f>
        <v>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v>2</v>
      </c>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11</v>
      </c>
      <c r="I30" s="31">
        <f>D21+D29+D37+I21+I29</f>
        <v>0</v>
      </c>
      <c r="K30" s="5">
        <f>IF(K28=0,"",IF(K28&lt;$G$9,K28+1,IF(K28=$G$9,"")))</f>
        <v>43954</v>
      </c>
      <c r="L30" s="3" t="s">
        <v>13</v>
      </c>
    </row>
    <row r="31" spans="1:12" ht="18" customHeight="1" thickTop="1" x14ac:dyDescent="0.15">
      <c r="A31" s="26">
        <f t="shared" si="6"/>
        <v>43955</v>
      </c>
      <c r="B31" s="145" t="s">
        <v>14</v>
      </c>
      <c r="C31" s="135">
        <v>3</v>
      </c>
      <c r="D31" s="136"/>
      <c r="E31" s="30"/>
      <c r="F31" s="200" t="s">
        <v>32</v>
      </c>
      <c r="G31" s="201"/>
      <c r="H31" s="201"/>
      <c r="I31" s="202"/>
      <c r="K31" s="5">
        <f>IF(K30=0,"",IF(K30&lt;$G$9,K30+1,IF(K30=$G$9,"")))</f>
        <v>43955</v>
      </c>
      <c r="L31" s="3" t="s">
        <v>14</v>
      </c>
    </row>
    <row r="32" spans="1:12" ht="18" customHeight="1" x14ac:dyDescent="0.15">
      <c r="A32" s="26">
        <f t="shared" si="6"/>
        <v>43956</v>
      </c>
      <c r="B32" s="145" t="s">
        <v>15</v>
      </c>
      <c r="C32" s="170">
        <v>4</v>
      </c>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v>2</v>
      </c>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9</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tabSelected="1"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Schedule'!$K$36</f>
        <v>43958</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Schedule'!$L$36</f>
        <v>43970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Schedule'!$B$36</f>
        <v>10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9</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v>4</v>
      </c>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v>4</v>
      </c>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17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8</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Schedule'!$K$38</f>
        <v>43971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Schedule'!$L$38</f>
        <v>43986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Schedule'!$B$38</f>
        <v>11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Schedule'!$K$39</f>
        <v>43987</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Schedule'!$L$39</f>
        <v>44003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Schedule'!$B$39</f>
        <v>12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6">
        <v>904301118</v>
      </c>
      <c r="C8" s="196"/>
      <c r="D8" s="196"/>
      <c r="E8" s="4"/>
      <c r="F8" s="33" t="s">
        <v>4</v>
      </c>
      <c r="G8" s="198">
        <f>'Payroll Schedule'!$K$5</f>
        <v>43636</v>
      </c>
      <c r="H8" s="198"/>
      <c r="I8" s="198"/>
      <c r="J8" s="37"/>
      <c r="K8" s="12" t="str">
        <f>TEXT(G8,"dddd")</f>
        <v>Thursday</v>
      </c>
    </row>
    <row r="9" spans="1:12" ht="18" customHeight="1" thickBot="1" x14ac:dyDescent="0.2">
      <c r="A9" s="33" t="s">
        <v>5</v>
      </c>
      <c r="B9" s="197" t="s">
        <v>133</v>
      </c>
      <c r="C9" s="197"/>
      <c r="D9" s="197"/>
      <c r="E9" s="4"/>
      <c r="F9" s="33" t="s">
        <v>6</v>
      </c>
      <c r="G9" s="193">
        <f>'Payroll Schedule'!$L$5</f>
        <v>43648</v>
      </c>
      <c r="H9" s="193"/>
      <c r="I9" s="193"/>
      <c r="J9" s="38"/>
    </row>
    <row r="10" spans="1:12" ht="18" customHeight="1" thickBot="1" x14ac:dyDescent="0.2">
      <c r="A10" s="33" t="s">
        <v>7</v>
      </c>
      <c r="B10" s="197" t="s">
        <v>134</v>
      </c>
      <c r="C10" s="197"/>
      <c r="D10" s="197"/>
      <c r="E10" s="4"/>
      <c r="F10" s="33" t="s">
        <v>8</v>
      </c>
      <c r="G10" s="194">
        <f>'Payroll Schedule'!$B$5</f>
        <v>13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4" t="s">
        <v>32</v>
      </c>
      <c r="G31" s="185"/>
      <c r="H31" s="185"/>
      <c r="I31" s="186"/>
      <c r="K31" s="5">
        <f>IF(K30=0,"",IF(K30&lt;$G$9,K30+1,IF(K30=$G$9,"")))</f>
        <v>43647</v>
      </c>
      <c r="L31" s="3" t="s">
        <v>14</v>
      </c>
    </row>
    <row r="32" spans="1:12" ht="18" customHeight="1" x14ac:dyDescent="0.15">
      <c r="A32" s="26">
        <f t="shared" si="6"/>
        <v>43648</v>
      </c>
      <c r="B32" s="145" t="s">
        <v>15</v>
      </c>
      <c r="C32" s="135"/>
      <c r="D32" s="136"/>
      <c r="E32" s="131"/>
      <c r="F32" s="187"/>
      <c r="G32" s="188"/>
      <c r="H32" s="188"/>
      <c r="I32" s="189"/>
      <c r="K32" s="5">
        <f t="shared" ref="K32:K36" si="7">IF(K31=0,"",IF(K31&lt;$G$9,K31+1,IF(K31=$G$9,"")))</f>
        <v>43648</v>
      </c>
      <c r="L32" s="3" t="s">
        <v>15</v>
      </c>
    </row>
    <row r="33" spans="1:12" ht="18" customHeight="1" x14ac:dyDescent="0.15">
      <c r="A33" s="26" t="str">
        <f t="shared" si="6"/>
        <v/>
      </c>
      <c r="B33" s="145" t="s">
        <v>16</v>
      </c>
      <c r="C33" s="136"/>
      <c r="D33" s="136"/>
      <c r="E33" s="131"/>
      <c r="F33" s="187"/>
      <c r="G33" s="188"/>
      <c r="H33" s="188"/>
      <c r="I33" s="189"/>
      <c r="K33" s="5" t="str">
        <f t="shared" si="7"/>
        <v/>
      </c>
      <c r="L33" s="3" t="s">
        <v>16</v>
      </c>
    </row>
    <row r="34" spans="1:12" ht="18" customHeight="1" x14ac:dyDescent="0.15">
      <c r="A34" s="26" t="b">
        <f t="shared" si="6"/>
        <v>0</v>
      </c>
      <c r="B34" s="145" t="s">
        <v>17</v>
      </c>
      <c r="C34" s="136"/>
      <c r="D34" s="136"/>
      <c r="E34" s="131"/>
      <c r="F34" s="187"/>
      <c r="G34" s="188"/>
      <c r="H34" s="188"/>
      <c r="I34" s="189"/>
      <c r="K34" s="5" t="b">
        <f t="shared" si="7"/>
        <v>0</v>
      </c>
      <c r="L34" s="3" t="s">
        <v>17</v>
      </c>
    </row>
    <row r="35" spans="1:12" ht="18" customHeight="1" x14ac:dyDescent="0.15">
      <c r="A35" s="26" t="b">
        <f t="shared" si="6"/>
        <v>0</v>
      </c>
      <c r="B35" s="145" t="s">
        <v>18</v>
      </c>
      <c r="C35" s="136"/>
      <c r="D35" s="136"/>
      <c r="E35" s="131"/>
      <c r="F35" s="187"/>
      <c r="G35" s="188"/>
      <c r="H35" s="188"/>
      <c r="I35" s="189"/>
      <c r="K35" s="5" t="b">
        <f t="shared" si="7"/>
        <v>0</v>
      </c>
      <c r="L35" s="3" t="s">
        <v>18</v>
      </c>
    </row>
    <row r="36" spans="1:12" ht="18" customHeight="1" thickBot="1" x14ac:dyDescent="0.2">
      <c r="A36" s="27" t="b">
        <f t="shared" si="6"/>
        <v>0</v>
      </c>
      <c r="B36" s="146" t="s">
        <v>19</v>
      </c>
      <c r="C36" s="139"/>
      <c r="D36" s="139"/>
      <c r="E36" s="131"/>
      <c r="F36" s="187"/>
      <c r="G36" s="188"/>
      <c r="H36" s="188"/>
      <c r="I36" s="189"/>
      <c r="K36" s="5" t="b">
        <f t="shared" si="7"/>
        <v>0</v>
      </c>
      <c r="L36" s="3" t="s">
        <v>19</v>
      </c>
    </row>
    <row r="37" spans="1:12" ht="18" customHeight="1" thickTop="1" thickBot="1" x14ac:dyDescent="0.2">
      <c r="A37" s="148" t="s">
        <v>22</v>
      </c>
      <c r="B37" s="149"/>
      <c r="C37" s="142">
        <f>SUM(C30:C36)</f>
        <v>0</v>
      </c>
      <c r="D37" s="142">
        <f>IF(C37&gt;40,C37-40,0)</f>
        <v>0</v>
      </c>
      <c r="E37" s="150"/>
      <c r="F37" s="190"/>
      <c r="G37" s="191"/>
      <c r="H37" s="191"/>
      <c r="I37" s="192"/>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1:I1"/>
    <mergeCell ref="A2:I2"/>
    <mergeCell ref="A4:I7"/>
    <mergeCell ref="F31:I37"/>
    <mergeCell ref="G9:I9"/>
    <mergeCell ref="G10:I10"/>
    <mergeCell ref="A13:B13"/>
    <mergeCell ref="B8:D8"/>
    <mergeCell ref="B9:D9"/>
    <mergeCell ref="B10:D10"/>
    <mergeCell ref="G8:I8"/>
    <mergeCell ref="A39:B39"/>
    <mergeCell ref="A40:B40"/>
    <mergeCell ref="F39:G39"/>
    <mergeCell ref="F40:G40"/>
    <mergeCell ref="F42:I42"/>
    <mergeCell ref="A42:D42"/>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Schedule'!$K$6</f>
        <v>43649</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Schedule'!$L$6</f>
        <v>43668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Schedule'!$B$6</f>
        <v>14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76"/>
      <c r="B39" s="176"/>
      <c r="C39" s="34"/>
      <c r="D39" s="35"/>
      <c r="E39" s="34"/>
      <c r="F39" s="176"/>
      <c r="G39" s="176"/>
      <c r="H39" s="34"/>
      <c r="I39" s="35"/>
      <c r="K39" s="5">
        <f>IF(K38=0,"",IF(K38&lt;$G$9,K38+1,IF(K38=$G$9,"")))</f>
        <v>43668</v>
      </c>
      <c r="L39" s="3" t="s">
        <v>14</v>
      </c>
    </row>
    <row r="40" spans="1:12" x14ac:dyDescent="0.15">
      <c r="A40" s="177" t="s">
        <v>30</v>
      </c>
      <c r="B40" s="177"/>
      <c r="C40" s="34"/>
      <c r="D40" s="36" t="s">
        <v>25</v>
      </c>
      <c r="E40" s="34"/>
      <c r="F40" s="177" t="s">
        <v>31</v>
      </c>
      <c r="G40" s="177"/>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Schedule'!$K$8</f>
        <v>43669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Schedule'!$L$8</f>
        <v>43683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Schedule'!$B$8</f>
        <v>15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Schedule'!$K$9</f>
        <v>43684</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Schedule'!$L$9</f>
        <v>43698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Schedule'!$B$9</f>
        <v>16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Schedule'!$K$11</f>
        <v>43699</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Schedule'!$L$11</f>
        <v>43712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Schedule'!$B$11</f>
        <v>17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Schedule'!$K$12</f>
        <v>43713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Schedule'!$L$12</f>
        <v>43727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Schedule'!$B$12</f>
        <v>18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Schedule'!$K$14</f>
        <v>43728</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Schedule'!$L$14</f>
        <v>43741</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Schedule'!$B$14</f>
        <v>19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2020-05-08T22:27:14Z</dcterms:modified>
</cp:coreProperties>
</file>