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QUES\Documents\GitHub\feup-cpar\Report\"/>
    </mc:Choice>
  </mc:AlternateContent>
  <bookViews>
    <workbookView xWindow="0" yWindow="0" windowWidth="21570" windowHeight="8160"/>
  </bookViews>
  <sheets>
    <sheet name="C++" sheetId="3" r:id="rId1"/>
    <sheet name="Naive DCM" sheetId="4" r:id="rId2"/>
    <sheet name="Line DCM" sheetId="5" r:id="rId3"/>
    <sheet name="C#" sheetId="1" r:id="rId4"/>
    <sheet name="Java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5" l="1"/>
  <c r="G41" i="5"/>
  <c r="F42" i="5"/>
  <c r="G42" i="5"/>
  <c r="F43" i="5"/>
  <c r="G43" i="5"/>
  <c r="F44" i="5"/>
  <c r="G44" i="5"/>
  <c r="F45" i="5"/>
  <c r="G45" i="5"/>
  <c r="F46" i="5"/>
  <c r="G46" i="5"/>
  <c r="F32" i="5"/>
  <c r="G32" i="5"/>
  <c r="F33" i="5"/>
  <c r="G33" i="5"/>
  <c r="F34" i="5"/>
  <c r="G34" i="5"/>
  <c r="F35" i="5"/>
  <c r="G35" i="5"/>
  <c r="F36" i="5"/>
  <c r="G36" i="5"/>
  <c r="F37" i="5"/>
  <c r="G37" i="5"/>
  <c r="F23" i="5"/>
  <c r="G23" i="5"/>
  <c r="F24" i="5"/>
  <c r="G24" i="5"/>
  <c r="F25" i="5"/>
  <c r="G25" i="5"/>
  <c r="F26" i="5"/>
  <c r="G26" i="5"/>
  <c r="F27" i="5"/>
  <c r="G27" i="5"/>
  <c r="F28" i="5"/>
  <c r="G28" i="5"/>
  <c r="F14" i="5"/>
  <c r="G14" i="5"/>
  <c r="F15" i="5"/>
  <c r="G15" i="5"/>
  <c r="F16" i="5"/>
  <c r="G16" i="5"/>
  <c r="F17" i="5"/>
  <c r="G17" i="5"/>
  <c r="F18" i="5"/>
  <c r="G18" i="5"/>
  <c r="F19" i="5"/>
  <c r="G19" i="5"/>
  <c r="G10" i="5"/>
  <c r="F10" i="5"/>
  <c r="G9" i="5"/>
  <c r="F9" i="5"/>
  <c r="G8" i="5"/>
  <c r="F8" i="5"/>
  <c r="G7" i="5"/>
  <c r="F7" i="5"/>
  <c r="G6" i="5"/>
  <c r="F6" i="5"/>
  <c r="G5" i="5"/>
  <c r="F5" i="5"/>
  <c r="F4" i="5"/>
  <c r="G4" i="5"/>
  <c r="M25" i="3" l="1"/>
  <c r="M26" i="3"/>
  <c r="M27" i="3"/>
  <c r="M28" i="3"/>
  <c r="M29" i="3"/>
  <c r="M30" i="3"/>
  <c r="M31" i="3"/>
  <c r="M32" i="3"/>
  <c r="M33" i="3"/>
  <c r="M34" i="3"/>
  <c r="L25" i="3"/>
  <c r="L26" i="3"/>
  <c r="L27" i="3"/>
  <c r="L28" i="3"/>
  <c r="L29" i="3"/>
  <c r="L30" i="3"/>
  <c r="L31" i="3"/>
  <c r="L32" i="3"/>
  <c r="L33" i="3"/>
  <c r="L34" i="3"/>
  <c r="K25" i="3"/>
  <c r="K26" i="3"/>
  <c r="K27" i="3"/>
  <c r="K28" i="3"/>
  <c r="K29" i="3"/>
  <c r="K30" i="3"/>
  <c r="K31" i="3"/>
  <c r="K32" i="3"/>
  <c r="K33" i="3"/>
  <c r="K34" i="3"/>
  <c r="K24" i="3"/>
  <c r="J25" i="3"/>
  <c r="J26" i="3"/>
  <c r="J27" i="3"/>
  <c r="J28" i="3"/>
  <c r="J29" i="3"/>
  <c r="J30" i="3"/>
  <c r="J31" i="3"/>
  <c r="J32" i="3"/>
  <c r="J33" i="3"/>
  <c r="J34" i="3"/>
  <c r="J24" i="3"/>
  <c r="I34" i="3"/>
  <c r="I25" i="3"/>
  <c r="I26" i="3"/>
  <c r="I27" i="3"/>
  <c r="I28" i="3"/>
  <c r="I29" i="3"/>
  <c r="I30" i="3"/>
  <c r="I31" i="3"/>
  <c r="I32" i="3"/>
  <c r="I33" i="3"/>
  <c r="I24" i="3"/>
  <c r="H25" i="3"/>
  <c r="H26" i="3"/>
  <c r="H27" i="3"/>
  <c r="H28" i="3"/>
  <c r="H29" i="3"/>
  <c r="H30" i="3"/>
  <c r="H31" i="3"/>
  <c r="H32" i="3"/>
  <c r="H33" i="3"/>
  <c r="H34" i="3"/>
  <c r="H24" i="3"/>
  <c r="J15" i="3"/>
  <c r="J16" i="3"/>
  <c r="J17" i="3"/>
  <c r="J18" i="3"/>
  <c r="J19" i="3"/>
  <c r="J20" i="3"/>
  <c r="J14" i="3"/>
  <c r="L15" i="3"/>
  <c r="L16" i="3"/>
  <c r="L17" i="3"/>
  <c r="L18" i="3"/>
  <c r="L19" i="3"/>
  <c r="L20" i="3"/>
  <c r="I15" i="3"/>
  <c r="I16" i="3"/>
  <c r="I17" i="3"/>
  <c r="I18" i="3"/>
  <c r="I19" i="3"/>
  <c r="I20" i="3"/>
  <c r="I14" i="3"/>
  <c r="K15" i="3"/>
  <c r="K16" i="3"/>
  <c r="K17" i="3"/>
  <c r="K18" i="3"/>
  <c r="K19" i="3"/>
  <c r="K20" i="3"/>
  <c r="K14" i="3"/>
  <c r="R18" i="3"/>
  <c r="F9" i="4" l="1"/>
  <c r="R24" i="3" l="1"/>
  <c r="H15" i="3"/>
  <c r="H16" i="3"/>
  <c r="H17" i="3"/>
  <c r="H18" i="3"/>
  <c r="H19" i="3"/>
  <c r="H20" i="3"/>
  <c r="H14" i="3"/>
  <c r="R34" i="3"/>
  <c r="R33" i="3"/>
  <c r="R32" i="3"/>
  <c r="R31" i="3"/>
  <c r="R30" i="3"/>
  <c r="R29" i="3"/>
  <c r="R28" i="3"/>
  <c r="R27" i="3"/>
  <c r="R26" i="3"/>
  <c r="R25" i="3"/>
  <c r="Q34" i="3"/>
  <c r="Q33" i="3"/>
  <c r="Q32" i="3"/>
  <c r="Q31" i="3"/>
  <c r="Q30" i="3"/>
  <c r="Q29" i="3"/>
  <c r="Q28" i="3"/>
  <c r="Q27" i="3"/>
  <c r="Q26" i="3"/>
  <c r="Q25" i="3"/>
  <c r="Q24" i="3"/>
  <c r="P34" i="3"/>
  <c r="P33" i="3"/>
  <c r="P32" i="3"/>
  <c r="P31" i="3"/>
  <c r="P30" i="3"/>
  <c r="P29" i="3"/>
  <c r="P28" i="3"/>
  <c r="P27" i="3"/>
  <c r="P26" i="3"/>
  <c r="P25" i="3"/>
  <c r="P24" i="3"/>
  <c r="O34" i="3"/>
  <c r="O33" i="3"/>
  <c r="O32" i="3"/>
  <c r="O31" i="3"/>
  <c r="O30" i="3"/>
  <c r="O29" i="3"/>
  <c r="O28" i="3"/>
  <c r="O27" i="3"/>
  <c r="O26" i="3"/>
  <c r="O25" i="3"/>
  <c r="O24" i="3"/>
  <c r="N31" i="3"/>
  <c r="N32" i="3"/>
  <c r="N33" i="3"/>
  <c r="N34" i="3"/>
  <c r="N30" i="3"/>
  <c r="N29" i="3"/>
  <c r="N28" i="3"/>
  <c r="N27" i="3"/>
  <c r="N26" i="3"/>
  <c r="N25" i="3"/>
  <c r="N24" i="3"/>
  <c r="R20" i="3"/>
  <c r="R19" i="3"/>
  <c r="R17" i="3"/>
  <c r="R16" i="3"/>
  <c r="R15" i="3"/>
  <c r="R14" i="3"/>
  <c r="Q20" i="3"/>
  <c r="Q19" i="3"/>
  <c r="Q18" i="3"/>
  <c r="Q17" i="3"/>
  <c r="Q16" i="3"/>
  <c r="Q15" i="3"/>
  <c r="Q14" i="3"/>
  <c r="P20" i="3"/>
  <c r="P19" i="3"/>
  <c r="P18" i="3"/>
  <c r="P17" i="3"/>
  <c r="P16" i="3"/>
  <c r="P15" i="3"/>
  <c r="P14" i="3"/>
  <c r="O20" i="3"/>
  <c r="O19" i="3"/>
  <c r="O18" i="3"/>
  <c r="O17" i="3"/>
  <c r="O16" i="3"/>
  <c r="O15" i="3"/>
  <c r="O14" i="3"/>
  <c r="N15" i="3"/>
  <c r="N16" i="3"/>
  <c r="N17" i="3"/>
  <c r="N18" i="3"/>
  <c r="N19" i="3"/>
  <c r="N20" i="3"/>
  <c r="N14" i="3"/>
  <c r="H15" i="2" l="1"/>
  <c r="G40" i="5"/>
  <c r="G31" i="5"/>
  <c r="G22" i="5"/>
  <c r="F22" i="5"/>
  <c r="G13" i="5"/>
  <c r="F13" i="5"/>
  <c r="G46" i="4"/>
  <c r="F45" i="4"/>
  <c r="G44" i="4"/>
  <c r="F44" i="4"/>
  <c r="G43" i="4"/>
  <c r="G42" i="4"/>
  <c r="F41" i="4"/>
  <c r="G40" i="4"/>
  <c r="G37" i="4"/>
  <c r="F36" i="4"/>
  <c r="G35" i="4"/>
  <c r="G34" i="4"/>
  <c r="G33" i="4"/>
  <c r="F32" i="4"/>
  <c r="F31" i="4"/>
  <c r="G28" i="4"/>
  <c r="F27" i="4"/>
  <c r="G26" i="4"/>
  <c r="G25" i="4"/>
  <c r="G24" i="4"/>
  <c r="F23" i="4"/>
  <c r="G22" i="4"/>
  <c r="G19" i="4"/>
  <c r="G18" i="4"/>
  <c r="F17" i="4"/>
  <c r="G16" i="4"/>
  <c r="G15" i="4"/>
  <c r="G14" i="4"/>
  <c r="F13" i="4"/>
  <c r="G10" i="4"/>
  <c r="G8" i="4"/>
  <c r="G7" i="4"/>
  <c r="G6" i="4"/>
  <c r="F5" i="4"/>
  <c r="F4" i="4"/>
  <c r="K21" i="3"/>
  <c r="M21" i="3"/>
  <c r="L21" i="3"/>
  <c r="I21" i="3"/>
  <c r="K35" i="3"/>
  <c r="I35" i="3"/>
  <c r="L35" i="3"/>
  <c r="M35" i="3"/>
  <c r="M24" i="3"/>
  <c r="L24" i="3"/>
  <c r="M15" i="3"/>
  <c r="M16" i="3"/>
  <c r="M17" i="3"/>
  <c r="M18" i="3"/>
  <c r="M19" i="3"/>
  <c r="M20" i="3"/>
  <c r="M14" i="3"/>
  <c r="L14" i="3"/>
  <c r="J6" i="1"/>
  <c r="J7" i="1"/>
  <c r="J8" i="1"/>
  <c r="J9" i="1"/>
  <c r="J10" i="1"/>
  <c r="J11" i="1"/>
  <c r="I6" i="1"/>
  <c r="I7" i="1"/>
  <c r="I8" i="1"/>
  <c r="I9" i="1"/>
  <c r="I10" i="1"/>
  <c r="I11" i="1"/>
  <c r="G7" i="1"/>
  <c r="G8" i="1"/>
  <c r="G9" i="1"/>
  <c r="G10" i="1"/>
  <c r="G11" i="1"/>
  <c r="H15" i="1"/>
  <c r="H14" i="1"/>
  <c r="H13" i="1"/>
  <c r="H12" i="1"/>
  <c r="H14" i="2"/>
  <c r="H13" i="2"/>
  <c r="H12" i="2"/>
  <c r="F31" i="5" l="1"/>
  <c r="F40" i="5"/>
  <c r="G31" i="4"/>
  <c r="G41" i="4"/>
  <c r="G27" i="4"/>
  <c r="G13" i="4"/>
  <c r="F16" i="4"/>
  <c r="G32" i="4"/>
  <c r="F35" i="4"/>
  <c r="F40" i="4"/>
  <c r="G45" i="4"/>
  <c r="G36" i="4"/>
  <c r="G23" i="4"/>
  <c r="F26" i="4"/>
  <c r="F22" i="4"/>
  <c r="G17" i="4"/>
  <c r="F43" i="4"/>
  <c r="F42" i="4"/>
  <c r="F46" i="4"/>
  <c r="F34" i="4"/>
  <c r="F33" i="4"/>
  <c r="F37" i="4"/>
  <c r="F15" i="4"/>
  <c r="F19" i="4"/>
  <c r="F25" i="4"/>
  <c r="F14" i="4"/>
  <c r="F18" i="4"/>
  <c r="F24" i="4"/>
  <c r="F28" i="4"/>
  <c r="G4" i="4"/>
  <c r="G9" i="4"/>
  <c r="G5" i="4"/>
  <c r="F8" i="4"/>
  <c r="F7" i="4"/>
  <c r="F6" i="4"/>
  <c r="F10" i="4"/>
  <c r="H11" i="3"/>
  <c r="G11" i="3"/>
  <c r="F11" i="3"/>
  <c r="E11" i="3"/>
  <c r="H10" i="3"/>
  <c r="G10" i="3"/>
  <c r="F10" i="3"/>
  <c r="E10" i="3"/>
  <c r="H9" i="3"/>
  <c r="G9" i="3"/>
  <c r="F9" i="3"/>
  <c r="E9" i="3"/>
  <c r="H8" i="3"/>
  <c r="G8" i="3"/>
  <c r="F8" i="3"/>
  <c r="E8" i="3"/>
  <c r="H7" i="3"/>
  <c r="G7" i="3"/>
  <c r="F7" i="3"/>
  <c r="E7" i="3"/>
  <c r="H6" i="3"/>
  <c r="G6" i="3"/>
  <c r="F6" i="3"/>
  <c r="E6" i="3"/>
  <c r="H5" i="3"/>
  <c r="G5" i="3"/>
  <c r="F5" i="3"/>
  <c r="E5" i="3"/>
  <c r="J11" i="2" l="1"/>
  <c r="I11" i="2"/>
  <c r="H11" i="2"/>
  <c r="G11" i="2"/>
  <c r="J10" i="2"/>
  <c r="I10" i="2"/>
  <c r="H10" i="2"/>
  <c r="G10" i="2"/>
  <c r="J9" i="2"/>
  <c r="I9" i="2"/>
  <c r="H9" i="2"/>
  <c r="G9" i="2"/>
  <c r="J8" i="2"/>
  <c r="I8" i="2"/>
  <c r="H8" i="2"/>
  <c r="G8" i="2"/>
  <c r="J7" i="2"/>
  <c r="I7" i="2"/>
  <c r="H7" i="2"/>
  <c r="G7" i="2"/>
  <c r="J6" i="2"/>
  <c r="I6" i="2"/>
  <c r="H6" i="2"/>
  <c r="G6" i="2"/>
  <c r="J5" i="2"/>
  <c r="I5" i="2"/>
  <c r="H5" i="2"/>
  <c r="G5" i="2"/>
  <c r="I5" i="1"/>
  <c r="J5" i="1"/>
  <c r="G6" i="1"/>
  <c r="G5" i="1"/>
  <c r="H6" i="1"/>
  <c r="H7" i="1"/>
  <c r="H8" i="1"/>
  <c r="H9" i="1"/>
  <c r="H10" i="1"/>
  <c r="H11" i="1"/>
  <c r="H5" i="1"/>
</calcChain>
</file>

<file path=xl/sharedStrings.xml><?xml version="1.0" encoding="utf-8"?>
<sst xmlns="http://schemas.openxmlformats.org/spreadsheetml/2006/main" count="172" uniqueCount="40">
  <si>
    <t>Line (Sequential)</t>
  </si>
  <si>
    <t>Column (Parallel)</t>
  </si>
  <si>
    <t>Line (Parallel)</t>
  </si>
  <si>
    <t>Dimensions</t>
  </si>
  <si>
    <t>Speedup (Column)</t>
  </si>
  <si>
    <t>Speedup (Line)</t>
  </si>
  <si>
    <t>Column (Sequential)</t>
  </si>
  <si>
    <t>Naive VS Line (Sequential)</t>
  </si>
  <si>
    <t>Naive VS Line (Parallel)</t>
  </si>
  <si>
    <t>Intel Core i5 6600K (Skylake, 4C/4T) @ 800-4400 MHz</t>
  </si>
  <si>
    <t>L1 DCM</t>
  </si>
  <si>
    <t>L2 DCM</t>
  </si>
  <si>
    <t>Instructions</t>
  </si>
  <si>
    <t>%(L1)</t>
  </si>
  <si>
    <t>%(L2)</t>
  </si>
  <si>
    <t>N/A</t>
  </si>
  <si>
    <t>Column (1T)</t>
  </si>
  <si>
    <t>Column (2T)</t>
  </si>
  <si>
    <t>Column (3T)</t>
  </si>
  <si>
    <t>Column (4T)</t>
  </si>
  <si>
    <t>Line (1T)</t>
  </si>
  <si>
    <t>Line (2T)</t>
  </si>
  <si>
    <t>Line (3T)</t>
  </si>
  <si>
    <t>Line (4T)</t>
  </si>
  <si>
    <t>Speedup (2T-&gt;3T)</t>
  </si>
  <si>
    <t>Speedup (3T-&gt;4T)</t>
  </si>
  <si>
    <t>MFLOPS (1T)</t>
  </si>
  <si>
    <t>MFLOPS (2T)</t>
  </si>
  <si>
    <t>MFLOPS (3T)</t>
  </si>
  <si>
    <t>MFLOPS (Sequential)</t>
  </si>
  <si>
    <t>MFLOPS (4T)</t>
  </si>
  <si>
    <t>Naive (4T)</t>
  </si>
  <si>
    <t>Naive (3T)</t>
  </si>
  <si>
    <t>Naive (2T)</t>
  </si>
  <si>
    <t>Naive (1T)</t>
  </si>
  <si>
    <t>Naive (Sequential)</t>
  </si>
  <si>
    <t>Speedup (S-&gt;3T)</t>
  </si>
  <si>
    <t>Speedup (S-&gt;4T)</t>
  </si>
  <si>
    <t>Speedup (S-&gt;1T)</t>
  </si>
  <si>
    <t>Speedup (S-&gt;2T)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</si>
</sst>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0.000"/>
    <numFmt numFmtId="165" formatCode="0.00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0" fillId="0" borderId="0" xfId="1" applyNumberFormat="1" applyFont="1" applyAlignment="1">
      <alignment horizontal="right"/>
    </xf>
    <xf numFmtId="10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 applyAlignment="1"/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22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right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right" vertical="bottom" textRotation="0" wrapText="0" indent="0" justifyLastLine="0" shrinkToFit="0" readingOrder="0"/>
    </dxf>
    <dxf>
      <numFmt numFmtId="165" formatCode="0.0000000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right" vertical="bottom" textRotation="0" wrapText="0" indent="0" justifyLastLine="0" shrinkToFit="0" readingOrder="0"/>
    </dxf>
    <dxf>
      <numFmt numFmtId="164" formatCode="0.0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right" vertical="bottom" textRotation="0" wrapText="0" indent="0" justifyLastLine="0" shrinkToFit="0" readingOrder="0"/>
    </dxf>
    <dxf>
      <numFmt numFmtId="164" formatCode="0.0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righ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0000"/>
      <alignment horizontal="right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0000"/>
      <alignment horizontal="right" vertical="bottom" textRotation="0" wrapText="0" indent="0" justifyLastLine="0" shrinkToFit="0" readingOrder="0"/>
    </dxf>
    <dxf>
      <numFmt numFmtId="165" formatCode="0.0000000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0000"/>
      <alignment horizontal="right" vertical="bottom" textRotation="0" wrapText="0" indent="0" justifyLastLine="0" shrinkToFit="0" readingOrder="0"/>
    </dxf>
    <dxf>
      <numFmt numFmtId="164" formatCode="0.0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right" vertical="bottom" textRotation="0" wrapText="0" indent="0" justifyLastLine="0" shrinkToFit="0" readingOrder="0"/>
    </dxf>
    <dxf>
      <numFmt numFmtId="164" formatCode="0.0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righ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C++ (Naive Algorithm)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'C++'!$C$13</c:f>
              <c:strCache>
                <c:ptCount val="1"/>
                <c:pt idx="0">
                  <c:v>Column (Sequential)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'C++'!$B$14:$B$20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'C++'!$C$14:$C$20</c:f>
              <c:numCache>
                <c:formatCode>0.000</c:formatCode>
                <c:ptCount val="7"/>
                <c:pt idx="0">
                  <c:v>0.19500000000000001</c:v>
                </c:pt>
                <c:pt idx="1">
                  <c:v>1.0629999999999999</c:v>
                </c:pt>
                <c:pt idx="2">
                  <c:v>3.3769999999999998</c:v>
                </c:pt>
                <c:pt idx="3">
                  <c:v>7.71</c:v>
                </c:pt>
                <c:pt idx="4">
                  <c:v>14.587</c:v>
                </c:pt>
                <c:pt idx="5">
                  <c:v>23.904</c:v>
                </c:pt>
                <c:pt idx="6">
                  <c:v>36.145000000000003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'C++'!$D$13</c:f>
              <c:strCache>
                <c:ptCount val="1"/>
                <c:pt idx="0">
                  <c:v>Column (1T)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'C++'!$B$14:$B$20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'C++'!$D$14:$D$20</c:f>
              <c:numCache>
                <c:formatCode>0.000</c:formatCode>
                <c:ptCount val="7"/>
                <c:pt idx="0">
                  <c:v>0.309</c:v>
                </c:pt>
                <c:pt idx="1">
                  <c:v>1.3680000000000001</c:v>
                </c:pt>
                <c:pt idx="2">
                  <c:v>3.919</c:v>
                </c:pt>
                <c:pt idx="3">
                  <c:v>8.6259999999999994</c:v>
                </c:pt>
                <c:pt idx="4">
                  <c:v>15.813000000000001</c:v>
                </c:pt>
                <c:pt idx="5">
                  <c:v>25.512</c:v>
                </c:pt>
                <c:pt idx="6">
                  <c:v>38.738999999999997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'C++'!$E$13</c:f>
              <c:strCache>
                <c:ptCount val="1"/>
                <c:pt idx="0">
                  <c:v>Column (2T)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'C++'!$B$14:$B$20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'C++'!$E$14:$E$20</c:f>
              <c:numCache>
                <c:formatCode>0.000</c:formatCode>
                <c:ptCount val="7"/>
                <c:pt idx="0">
                  <c:v>0.26400000000000001</c:v>
                </c:pt>
                <c:pt idx="1">
                  <c:v>1.123</c:v>
                </c:pt>
                <c:pt idx="2">
                  <c:v>2.9249999999999998</c:v>
                </c:pt>
                <c:pt idx="3">
                  <c:v>5.8739999999999997</c:v>
                </c:pt>
                <c:pt idx="4">
                  <c:v>10.407</c:v>
                </c:pt>
                <c:pt idx="5">
                  <c:v>17.033999999999999</c:v>
                </c:pt>
                <c:pt idx="6">
                  <c:v>25.876999999999999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'C++'!$F$13</c:f>
              <c:strCache>
                <c:ptCount val="1"/>
                <c:pt idx="0">
                  <c:v>Column (3T)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'C++'!$B$14:$B$20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'C++'!$F$14:$F$20</c:f>
              <c:numCache>
                <c:formatCode>0.000</c:formatCode>
                <c:ptCount val="7"/>
                <c:pt idx="0">
                  <c:v>0.25600000000000001</c:v>
                </c:pt>
                <c:pt idx="1">
                  <c:v>0.96799999999999997</c:v>
                </c:pt>
                <c:pt idx="2">
                  <c:v>2.4129999999999998</c:v>
                </c:pt>
                <c:pt idx="3">
                  <c:v>4.8540000000000001</c:v>
                </c:pt>
                <c:pt idx="4">
                  <c:v>8.3379999999999992</c:v>
                </c:pt>
                <c:pt idx="5">
                  <c:v>13.378</c:v>
                </c:pt>
                <c:pt idx="6">
                  <c:v>20.093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'C++'!$G$13</c:f>
              <c:strCache>
                <c:ptCount val="1"/>
                <c:pt idx="0">
                  <c:v>Column (4T)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'C++'!$B$14:$B$20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'C++'!$G$14:$G$20</c:f>
              <c:numCache>
                <c:formatCode>0.000</c:formatCode>
                <c:ptCount val="7"/>
                <c:pt idx="0">
                  <c:v>0.29499999999999998</c:v>
                </c:pt>
                <c:pt idx="1">
                  <c:v>1.0740000000000001</c:v>
                </c:pt>
                <c:pt idx="2">
                  <c:v>2.5550000000000002</c:v>
                </c:pt>
                <c:pt idx="3">
                  <c:v>4.9340000000000002</c:v>
                </c:pt>
                <c:pt idx="4">
                  <c:v>8.3940000000000001</c:v>
                </c:pt>
                <c:pt idx="5">
                  <c:v>13.569000000000001</c:v>
                </c:pt>
                <c:pt idx="6">
                  <c:v>19.736000000000001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0738304"/>
        <c:axId val="-1730739936"/>
      </c:lineChart>
      <c:catAx>
        <c:axId val="-173073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30739936"/>
        <c:crosses val="autoZero"/>
        <c:auto val="1"/>
        <c:lblAlgn val="ctr"/>
        <c:lblOffset val="100"/>
        <c:noMultiLvlLbl val="0"/>
      </c:catAx>
      <c:valAx>
        <c:axId val="-17307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30738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Naive Algorithm (L2 DCM)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DCM'!$B$2</c:f>
              <c:strCache>
                <c:ptCount val="1"/>
                <c:pt idx="0">
                  <c:v>Naive (Sequential)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DCM'!$D$4:$D$10</c:f>
              <c:numCache>
                <c:formatCode>General</c:formatCode>
                <c:ptCount val="7"/>
                <c:pt idx="0">
                  <c:v>84587707</c:v>
                </c:pt>
                <c:pt idx="1">
                  <c:v>153441693</c:v>
                </c:pt>
                <c:pt idx="2">
                  <c:v>434159307</c:v>
                </c:pt>
                <c:pt idx="3">
                  <c:v>1205581353</c:v>
                </c:pt>
                <c:pt idx="4">
                  <c:v>2107603327</c:v>
                </c:pt>
                <c:pt idx="5">
                  <c:v>6105229005</c:v>
                </c:pt>
                <c:pt idx="6">
                  <c:v>19727829583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'Naive DCM'!$B$11</c:f>
              <c:strCache>
                <c:ptCount val="1"/>
                <c:pt idx="0">
                  <c:v>Naive (1T)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DCM'!$D$13:$D$19</c:f>
              <c:numCache>
                <c:formatCode>General</c:formatCode>
                <c:ptCount val="7"/>
                <c:pt idx="0">
                  <c:v>44877128</c:v>
                </c:pt>
                <c:pt idx="1">
                  <c:v>163223387</c:v>
                </c:pt>
                <c:pt idx="2">
                  <c:v>460373871</c:v>
                </c:pt>
                <c:pt idx="3">
                  <c:v>1379947069</c:v>
                </c:pt>
                <c:pt idx="4">
                  <c:v>3031737205</c:v>
                </c:pt>
                <c:pt idx="5">
                  <c:v>9164086882</c:v>
                </c:pt>
                <c:pt idx="6">
                  <c:v>23456308936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'Naive DCM'!$B$20</c:f>
              <c:strCache>
                <c:ptCount val="1"/>
                <c:pt idx="0">
                  <c:v>Naive (2T)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DCM'!$D$22:$D$28</c:f>
              <c:numCache>
                <c:formatCode>General</c:formatCode>
                <c:ptCount val="7"/>
                <c:pt idx="0">
                  <c:v>60336932</c:v>
                </c:pt>
                <c:pt idx="1">
                  <c:v>159850950</c:v>
                </c:pt>
                <c:pt idx="2">
                  <c:v>375079510</c:v>
                </c:pt>
                <c:pt idx="3">
                  <c:v>728128357</c:v>
                </c:pt>
                <c:pt idx="4">
                  <c:v>1188229567</c:v>
                </c:pt>
                <c:pt idx="5">
                  <c:v>1928971430</c:v>
                </c:pt>
                <c:pt idx="6">
                  <c:v>2916601620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'Naive DCM'!$B$29:$G$29</c:f>
              <c:strCache>
                <c:ptCount val="1"/>
                <c:pt idx="0">
                  <c:v>Naive (3T)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DCM'!$D$31:$D$37</c:f>
              <c:numCache>
                <c:formatCode>General</c:formatCode>
                <c:ptCount val="7"/>
                <c:pt idx="0">
                  <c:v>58104083</c:v>
                </c:pt>
                <c:pt idx="1">
                  <c:v>175440065</c:v>
                </c:pt>
                <c:pt idx="2">
                  <c:v>398933080</c:v>
                </c:pt>
                <c:pt idx="3">
                  <c:v>738453944</c:v>
                </c:pt>
                <c:pt idx="4">
                  <c:v>1174212734</c:v>
                </c:pt>
                <c:pt idx="5">
                  <c:v>1777309414</c:v>
                </c:pt>
                <c:pt idx="6">
                  <c:v>2592243825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'Naive DCM'!$B$38:$G$38</c:f>
              <c:strCache>
                <c:ptCount val="1"/>
                <c:pt idx="0">
                  <c:v>Naive (4T)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DCM'!$D$40:$D$46</c:f>
              <c:numCache>
                <c:formatCode>General</c:formatCode>
                <c:ptCount val="7"/>
                <c:pt idx="0">
                  <c:v>62500528</c:v>
                </c:pt>
                <c:pt idx="1">
                  <c:v>193533226</c:v>
                </c:pt>
                <c:pt idx="2">
                  <c:v>415403351</c:v>
                </c:pt>
                <c:pt idx="3">
                  <c:v>748640798</c:v>
                </c:pt>
                <c:pt idx="4">
                  <c:v>1169076244</c:v>
                </c:pt>
                <c:pt idx="5">
                  <c:v>1729706287</c:v>
                </c:pt>
                <c:pt idx="6">
                  <c:v>2458134609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43918080"/>
        <c:axId val="-1664505344"/>
      </c:lineChart>
      <c:catAx>
        <c:axId val="-194391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664505344"/>
        <c:crosses val="autoZero"/>
        <c:auto val="1"/>
        <c:lblAlgn val="ctr"/>
        <c:lblOffset val="100"/>
        <c:noMultiLvlLbl val="0"/>
      </c:catAx>
      <c:valAx>
        <c:axId val="-16645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Misses (Millions)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943918080"/>
        <c:crosses val="autoZero"/>
        <c:crossBetween val="between"/>
        <c:majorUnit val="3000000000"/>
        <c:dispUnits>
          <c:builtInUnit val="millions"/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Naive Algorithm (L1 DCM, %Instructions)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DCM'!$B$2:$G$2</c:f>
              <c:strCache>
                <c:ptCount val="1"/>
                <c:pt idx="0">
                  <c:v>Naive (Sequential)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DCM'!$F$4:$F$10</c:f>
              <c:numCache>
                <c:formatCode>0.00%</c:formatCode>
                <c:ptCount val="7"/>
                <c:pt idx="0">
                  <c:v>0.21698445857489254</c:v>
                </c:pt>
                <c:pt idx="1">
                  <c:v>0.16095190247072802</c:v>
                </c:pt>
                <c:pt idx="2">
                  <c:v>0.16088188499668035</c:v>
                </c:pt>
                <c:pt idx="3">
                  <c:v>0.16101008462786892</c:v>
                </c:pt>
                <c:pt idx="4">
                  <c:v>0.16085010984345649</c:v>
                </c:pt>
                <c:pt idx="5">
                  <c:v>0.1608549378581425</c:v>
                </c:pt>
                <c:pt idx="6">
                  <c:v>0.16085298717817559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'Naive DCM'!$B$11:$G$11</c:f>
              <c:strCache>
                <c:ptCount val="1"/>
                <c:pt idx="0">
                  <c:v>Naive (1T)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DCM'!$F$13:$F$19</c:f>
              <c:numCache>
                <c:formatCode>0.00%</c:formatCode>
                <c:ptCount val="7"/>
                <c:pt idx="0">
                  <c:v>0.14557035244625954</c:v>
                </c:pt>
                <c:pt idx="1">
                  <c:v>0.15088595290196258</c:v>
                </c:pt>
                <c:pt idx="2">
                  <c:v>0.15346266458941257</c:v>
                </c:pt>
                <c:pt idx="3">
                  <c:v>0.15513720804566625</c:v>
                </c:pt>
                <c:pt idx="4">
                  <c:v>0.15606339788927207</c:v>
                </c:pt>
                <c:pt idx="5">
                  <c:v>0.15678382174315311</c:v>
                </c:pt>
                <c:pt idx="6">
                  <c:v>0.1573114487088792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'Naive DCM'!$B$20:$G$20</c:f>
              <c:strCache>
                <c:ptCount val="1"/>
                <c:pt idx="0">
                  <c:v>Naive (2T)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DCM'!$F$22:$F$28</c:f>
              <c:numCache>
                <c:formatCode>0.00%</c:formatCode>
                <c:ptCount val="7"/>
                <c:pt idx="0">
                  <c:v>8.0546784057657791E-2</c:v>
                </c:pt>
                <c:pt idx="1">
                  <c:v>0.1382292038927235</c:v>
                </c:pt>
                <c:pt idx="2">
                  <c:v>0.1521328148626068</c:v>
                </c:pt>
                <c:pt idx="3">
                  <c:v>0.15378706965301936</c:v>
                </c:pt>
                <c:pt idx="4">
                  <c:v>0.15476722734302925</c:v>
                </c:pt>
                <c:pt idx="5">
                  <c:v>0.15543676216218669</c:v>
                </c:pt>
                <c:pt idx="6">
                  <c:v>0.15600408240390606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'Naive DCM'!$B$29:$G$29</c:f>
              <c:strCache>
                <c:ptCount val="1"/>
                <c:pt idx="0">
                  <c:v>Naive (3T)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DCM'!$F$31:$F$37</c:f>
              <c:numCache>
                <c:formatCode>0.00%</c:formatCode>
                <c:ptCount val="7"/>
                <c:pt idx="0">
                  <c:v>3.6325023637023141E-2</c:v>
                </c:pt>
                <c:pt idx="1">
                  <c:v>4.1874143480193672E-2</c:v>
                </c:pt>
                <c:pt idx="2">
                  <c:v>0.11132450871531467</c:v>
                </c:pt>
                <c:pt idx="3">
                  <c:v>0.15051887248000353</c:v>
                </c:pt>
                <c:pt idx="4">
                  <c:v>0.15185884772250688</c:v>
                </c:pt>
                <c:pt idx="5">
                  <c:v>0.15277421784492032</c:v>
                </c:pt>
                <c:pt idx="6">
                  <c:v>0.15357095498248388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'Naive DCM'!$B$38:$G$38</c:f>
              <c:strCache>
                <c:ptCount val="1"/>
                <c:pt idx="0">
                  <c:v>Naive (4T)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DCM'!$F$40:$F$46</c:f>
              <c:numCache>
                <c:formatCode>0.00%</c:formatCode>
                <c:ptCount val="7"/>
                <c:pt idx="0">
                  <c:v>3.7226426942829328E-2</c:v>
                </c:pt>
                <c:pt idx="1">
                  <c:v>3.5230581232848363E-2</c:v>
                </c:pt>
                <c:pt idx="2">
                  <c:v>4.6079581826922254E-2</c:v>
                </c:pt>
                <c:pt idx="3">
                  <c:v>0.10660263621900148</c:v>
                </c:pt>
                <c:pt idx="4">
                  <c:v>0.14720977946283459</c:v>
                </c:pt>
                <c:pt idx="5">
                  <c:v>0.14976728514331286</c:v>
                </c:pt>
                <c:pt idx="6">
                  <c:v>0.15095679909014076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4508064"/>
        <c:axId val="-1664507520"/>
      </c:lineChart>
      <c:catAx>
        <c:axId val="-166450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664507520"/>
        <c:crosses val="autoZero"/>
        <c:auto val="1"/>
        <c:lblAlgn val="ctr"/>
        <c:lblOffset val="100"/>
        <c:noMultiLvlLbl val="0"/>
      </c:catAx>
      <c:valAx>
        <c:axId val="-166450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Misses / Instruction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664508064"/>
        <c:crosses val="autoZero"/>
        <c:crossBetween val="between"/>
        <c:majorUnit val="2.0000000000000004E-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Naive Algorithm (L2 DCM, %Instructions)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DCM'!$B$2:$G$2</c:f>
              <c:strCache>
                <c:ptCount val="1"/>
                <c:pt idx="0">
                  <c:v>Naive (Sequential)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DCM'!$F$4:$F$10</c:f>
              <c:numCache>
                <c:formatCode>0.00%</c:formatCode>
                <c:ptCount val="7"/>
                <c:pt idx="0">
                  <c:v>0.21698445857489254</c:v>
                </c:pt>
                <c:pt idx="1">
                  <c:v>0.16095190247072802</c:v>
                </c:pt>
                <c:pt idx="2">
                  <c:v>0.16088188499668035</c:v>
                </c:pt>
                <c:pt idx="3">
                  <c:v>0.16101008462786892</c:v>
                </c:pt>
                <c:pt idx="4">
                  <c:v>0.16085010984345649</c:v>
                </c:pt>
                <c:pt idx="5">
                  <c:v>0.1608549378581425</c:v>
                </c:pt>
                <c:pt idx="6">
                  <c:v>0.16085298717817559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'Naive DCM'!$B$11:$G$11</c:f>
              <c:strCache>
                <c:ptCount val="1"/>
                <c:pt idx="0">
                  <c:v>Naive (1T)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DCM'!$G$13:$G$19</c:f>
              <c:numCache>
                <c:formatCode>0.00%</c:formatCode>
                <c:ptCount val="7"/>
                <c:pt idx="0">
                  <c:v>2.4640026732582049E-2</c:v>
                </c:pt>
                <c:pt idx="1">
                  <c:v>2.0768795696136225E-2</c:v>
                </c:pt>
                <c:pt idx="2">
                  <c:v>2.2036187491800838E-2</c:v>
                </c:pt>
                <c:pt idx="3">
                  <c:v>3.1644896929512924E-2</c:v>
                </c:pt>
                <c:pt idx="4">
                  <c:v>3.852580882128985E-2</c:v>
                </c:pt>
                <c:pt idx="5">
                  <c:v>7.1128226745333784E-2</c:v>
                </c:pt>
                <c:pt idx="6">
                  <c:v>0.11923028258477517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'Naive DCM'!$B$20:$G$20</c:f>
              <c:strCache>
                <c:ptCount val="1"/>
                <c:pt idx="0">
                  <c:v>Naive (2T)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DCM'!$G$22:$G$28</c:f>
              <c:numCache>
                <c:formatCode>0.00%</c:formatCode>
                <c:ptCount val="7"/>
                <c:pt idx="0">
                  <c:v>5.9634875301909002E-2</c:v>
                </c:pt>
                <c:pt idx="1">
                  <c:v>3.7702298591469952E-2</c:v>
                </c:pt>
                <c:pt idx="2">
                  <c:v>3.3908900193386167E-2</c:v>
                </c:pt>
                <c:pt idx="3">
                  <c:v>3.1857402897700525E-2</c:v>
                </c:pt>
                <c:pt idx="4">
                  <c:v>2.9023815167176302E-2</c:v>
                </c:pt>
                <c:pt idx="5">
                  <c:v>2.8920586230438288E-2</c:v>
                </c:pt>
                <c:pt idx="6">
                  <c:v>2.8743678201430579E-2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'Naive DCM'!$B$29:$G$29</c:f>
              <c:strCache>
                <c:ptCount val="1"/>
                <c:pt idx="0">
                  <c:v>Naive (3T)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DCM'!$G$31:$G$37</c:f>
              <c:numCache>
                <c:formatCode>0.00%</c:formatCode>
                <c:ptCount val="7"/>
                <c:pt idx="0">
                  <c:v>7.3278104963314786E-2</c:v>
                </c:pt>
                <c:pt idx="1">
                  <c:v>5.5843504620424415E-2</c:v>
                </c:pt>
                <c:pt idx="2">
                  <c:v>4.9979332760204491E-2</c:v>
                </c:pt>
                <c:pt idx="3">
                  <c:v>4.5552493118522878E-2</c:v>
                </c:pt>
                <c:pt idx="4">
                  <c:v>4.0771306374622701E-2</c:v>
                </c:pt>
                <c:pt idx="5">
                  <c:v>3.8168922472046708E-2</c:v>
                </c:pt>
                <c:pt idx="6">
                  <c:v>3.6812978785963027E-2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'Naive DCM'!$B$38:$G$38</c:f>
              <c:strCache>
                <c:ptCount val="1"/>
                <c:pt idx="0">
                  <c:v>Naive (4T)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DCM'!$G$40:$G$46</c:f>
              <c:numCache>
                <c:formatCode>0.00%</c:formatCode>
                <c:ptCount val="7"/>
                <c:pt idx="0">
                  <c:v>8.9716903358672481E-2</c:v>
                </c:pt>
                <c:pt idx="1">
                  <c:v>7.343903396839653E-2</c:v>
                </c:pt>
                <c:pt idx="2">
                  <c:v>6.3511522682510674E-2</c:v>
                </c:pt>
                <c:pt idx="3">
                  <c:v>5.7191045252941865E-2</c:v>
                </c:pt>
                <c:pt idx="4">
                  <c:v>5.0932872197926658E-2</c:v>
                </c:pt>
                <c:pt idx="5">
                  <c:v>4.6983007062739293E-2</c:v>
                </c:pt>
                <c:pt idx="6">
                  <c:v>4.4391520689131603E-2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4497728"/>
        <c:axId val="-1664505888"/>
      </c:lineChart>
      <c:catAx>
        <c:axId val="-166449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664505888"/>
        <c:crosses val="autoZero"/>
        <c:auto val="1"/>
        <c:lblAlgn val="ctr"/>
        <c:lblOffset val="100"/>
        <c:noMultiLvlLbl val="0"/>
      </c:catAx>
      <c:valAx>
        <c:axId val="-166450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Misses / Instruction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664497728"/>
        <c:crosses val="autoZero"/>
        <c:crossBetween val="between"/>
        <c:majorUnit val="2.0000000000000004E-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Line Algorithm (L1 DCM)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'Line DCM'!$B$2:$G$2</c:f>
              <c:strCache>
                <c:ptCount val="1"/>
                <c:pt idx="0">
                  <c:v>Line (Sequential)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'Line DCM'!$C$4:$C$10</c:f>
              <c:numCache>
                <c:formatCode>0</c:formatCode>
                <c:ptCount val="7"/>
                <c:pt idx="0">
                  <c:v>27118239</c:v>
                </c:pt>
                <c:pt idx="1">
                  <c:v>125705957</c:v>
                </c:pt>
                <c:pt idx="2">
                  <c:v>346875192</c:v>
                </c:pt>
                <c:pt idx="3" formatCode="General">
                  <c:v>740645397</c:v>
                </c:pt>
                <c:pt idx="4">
                  <c:v>1942974410</c:v>
                </c:pt>
                <c:pt idx="5">
                  <c:v>4387780051</c:v>
                </c:pt>
                <c:pt idx="6">
                  <c:v>6760971656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'Line DCM'!$B$11:$G$11</c:f>
              <c:strCache>
                <c:ptCount val="1"/>
                <c:pt idx="0">
                  <c:v>Line (1T)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'Line DCM'!$C$13:$C$19</c:f>
              <c:numCache>
                <c:formatCode>General</c:formatCode>
                <c:ptCount val="7"/>
                <c:pt idx="0">
                  <c:v>27122969</c:v>
                </c:pt>
                <c:pt idx="1">
                  <c:v>125739342</c:v>
                </c:pt>
                <c:pt idx="2">
                  <c:v>346636717</c:v>
                </c:pt>
                <c:pt idx="3">
                  <c:v>740099251</c:v>
                </c:pt>
                <c:pt idx="4">
                  <c:v>2033514474</c:v>
                </c:pt>
                <c:pt idx="5">
                  <c:v>4401192924</c:v>
                </c:pt>
                <c:pt idx="6">
                  <c:v>6762477442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'Line DCM'!$B$20:$G$20</c:f>
              <c:strCache>
                <c:ptCount val="1"/>
                <c:pt idx="0">
                  <c:v>Line (2T)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'Line DCM'!$C$22:$C$28</c:f>
              <c:numCache>
                <c:formatCode>General</c:formatCode>
                <c:ptCount val="7"/>
                <c:pt idx="0">
                  <c:v>13552623</c:v>
                </c:pt>
                <c:pt idx="1">
                  <c:v>62892286</c:v>
                </c:pt>
                <c:pt idx="2">
                  <c:v>173668193</c:v>
                </c:pt>
                <c:pt idx="3">
                  <c:v>370652951</c:v>
                </c:pt>
                <c:pt idx="4">
                  <c:v>1032290659</c:v>
                </c:pt>
                <c:pt idx="5">
                  <c:v>2187516109</c:v>
                </c:pt>
                <c:pt idx="6">
                  <c:v>3380836733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'Line DCM'!$B$29:$G$29</c:f>
              <c:strCache>
                <c:ptCount val="1"/>
                <c:pt idx="0">
                  <c:v>Line (3T)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'Line DCM'!$C$31:$C$37</c:f>
              <c:numCache>
                <c:formatCode>General</c:formatCode>
                <c:ptCount val="7"/>
                <c:pt idx="0">
                  <c:v>9066127</c:v>
                </c:pt>
                <c:pt idx="1">
                  <c:v>42130151</c:v>
                </c:pt>
                <c:pt idx="2">
                  <c:v>115996704</c:v>
                </c:pt>
                <c:pt idx="3">
                  <c:v>247362799</c:v>
                </c:pt>
                <c:pt idx="4">
                  <c:v>674184310</c:v>
                </c:pt>
                <c:pt idx="5">
                  <c:v>1468597194</c:v>
                </c:pt>
                <c:pt idx="6">
                  <c:v>2255662819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'Line DCM'!$B$38:$G$38</c:f>
              <c:strCache>
                <c:ptCount val="1"/>
                <c:pt idx="0">
                  <c:v>Line (4T)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'Line DCM'!$C$40:$C$46</c:f>
              <c:numCache>
                <c:formatCode>General</c:formatCode>
                <c:ptCount val="7"/>
                <c:pt idx="0">
                  <c:v>6811025</c:v>
                </c:pt>
                <c:pt idx="1">
                  <c:v>31587949</c:v>
                </c:pt>
                <c:pt idx="2">
                  <c:v>87037432</c:v>
                </c:pt>
                <c:pt idx="3">
                  <c:v>185738485</c:v>
                </c:pt>
                <c:pt idx="4">
                  <c:v>516743973</c:v>
                </c:pt>
                <c:pt idx="5">
                  <c:v>1101403909</c:v>
                </c:pt>
                <c:pt idx="6">
                  <c:v>1692074535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4504800"/>
        <c:axId val="-1664504256"/>
      </c:lineChart>
      <c:catAx>
        <c:axId val="-166450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664504256"/>
        <c:crosses val="autoZero"/>
        <c:auto val="1"/>
        <c:lblAlgn val="ctr"/>
        <c:lblOffset val="100"/>
        <c:noMultiLvlLbl val="0"/>
      </c:catAx>
      <c:valAx>
        <c:axId val="-166450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Misses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66450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Line Algorithm (L2 DCM)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DCM'!$B$2:$G$2</c:f>
              <c:strCache>
                <c:ptCount val="1"/>
                <c:pt idx="0">
                  <c:v>Line (Sequential)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'Line DCM'!$D$4:$D$10</c:f>
              <c:numCache>
                <c:formatCode>General</c:formatCode>
                <c:ptCount val="7"/>
                <c:pt idx="0">
                  <c:v>60782230</c:v>
                </c:pt>
                <c:pt idx="1">
                  <c:v>260780329</c:v>
                </c:pt>
                <c:pt idx="2">
                  <c:v>705784785</c:v>
                </c:pt>
                <c:pt idx="3">
                  <c:v>1494507032</c:v>
                </c:pt>
                <c:pt idx="4">
                  <c:v>2726954085</c:v>
                </c:pt>
                <c:pt idx="5">
                  <c:v>4494239215</c:v>
                </c:pt>
                <c:pt idx="6">
                  <c:v>6900253494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'Line DCM'!$B$11:$G$11</c:f>
              <c:strCache>
                <c:ptCount val="1"/>
                <c:pt idx="0">
                  <c:v>Line (1T)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'Line DCM'!$D$13:$D$19</c:f>
              <c:numCache>
                <c:formatCode>General</c:formatCode>
                <c:ptCount val="7"/>
                <c:pt idx="0">
                  <c:v>58541880</c:v>
                </c:pt>
                <c:pt idx="1">
                  <c:v>264577826</c:v>
                </c:pt>
                <c:pt idx="2">
                  <c:v>713523237</c:v>
                </c:pt>
                <c:pt idx="3">
                  <c:v>1509307371</c:v>
                </c:pt>
                <c:pt idx="4">
                  <c:v>2753704482</c:v>
                </c:pt>
                <c:pt idx="5">
                  <c:v>4552164674</c:v>
                </c:pt>
                <c:pt idx="6">
                  <c:v>6993669938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'Line DCM'!$B$20:$G$20</c:f>
              <c:strCache>
                <c:ptCount val="1"/>
                <c:pt idx="0">
                  <c:v>Line (2T)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'Line DCM'!$D$22:$D$28</c:f>
              <c:numCache>
                <c:formatCode>General</c:formatCode>
                <c:ptCount val="7"/>
                <c:pt idx="0">
                  <c:v>28757928</c:v>
                </c:pt>
                <c:pt idx="1">
                  <c:v>128071252</c:v>
                </c:pt>
                <c:pt idx="2">
                  <c:v>347397270</c:v>
                </c:pt>
                <c:pt idx="3">
                  <c:v>737300807</c:v>
                </c:pt>
                <c:pt idx="4">
                  <c:v>1341184539</c:v>
                </c:pt>
                <c:pt idx="5">
                  <c:v>2218489414</c:v>
                </c:pt>
                <c:pt idx="6">
                  <c:v>3406405375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'Line DCM'!$B$29:$G$29</c:f>
              <c:strCache>
                <c:ptCount val="1"/>
                <c:pt idx="0">
                  <c:v>Line (3T)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'Line DCM'!$D$31:$D$37</c:f>
              <c:numCache>
                <c:formatCode>General</c:formatCode>
                <c:ptCount val="7"/>
                <c:pt idx="0">
                  <c:v>19264039</c:v>
                </c:pt>
                <c:pt idx="1">
                  <c:v>85777422</c:v>
                </c:pt>
                <c:pt idx="2">
                  <c:v>232737152</c:v>
                </c:pt>
                <c:pt idx="3">
                  <c:v>493439059</c:v>
                </c:pt>
                <c:pt idx="4">
                  <c:v>900494197</c:v>
                </c:pt>
                <c:pt idx="5">
                  <c:v>1485854097</c:v>
                </c:pt>
                <c:pt idx="6">
                  <c:v>2278507350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'Line DCM'!$B$38:$G$38</c:f>
              <c:strCache>
                <c:ptCount val="1"/>
                <c:pt idx="0">
                  <c:v>Line (4T)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'Line DCM'!$D$40:$D$46</c:f>
              <c:numCache>
                <c:formatCode>General</c:formatCode>
                <c:ptCount val="7"/>
                <c:pt idx="0">
                  <c:v>15319146</c:v>
                </c:pt>
                <c:pt idx="1">
                  <c:v>65956773</c:v>
                </c:pt>
                <c:pt idx="2">
                  <c:v>175727559</c:v>
                </c:pt>
                <c:pt idx="3">
                  <c:v>373411023</c:v>
                </c:pt>
                <c:pt idx="4">
                  <c:v>676357926</c:v>
                </c:pt>
                <c:pt idx="5">
                  <c:v>1114036186</c:v>
                </c:pt>
                <c:pt idx="6">
                  <c:v>1694938079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4511872"/>
        <c:axId val="-1664501536"/>
      </c:lineChart>
      <c:catAx>
        <c:axId val="-166451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664501536"/>
        <c:crosses val="autoZero"/>
        <c:auto val="1"/>
        <c:lblAlgn val="ctr"/>
        <c:lblOffset val="100"/>
        <c:noMultiLvlLbl val="0"/>
      </c:catAx>
      <c:valAx>
        <c:axId val="-1664501536"/>
        <c:scaling>
          <c:orientation val="minMax"/>
          <c:max val="80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Misses (Millions)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664511872"/>
        <c:crosses val="autoZero"/>
        <c:crossBetween val="between"/>
        <c:majorUnit val="1000000000"/>
        <c:dispUnits>
          <c:builtInUnit val="millions"/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Line Algorithm (L1 DCM, %Instructions)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DCM'!$B$2:$G$2</c:f>
              <c:strCache>
                <c:ptCount val="1"/>
                <c:pt idx="0">
                  <c:v>Line (Sequential)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'Line DCM'!$F$4:$F$10</c:f>
              <c:numCache>
                <c:formatCode>0.00%</c:formatCode>
                <c:ptCount val="7"/>
                <c:pt idx="0">
                  <c:v>1.7874929173491448E-2</c:v>
                </c:pt>
                <c:pt idx="1">
                  <c:v>1.7921952523866122E-2</c:v>
                </c:pt>
                <c:pt idx="2">
                  <c:v>1.8033044172598569E-2</c:v>
                </c:pt>
                <c:pt idx="3">
                  <c:v>1.8122217943549995E-2</c:v>
                </c:pt>
                <c:pt idx="4">
                  <c:v>2.6043877799762426E-2</c:v>
                </c:pt>
                <c:pt idx="5">
                  <c:v>3.5636277372562371E-2</c:v>
                </c:pt>
                <c:pt idx="6">
                  <c:v>3.5748475248174261E-2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'Line DCM'!$B$11:$G$11</c:f>
              <c:strCache>
                <c:ptCount val="1"/>
                <c:pt idx="0">
                  <c:v>Line (1T)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'Line DCM'!$F$13:$F$19</c:f>
              <c:numCache>
                <c:formatCode>0.00%</c:formatCode>
                <c:ptCount val="7"/>
                <c:pt idx="0">
                  <c:v>1.7852709952384097E-2</c:v>
                </c:pt>
                <c:pt idx="1">
                  <c:v>1.7911392121365201E-2</c:v>
                </c:pt>
                <c:pt idx="2">
                  <c:v>1.8009636716819311E-2</c:v>
                </c:pt>
                <c:pt idx="3">
                  <c:v>1.8100245538981388E-2</c:v>
                </c:pt>
                <c:pt idx="4">
                  <c:v>2.7246882738471385E-2</c:v>
                </c:pt>
                <c:pt idx="5">
                  <c:v>3.5733442132290495E-2</c:v>
                </c:pt>
                <c:pt idx="6">
                  <c:v>3.5746230940687608E-2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'Line DCM'!$B$20:$G$20</c:f>
              <c:strCache>
                <c:ptCount val="1"/>
                <c:pt idx="0">
                  <c:v>Line (2T)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'Line DCM'!$F$22:$F$28</c:f>
              <c:numCache>
                <c:formatCode>0.00%</c:formatCode>
                <c:ptCount val="7"/>
                <c:pt idx="0">
                  <c:v>1.7805770131550148E-2</c:v>
                </c:pt>
                <c:pt idx="1">
                  <c:v>1.7886586970714671E-2</c:v>
                </c:pt>
                <c:pt idx="2">
                  <c:v>1.8027301998822076E-2</c:v>
                </c:pt>
                <c:pt idx="3">
                  <c:v>1.8116375241611398E-2</c:v>
                </c:pt>
                <c:pt idx="4">
                  <c:v>2.7647211815715313E-2</c:v>
                </c:pt>
                <c:pt idx="5">
                  <c:v>3.5504213944612055E-2</c:v>
                </c:pt>
                <c:pt idx="6">
                  <c:v>3.5727570153417834E-2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'Line DCM'!$B$29:$G$29</c:f>
              <c:strCache>
                <c:ptCount val="1"/>
                <c:pt idx="0">
                  <c:v>Line (3T)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'Line DCM'!$F$31:$F$37</c:f>
              <c:numCache>
                <c:formatCode>0.00%</c:formatCode>
                <c:ptCount val="7"/>
                <c:pt idx="0">
                  <c:v>1.7831115698875737E-2</c:v>
                </c:pt>
                <c:pt idx="1">
                  <c:v>1.7911149187686635E-2</c:v>
                </c:pt>
                <c:pt idx="2">
                  <c:v>1.8031667577175683E-2</c:v>
                </c:pt>
                <c:pt idx="3">
                  <c:v>1.812305218585725E-2</c:v>
                </c:pt>
                <c:pt idx="4">
                  <c:v>2.7045025890353118E-2</c:v>
                </c:pt>
                <c:pt idx="5">
                  <c:v>3.5723788825133176E-2</c:v>
                </c:pt>
                <c:pt idx="6">
                  <c:v>3.5741639272319305E-2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'Line DCM'!$B$38:$G$38</c:f>
              <c:strCache>
                <c:ptCount val="1"/>
                <c:pt idx="0">
                  <c:v>Line (4T)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'Line DCM'!$F$40:$F$46</c:f>
              <c:numCache>
                <c:formatCode>0.00%</c:formatCode>
                <c:ptCount val="7"/>
                <c:pt idx="0">
                  <c:v>1.7827904324503669E-2</c:v>
                </c:pt>
                <c:pt idx="1">
                  <c:v>1.7915474982650652E-2</c:v>
                </c:pt>
                <c:pt idx="2">
                  <c:v>1.8036092446670451E-2</c:v>
                </c:pt>
                <c:pt idx="3">
                  <c:v>1.8131746629485468E-2</c:v>
                </c:pt>
                <c:pt idx="4">
                  <c:v>2.7648983712721894E-2</c:v>
                </c:pt>
                <c:pt idx="5">
                  <c:v>3.5719776126649477E-2</c:v>
                </c:pt>
                <c:pt idx="6">
                  <c:v>3.5734550403620197E-2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4500448"/>
        <c:axId val="-1664498816"/>
      </c:lineChart>
      <c:catAx>
        <c:axId val="-166450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664498816"/>
        <c:crosses val="autoZero"/>
        <c:auto val="1"/>
        <c:lblAlgn val="ctr"/>
        <c:lblOffset val="100"/>
        <c:noMultiLvlLbl val="0"/>
      </c:catAx>
      <c:valAx>
        <c:axId val="-1664498816"/>
        <c:scaling>
          <c:orientation val="minMax"/>
          <c:max val="4.0000000000000008E-2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Misses / Instruction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664500448"/>
        <c:crosses val="autoZero"/>
        <c:crossBetween val="between"/>
        <c:majorUnit val="2.5000000000000005E-3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Line Algorithm (L2 DCM, %Instructions)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DCM'!$B$2:$G$2</c:f>
              <c:strCache>
                <c:ptCount val="1"/>
                <c:pt idx="0">
                  <c:v>Line (Sequential)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'Line DCM'!$G$4:$G$10</c:f>
              <c:numCache>
                <c:formatCode>0.00%</c:formatCode>
                <c:ptCount val="7"/>
                <c:pt idx="0">
                  <c:v>4.0064476762553314E-2</c:v>
                </c:pt>
                <c:pt idx="1">
                  <c:v>3.7179564016176163E-2</c:v>
                </c:pt>
                <c:pt idx="2">
                  <c:v>3.6691722261455305E-2</c:v>
                </c:pt>
                <c:pt idx="3">
                  <c:v>3.6567812696569078E-2</c:v>
                </c:pt>
                <c:pt idx="4">
                  <c:v>3.655244175619532E-2</c:v>
                </c:pt>
                <c:pt idx="5">
                  <c:v>3.6500907835588993E-2</c:v>
                </c:pt>
                <c:pt idx="6">
                  <c:v>3.6484924621371165E-2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'Line DCM'!$B$11:$G$11</c:f>
              <c:strCache>
                <c:ptCount val="1"/>
                <c:pt idx="0">
                  <c:v>Line (1T)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'Line DCM'!$G$13:$G$19</c:f>
              <c:numCache>
                <c:formatCode>0.00%</c:formatCode>
                <c:ptCount val="7"/>
                <c:pt idx="0">
                  <c:v>3.8533067810801812E-2</c:v>
                </c:pt>
                <c:pt idx="1">
                  <c:v>3.7688738566043496E-2</c:v>
                </c:pt>
                <c:pt idx="2">
                  <c:v>3.7071359314134536E-2</c:v>
                </c:pt>
                <c:pt idx="3">
                  <c:v>3.6912392455447141E-2</c:v>
                </c:pt>
                <c:pt idx="4">
                  <c:v>3.6896645721862263E-2</c:v>
                </c:pt>
                <c:pt idx="5">
                  <c:v>3.695918714856046E-2</c:v>
                </c:pt>
                <c:pt idx="6">
                  <c:v>3.696830678857773E-2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'Line DCM'!$B$20:$G$20</c:f>
              <c:strCache>
                <c:ptCount val="1"/>
                <c:pt idx="0">
                  <c:v>Line (2T)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'Line DCM'!$G$22:$G$28</c:f>
              <c:numCache>
                <c:formatCode>0.00%</c:formatCode>
                <c:ptCount val="7"/>
                <c:pt idx="0">
                  <c:v>3.7782874608676839E-2</c:v>
                </c:pt>
                <c:pt idx="1">
                  <c:v>3.6423506490864635E-2</c:v>
                </c:pt>
                <c:pt idx="2">
                  <c:v>3.6060923947405454E-2</c:v>
                </c:pt>
                <c:pt idx="3">
                  <c:v>3.6036993768747583E-2</c:v>
                </c:pt>
                <c:pt idx="4">
                  <c:v>3.5920128415785166E-2</c:v>
                </c:pt>
                <c:pt idx="5">
                  <c:v>3.6006922401371461E-2</c:v>
                </c:pt>
                <c:pt idx="6">
                  <c:v>3.5997771148889163E-2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'Line DCM'!$B$29:$G$29</c:f>
              <c:strCache>
                <c:ptCount val="1"/>
                <c:pt idx="0">
                  <c:v>Line (3T)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'Line DCM'!$G$31:$G$37</c:f>
              <c:numCache>
                <c:formatCode>0.00%</c:formatCode>
                <c:ptCount val="7"/>
                <c:pt idx="0">
                  <c:v>3.7888208298499947E-2</c:v>
                </c:pt>
                <c:pt idx="1">
                  <c:v>3.6467284496016966E-2</c:v>
                </c:pt>
                <c:pt idx="2">
                  <c:v>3.6178950030533702E-2</c:v>
                </c:pt>
                <c:pt idx="3">
                  <c:v>3.6151846004933402E-2</c:v>
                </c:pt>
                <c:pt idx="4">
                  <c:v>3.6123488059189246E-2</c:v>
                </c:pt>
                <c:pt idx="5">
                  <c:v>3.6143564895158686E-2</c:v>
                </c:pt>
                <c:pt idx="6">
                  <c:v>3.6103617569549599E-2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'Line DCM'!$B$38:$G$38</c:f>
              <c:strCache>
                <c:ptCount val="1"/>
                <c:pt idx="0">
                  <c:v>Line (4T)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'Line DCM'!$G$40:$G$46</c:f>
              <c:numCache>
                <c:formatCode>0.00%</c:formatCode>
                <c:ptCount val="7"/>
                <c:pt idx="0">
                  <c:v>4.0097968987208694E-2</c:v>
                </c:pt>
                <c:pt idx="1">
                  <c:v>3.740815576908358E-2</c:v>
                </c:pt>
                <c:pt idx="2">
                  <c:v>3.6414660068919955E-2</c:v>
                </c:pt>
                <c:pt idx="3">
                  <c:v>3.6452295051792691E-2</c:v>
                </c:pt>
                <c:pt idx="4">
                  <c:v>3.6189312806836273E-2</c:v>
                </c:pt>
                <c:pt idx="5">
                  <c:v>3.6129455176017934E-2</c:v>
                </c:pt>
                <c:pt idx="6">
                  <c:v>3.5795024960316356E-2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5268304"/>
        <c:axId val="-1665281904"/>
      </c:lineChart>
      <c:catAx>
        <c:axId val="-166526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665281904"/>
        <c:crosses val="autoZero"/>
        <c:auto val="1"/>
        <c:lblAlgn val="ctr"/>
        <c:lblOffset val="100"/>
        <c:noMultiLvlLbl val="0"/>
      </c:catAx>
      <c:valAx>
        <c:axId val="-1665281904"/>
        <c:scaling>
          <c:orientation val="minMax"/>
          <c:max val="4.200000000000001E-2"/>
          <c:min val="3.5000000000000003E-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Misses / Instruction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665268304"/>
        <c:crosses val="autoZero"/>
        <c:crossBetween val="between"/>
        <c:majorUnit val="5.0000000000000012E-4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C#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'C#'!$C$4</c:f>
              <c:strCache>
                <c:ptCount val="1"/>
                <c:pt idx="0">
                  <c:v>Column (Sequential)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'C#'!$B$5:$B$11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'C#'!$C$5:$C$11</c:f>
              <c:numCache>
                <c:formatCode>General</c:formatCode>
                <c:ptCount val="7"/>
                <c:pt idx="0">
                  <c:v>0.32800000000000001</c:v>
                </c:pt>
                <c:pt idx="1">
                  <c:v>3.5270000000000001</c:v>
                </c:pt>
                <c:pt idx="2">
                  <c:v>14.840999999999999</c:v>
                </c:pt>
                <c:pt idx="3">
                  <c:v>35.521000000000001</c:v>
                </c:pt>
                <c:pt idx="4">
                  <c:v>69.307000000000002</c:v>
                </c:pt>
                <c:pt idx="5">
                  <c:v>119.709</c:v>
                </c:pt>
                <c:pt idx="6" formatCode="0.000">
                  <c:v>191.70099999999999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'C#'!$D$4</c:f>
              <c:strCache>
                <c:ptCount val="1"/>
                <c:pt idx="0">
                  <c:v>Line (Sequential)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'C#'!$B$5:$B$11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'C#'!$D$5:$D$11</c:f>
              <c:numCache>
                <c:formatCode>0.000</c:formatCode>
                <c:ptCount val="7"/>
                <c:pt idx="0">
                  <c:v>0.41299999999999998</c:v>
                </c:pt>
                <c:pt idx="1">
                  <c:v>1.923</c:v>
                </c:pt>
                <c:pt idx="2">
                  <c:v>5.2809999999999997</c:v>
                </c:pt>
                <c:pt idx="3">
                  <c:v>11.191000000000001</c:v>
                </c:pt>
                <c:pt idx="4">
                  <c:v>20.445</c:v>
                </c:pt>
                <c:pt idx="5">
                  <c:v>33.749000000000002</c:v>
                </c:pt>
                <c:pt idx="6">
                  <c:v>51.843000000000004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'C#'!$E$4</c:f>
              <c:strCache>
                <c:ptCount val="1"/>
                <c:pt idx="0">
                  <c:v>Column (Parallel)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'C#'!$B$5:$B$11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'C#'!$E$5:$E$11</c:f>
              <c:numCache>
                <c:formatCode>0.000</c:formatCode>
                <c:ptCount val="7"/>
                <c:pt idx="0">
                  <c:v>0.11</c:v>
                </c:pt>
                <c:pt idx="1">
                  <c:v>0.96399999999999997</c:v>
                </c:pt>
                <c:pt idx="2">
                  <c:v>3.8410000000000002</c:v>
                </c:pt>
                <c:pt idx="3">
                  <c:v>9.0890000000000004</c:v>
                </c:pt>
                <c:pt idx="4">
                  <c:v>17.582000000000001</c:v>
                </c:pt>
                <c:pt idx="5">
                  <c:v>30.216000000000001</c:v>
                </c:pt>
                <c:pt idx="6">
                  <c:v>47.648000000000003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'C#'!$F$4</c:f>
              <c:strCache>
                <c:ptCount val="1"/>
                <c:pt idx="0">
                  <c:v>Line (Parallel)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'C#'!$B$5:$B$11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'C#'!$F$5:$F$11</c:f>
              <c:numCache>
                <c:formatCode>0.000</c:formatCode>
                <c:ptCount val="7"/>
                <c:pt idx="0">
                  <c:v>0.14399999999999999</c:v>
                </c:pt>
                <c:pt idx="1">
                  <c:v>0.60299999999999998</c:v>
                </c:pt>
                <c:pt idx="2">
                  <c:v>1.702</c:v>
                </c:pt>
                <c:pt idx="3">
                  <c:v>3.5449999999999999</c:v>
                </c:pt>
                <c:pt idx="4">
                  <c:v>6.5179999999999998</c:v>
                </c:pt>
                <c:pt idx="5">
                  <c:v>10.587999999999999</c:v>
                </c:pt>
                <c:pt idx="6">
                  <c:v>16.263999999999999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hiLowLines>
        <c:marker val="1"/>
        <c:smooth val="0"/>
        <c:axId val="-1665267216"/>
        <c:axId val="-1665269392"/>
      </c:lineChart>
      <c:catAx>
        <c:axId val="-166526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Dimensions (N x 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665269392"/>
        <c:crosses val="autoZero"/>
        <c:auto val="1"/>
        <c:lblAlgn val="ctr"/>
        <c:lblOffset val="100"/>
        <c:noMultiLvlLbl val="0"/>
      </c:catAx>
      <c:valAx>
        <c:axId val="-1665269392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66526721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C# (Parallel Speedup)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'C#'!$G$4</c:f>
              <c:strCache>
                <c:ptCount val="1"/>
                <c:pt idx="0">
                  <c:v>Speedup (Column)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'C#'!$B$5:$B$11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'C#'!$G$5:$G$11</c:f>
              <c:numCache>
                <c:formatCode>0.000000000</c:formatCode>
                <c:ptCount val="7"/>
                <c:pt idx="0">
                  <c:v>2.9818181818181819</c:v>
                </c:pt>
                <c:pt idx="1">
                  <c:v>3.6587136929460584</c:v>
                </c:pt>
                <c:pt idx="2">
                  <c:v>3.8638375423066904</c:v>
                </c:pt>
                <c:pt idx="3">
                  <c:v>3.9081307074485641</c:v>
                </c:pt>
                <c:pt idx="4">
                  <c:v>3.9419292458195883</c:v>
                </c:pt>
                <c:pt idx="5">
                  <c:v>3.9617752184273232</c:v>
                </c:pt>
                <c:pt idx="6">
                  <c:v>4.023274848891873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'C#'!$H$4</c:f>
              <c:strCache>
                <c:ptCount val="1"/>
                <c:pt idx="0">
                  <c:v>Speedup (Line)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'C#'!$B$5:$B$11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'C#'!$H$5:$H$11</c:f>
              <c:numCache>
                <c:formatCode>0.000000000</c:formatCode>
                <c:ptCount val="7"/>
                <c:pt idx="0">
                  <c:v>2.8680555555555558</c:v>
                </c:pt>
                <c:pt idx="1">
                  <c:v>3.1890547263681595</c:v>
                </c:pt>
                <c:pt idx="2">
                  <c:v>3.1028202115158634</c:v>
                </c:pt>
                <c:pt idx="3">
                  <c:v>3.156840620592384</c:v>
                </c:pt>
                <c:pt idx="4">
                  <c:v>3.1366983737342746</c:v>
                </c:pt>
                <c:pt idx="5">
                  <c:v>3.1874763883641863</c:v>
                </c:pt>
                <c:pt idx="6">
                  <c:v>3.1875922282341369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hiLowLines>
        <c:marker val="1"/>
        <c:smooth val="0"/>
        <c:axId val="-1665277008"/>
        <c:axId val="-1665277552"/>
      </c:lineChart>
      <c:catAx>
        <c:axId val="-16652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Dimensions (N x 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665277552"/>
        <c:crosses val="autoZero"/>
        <c:auto val="1"/>
        <c:lblAlgn val="ctr"/>
        <c:lblOffset val="100"/>
        <c:noMultiLvlLbl val="0"/>
      </c:catAx>
      <c:valAx>
        <c:axId val="-166527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performance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6652770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C# (Naive</a:t>
            </a:r>
            <a:r>
              <a:rPr lang="pt-PT" baseline="0"/>
              <a:t> </a:t>
            </a:r>
            <a:r>
              <a:rPr lang="pt-PT"/>
              <a:t>VS Line)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'C#'!$I$4</c:f>
              <c:strCache>
                <c:ptCount val="1"/>
                <c:pt idx="0">
                  <c:v>Naive VS Line (Sequential)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'C#'!$B$5:$B$11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'C#'!$I$5:$I$11</c:f>
              <c:numCache>
                <c:formatCode>0.000000000</c:formatCode>
                <c:ptCount val="7"/>
                <c:pt idx="0">
                  <c:v>0.79418886198547223</c:v>
                </c:pt>
                <c:pt idx="1">
                  <c:v>1.8341133645345815</c:v>
                </c:pt>
                <c:pt idx="2">
                  <c:v>2.8102632077258094</c:v>
                </c:pt>
                <c:pt idx="3">
                  <c:v>3.1740684478598871</c:v>
                </c:pt>
                <c:pt idx="4">
                  <c:v>3.389924186842749</c:v>
                </c:pt>
                <c:pt idx="5">
                  <c:v>3.5470384307683189</c:v>
                </c:pt>
                <c:pt idx="6">
                  <c:v>3.6977219682502938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'C#'!$J$4</c:f>
              <c:strCache>
                <c:ptCount val="1"/>
                <c:pt idx="0">
                  <c:v>Naive VS Line (Parallel)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'C#'!$B$5:$B$11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'C#'!$J$5:$J$11</c:f>
              <c:numCache>
                <c:formatCode>0.000000000</c:formatCode>
                <c:ptCount val="7"/>
                <c:pt idx="0">
                  <c:v>0.76388888888888895</c:v>
                </c:pt>
                <c:pt idx="1">
                  <c:v>1.5986733001658375</c:v>
                </c:pt>
                <c:pt idx="2">
                  <c:v>2.256756756756757</c:v>
                </c:pt>
                <c:pt idx="3">
                  <c:v>2.5638928067700988</c:v>
                </c:pt>
                <c:pt idx="4">
                  <c:v>2.6974532065050632</c:v>
                </c:pt>
                <c:pt idx="5">
                  <c:v>2.8537967510389124</c:v>
                </c:pt>
                <c:pt idx="6">
                  <c:v>2.9296606000983769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hiLowLines>
        <c:marker val="1"/>
        <c:smooth val="0"/>
        <c:axId val="-1665273200"/>
        <c:axId val="-1665275920"/>
      </c:lineChart>
      <c:catAx>
        <c:axId val="-166527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Dimensions (N x 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665275920"/>
        <c:crosses val="autoZero"/>
        <c:auto val="1"/>
        <c:lblAlgn val="ctr"/>
        <c:lblOffset val="100"/>
        <c:noMultiLvlLbl val="0"/>
      </c:catAx>
      <c:valAx>
        <c:axId val="-166527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performance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66527320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C++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'C++'!$C$13</c:f>
              <c:strCache>
                <c:ptCount val="1"/>
                <c:pt idx="0">
                  <c:v>Column (Sequential)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'C++'!$B$5:$B$11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'C++'!$C$14:$C$20</c:f>
              <c:numCache>
                <c:formatCode>0.000</c:formatCode>
                <c:ptCount val="7"/>
                <c:pt idx="0">
                  <c:v>0.19500000000000001</c:v>
                </c:pt>
                <c:pt idx="1">
                  <c:v>1.0629999999999999</c:v>
                </c:pt>
                <c:pt idx="2">
                  <c:v>3.3769999999999998</c:v>
                </c:pt>
                <c:pt idx="3">
                  <c:v>7.71</c:v>
                </c:pt>
                <c:pt idx="4">
                  <c:v>14.587</c:v>
                </c:pt>
                <c:pt idx="5">
                  <c:v>23.904</c:v>
                </c:pt>
                <c:pt idx="6">
                  <c:v>36.145000000000003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'C++'!$C$23</c:f>
              <c:strCache>
                <c:ptCount val="1"/>
                <c:pt idx="0">
                  <c:v>Line (Sequential)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'C++'!$B$5:$B$11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'C++'!$C$24:$C$30</c:f>
              <c:numCache>
                <c:formatCode>General</c:formatCode>
                <c:ptCount val="7"/>
                <c:pt idx="0">
                  <c:v>0.44500000000000001</c:v>
                </c:pt>
                <c:pt idx="1">
                  <c:v>0.52100000000000002</c:v>
                </c:pt>
                <c:pt idx="2">
                  <c:v>1.4550000000000001</c:v>
                </c:pt>
                <c:pt idx="3">
                  <c:v>3.0710000000000002</c:v>
                </c:pt>
                <c:pt idx="4">
                  <c:v>5.8289999999999997</c:v>
                </c:pt>
                <c:pt idx="5">
                  <c:v>9.8879999999999999</c:v>
                </c:pt>
                <c:pt idx="6">
                  <c:v>15.176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'C++'!$D$13</c:f>
              <c:strCache>
                <c:ptCount val="1"/>
                <c:pt idx="0">
                  <c:v>Column (1T)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'C++'!$D$14:$D$20</c:f>
              <c:numCache>
                <c:formatCode>0.000</c:formatCode>
                <c:ptCount val="7"/>
                <c:pt idx="0">
                  <c:v>0.309</c:v>
                </c:pt>
                <c:pt idx="1">
                  <c:v>1.3680000000000001</c:v>
                </c:pt>
                <c:pt idx="2">
                  <c:v>3.919</c:v>
                </c:pt>
                <c:pt idx="3">
                  <c:v>8.6259999999999994</c:v>
                </c:pt>
                <c:pt idx="4">
                  <c:v>15.813000000000001</c:v>
                </c:pt>
                <c:pt idx="5">
                  <c:v>25.512</c:v>
                </c:pt>
                <c:pt idx="6">
                  <c:v>38.738999999999997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'C++'!$E$13</c:f>
              <c:strCache>
                <c:ptCount val="1"/>
                <c:pt idx="0">
                  <c:v>Column (2T)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'C++'!$E$14:$E$20</c:f>
              <c:numCache>
                <c:formatCode>0.000</c:formatCode>
                <c:ptCount val="7"/>
                <c:pt idx="0">
                  <c:v>0.26400000000000001</c:v>
                </c:pt>
                <c:pt idx="1">
                  <c:v>1.123</c:v>
                </c:pt>
                <c:pt idx="2">
                  <c:v>2.9249999999999998</c:v>
                </c:pt>
                <c:pt idx="3">
                  <c:v>5.8739999999999997</c:v>
                </c:pt>
                <c:pt idx="4">
                  <c:v>10.407</c:v>
                </c:pt>
                <c:pt idx="5">
                  <c:v>17.033999999999999</c:v>
                </c:pt>
                <c:pt idx="6">
                  <c:v>25.876999999999999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'C++'!$F$13</c:f>
              <c:strCache>
                <c:ptCount val="1"/>
                <c:pt idx="0">
                  <c:v>Column (3T)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'C++'!$F$14:$F$20</c:f>
              <c:numCache>
                <c:formatCode>0.000</c:formatCode>
                <c:ptCount val="7"/>
                <c:pt idx="0">
                  <c:v>0.25600000000000001</c:v>
                </c:pt>
                <c:pt idx="1">
                  <c:v>0.96799999999999997</c:v>
                </c:pt>
                <c:pt idx="2">
                  <c:v>2.4129999999999998</c:v>
                </c:pt>
                <c:pt idx="3">
                  <c:v>4.8540000000000001</c:v>
                </c:pt>
                <c:pt idx="4">
                  <c:v>8.3379999999999992</c:v>
                </c:pt>
                <c:pt idx="5">
                  <c:v>13.378</c:v>
                </c:pt>
                <c:pt idx="6">
                  <c:v>20.093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'C++'!$G$13</c:f>
              <c:strCache>
                <c:ptCount val="1"/>
                <c:pt idx="0">
                  <c:v>Column (4T)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'C++'!$G$14:$G$20</c:f>
              <c:numCache>
                <c:formatCode>0.000</c:formatCode>
                <c:ptCount val="7"/>
                <c:pt idx="0">
                  <c:v>0.29499999999999998</c:v>
                </c:pt>
                <c:pt idx="1">
                  <c:v>1.0740000000000001</c:v>
                </c:pt>
                <c:pt idx="2">
                  <c:v>2.5550000000000002</c:v>
                </c:pt>
                <c:pt idx="3">
                  <c:v>4.9340000000000002</c:v>
                </c:pt>
                <c:pt idx="4">
                  <c:v>8.3940000000000001</c:v>
                </c:pt>
                <c:pt idx="5">
                  <c:v>13.569000000000001</c:v>
                </c:pt>
                <c:pt idx="6">
                  <c:v>19.736000000000001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'C++'!$D$23</c:f>
              <c:strCache>
                <c:ptCount val="1"/>
                <c:pt idx="0">
                  <c:v>Line (1T)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'C++'!$D$24:$D$30</c:f>
              <c:numCache>
                <c:formatCode>0.000</c:formatCode>
                <c:ptCount val="7"/>
                <c:pt idx="0">
                  <c:v>0.105</c:v>
                </c:pt>
                <c:pt idx="1">
                  <c:v>0.52300000000000002</c:v>
                </c:pt>
                <c:pt idx="2">
                  <c:v>1.45</c:v>
                </c:pt>
                <c:pt idx="3">
                  <c:v>3.14</c:v>
                </c:pt>
                <c:pt idx="4">
                  <c:v>5.8529999999999998</c:v>
                </c:pt>
                <c:pt idx="5">
                  <c:v>9.9779999999999998</c:v>
                </c:pt>
                <c:pt idx="6">
                  <c:v>15.276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'C++'!$E$23</c:f>
              <c:strCache>
                <c:ptCount val="1"/>
                <c:pt idx="0">
                  <c:v>Line (2T)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'C++'!$E$24:$E$30</c:f>
              <c:numCache>
                <c:formatCode>0.000</c:formatCode>
                <c:ptCount val="7"/>
                <c:pt idx="0">
                  <c:v>0.222</c:v>
                </c:pt>
                <c:pt idx="1">
                  <c:v>1.028</c:v>
                </c:pt>
                <c:pt idx="2">
                  <c:v>2.823</c:v>
                </c:pt>
                <c:pt idx="3">
                  <c:v>6.0010000000000003</c:v>
                </c:pt>
                <c:pt idx="4">
                  <c:v>10.948</c:v>
                </c:pt>
                <c:pt idx="5">
                  <c:v>18.068000000000001</c:v>
                </c:pt>
                <c:pt idx="6">
                  <c:v>27.747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'C++'!$F$23</c:f>
              <c:strCache>
                <c:ptCount val="1"/>
                <c:pt idx="0">
                  <c:v>Line (3T)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'C++'!$F$24:$F$30</c:f>
              <c:numCache>
                <c:formatCode>0.000</c:formatCode>
                <c:ptCount val="7"/>
                <c:pt idx="0">
                  <c:v>0.15</c:v>
                </c:pt>
                <c:pt idx="1">
                  <c:v>0.68600000000000005</c:v>
                </c:pt>
                <c:pt idx="2">
                  <c:v>1.8859999999999999</c:v>
                </c:pt>
                <c:pt idx="3">
                  <c:v>4.0030000000000001</c:v>
                </c:pt>
                <c:pt idx="4">
                  <c:v>7.3070000000000004</c:v>
                </c:pt>
                <c:pt idx="5">
                  <c:v>12.071</c:v>
                </c:pt>
                <c:pt idx="6">
                  <c:v>18.536000000000001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'C++'!$G$23</c:f>
              <c:strCache>
                <c:ptCount val="1"/>
                <c:pt idx="0">
                  <c:v>Line (4T)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'C++'!$G$24:$G$30</c:f>
              <c:numCache>
                <c:formatCode>0.000</c:formatCode>
                <c:ptCount val="7"/>
                <c:pt idx="0">
                  <c:v>0.121</c:v>
                </c:pt>
                <c:pt idx="1">
                  <c:v>0.52</c:v>
                </c:pt>
                <c:pt idx="2">
                  <c:v>1.421</c:v>
                </c:pt>
                <c:pt idx="3">
                  <c:v>3.0019999999999998</c:v>
                </c:pt>
                <c:pt idx="4">
                  <c:v>5.4809999999999999</c:v>
                </c:pt>
                <c:pt idx="5">
                  <c:v>9.0549999999999997</c:v>
                </c:pt>
                <c:pt idx="6">
                  <c:v>13.897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0743200"/>
        <c:axId val="-1730738848"/>
      </c:lineChart>
      <c:catAx>
        <c:axId val="-173074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30738848"/>
        <c:crosses val="autoZero"/>
        <c:auto val="1"/>
        <c:lblAlgn val="ctr"/>
        <c:lblOffset val="100"/>
        <c:noMultiLvlLbl val="0"/>
      </c:catAx>
      <c:valAx>
        <c:axId val="-17307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30743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Java (Parallel Speedup)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Java!$G$4</c:f>
              <c:strCache>
                <c:ptCount val="1"/>
                <c:pt idx="0">
                  <c:v>Speedup (Column)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Java!$B$5:$B$11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Java!$G$5:$G$11</c:f>
              <c:numCache>
                <c:formatCode>0.000000000</c:formatCode>
                <c:ptCount val="7"/>
                <c:pt idx="0">
                  <c:v>3.3647058823529408</c:v>
                </c:pt>
                <c:pt idx="1">
                  <c:v>4.0232018561484919</c:v>
                </c:pt>
                <c:pt idx="2">
                  <c:v>3.3801734331888058</c:v>
                </c:pt>
                <c:pt idx="3">
                  <c:v>4.6534409325263395</c:v>
                </c:pt>
                <c:pt idx="4">
                  <c:v>4.9255908958272538</c:v>
                </c:pt>
                <c:pt idx="5">
                  <c:v>4.4392167257546138</c:v>
                </c:pt>
                <c:pt idx="6">
                  <c:v>3.505494810842352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Java!$H$4</c:f>
              <c:strCache>
                <c:ptCount val="1"/>
                <c:pt idx="0">
                  <c:v>Speedup (Line)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Java!$B$5:$B$11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Java!$H$5:$H$11</c:f>
              <c:numCache>
                <c:formatCode>0.000000000</c:formatCode>
                <c:ptCount val="7"/>
                <c:pt idx="0">
                  <c:v>2.5434782608695654</c:v>
                </c:pt>
                <c:pt idx="1">
                  <c:v>3.0677966101694918</c:v>
                </c:pt>
                <c:pt idx="2">
                  <c:v>2.9903660886319847</c:v>
                </c:pt>
                <c:pt idx="3">
                  <c:v>3.1190019193857963</c:v>
                </c:pt>
                <c:pt idx="4">
                  <c:v>3.1275377407600207</c:v>
                </c:pt>
                <c:pt idx="5">
                  <c:v>3.005628969627645</c:v>
                </c:pt>
                <c:pt idx="6">
                  <c:v>3.0021305442572146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hiLowLines>
        <c:marker val="1"/>
        <c:smooth val="0"/>
        <c:axId val="-1665268848"/>
        <c:axId val="-1665274288"/>
      </c:lineChart>
      <c:catAx>
        <c:axId val="-166526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Dimensions (N x 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665274288"/>
        <c:crosses val="autoZero"/>
        <c:auto val="1"/>
        <c:lblAlgn val="ctr"/>
        <c:lblOffset val="100"/>
        <c:noMultiLvlLbl val="0"/>
      </c:catAx>
      <c:valAx>
        <c:axId val="-16652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performance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66526884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Java (Naive VS Line)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Java!$I$4</c:f>
              <c:strCache>
                <c:ptCount val="1"/>
                <c:pt idx="0">
                  <c:v>Naive VS Line (Sequential)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Java!$I$5:$I$11</c:f>
              <c:numCache>
                <c:formatCode>0.000000000</c:formatCode>
                <c:ptCount val="7"/>
                <c:pt idx="0">
                  <c:v>2.4444444444444442</c:v>
                </c:pt>
                <c:pt idx="1">
                  <c:v>6.3867403314917119</c:v>
                </c:pt>
                <c:pt idx="2">
                  <c:v>11.05090206185567</c:v>
                </c:pt>
                <c:pt idx="3">
                  <c:v>12.77476923076923</c:v>
                </c:pt>
                <c:pt idx="4">
                  <c:v>14.047936085219709</c:v>
                </c:pt>
                <c:pt idx="5">
                  <c:v>13.41812719078618</c:v>
                </c:pt>
                <c:pt idx="6">
                  <c:v>16.278387096774193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Java!$J$4</c:f>
              <c:strCache>
                <c:ptCount val="1"/>
                <c:pt idx="0">
                  <c:v>Naive VS Line (Parallel)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Java!$J$5:$J$11</c:f>
              <c:numCache>
                <c:formatCode>0.000000000</c:formatCode>
                <c:ptCount val="7"/>
                <c:pt idx="0">
                  <c:v>1.847826086956522</c:v>
                </c:pt>
                <c:pt idx="1">
                  <c:v>4.870056497175141</c:v>
                </c:pt>
                <c:pt idx="2">
                  <c:v>9.7764932562620412</c:v>
                </c:pt>
                <c:pt idx="3">
                  <c:v>8.5623800383877153</c:v>
                </c:pt>
                <c:pt idx="4">
                  <c:v>8.9198334200937026</c:v>
                </c:pt>
                <c:pt idx="5">
                  <c:v>9.0849161674844225</c:v>
                </c:pt>
                <c:pt idx="6">
                  <c:v>13.940925818322681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hiLowLines>
        <c:marker val="1"/>
        <c:smooth val="0"/>
        <c:axId val="-1665272656"/>
        <c:axId val="-1665272112"/>
      </c:lineChart>
      <c:catAx>
        <c:axId val="-166527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Dimensions (N x 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665272112"/>
        <c:crosses val="autoZero"/>
        <c:auto val="1"/>
        <c:lblAlgn val="ctr"/>
        <c:lblOffset val="100"/>
        <c:noMultiLvlLbl val="0"/>
      </c:catAx>
      <c:valAx>
        <c:axId val="-166527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performance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66527265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Java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Java!$C$4</c:f>
              <c:strCache>
                <c:ptCount val="1"/>
                <c:pt idx="0">
                  <c:v>Column (Sequential)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Java!$C$5:$C$11</c:f>
              <c:numCache>
                <c:formatCode>0.000</c:formatCode>
                <c:ptCount val="7"/>
                <c:pt idx="0">
                  <c:v>0.28599999999999998</c:v>
                </c:pt>
                <c:pt idx="1">
                  <c:v>3.468</c:v>
                </c:pt>
                <c:pt idx="2">
                  <c:v>17.151</c:v>
                </c:pt>
                <c:pt idx="3">
                  <c:v>41.518000000000001</c:v>
                </c:pt>
                <c:pt idx="4">
                  <c:v>84.4</c:v>
                </c:pt>
                <c:pt idx="5">
                  <c:v>133.97999999999999</c:v>
                </c:pt>
                <c:pt idx="6">
                  <c:v>252.315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Java!$D$4</c:f>
              <c:strCache>
                <c:ptCount val="1"/>
                <c:pt idx="0">
                  <c:v>Line (Sequential)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Java!$D$5:$D$11</c:f>
              <c:numCache>
                <c:formatCode>0.000</c:formatCode>
                <c:ptCount val="7"/>
                <c:pt idx="0">
                  <c:v>0.11700000000000001</c:v>
                </c:pt>
                <c:pt idx="1">
                  <c:v>0.54300000000000004</c:v>
                </c:pt>
                <c:pt idx="2">
                  <c:v>1.552</c:v>
                </c:pt>
                <c:pt idx="3">
                  <c:v>3.25</c:v>
                </c:pt>
                <c:pt idx="4">
                  <c:v>6.008</c:v>
                </c:pt>
                <c:pt idx="5">
                  <c:v>9.9849999999999994</c:v>
                </c:pt>
                <c:pt idx="6">
                  <c:v>15.5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Java!$E$4</c:f>
              <c:strCache>
                <c:ptCount val="1"/>
                <c:pt idx="0">
                  <c:v>Column (Parallel)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Java!$E$5:$E$11</c:f>
              <c:numCache>
                <c:formatCode>0.000</c:formatCode>
                <c:ptCount val="7"/>
                <c:pt idx="0">
                  <c:v>8.5000000000000006E-2</c:v>
                </c:pt>
                <c:pt idx="1">
                  <c:v>0.86199999999999999</c:v>
                </c:pt>
                <c:pt idx="2">
                  <c:v>5.0739999999999998</c:v>
                </c:pt>
                <c:pt idx="3">
                  <c:v>8.9220000000000006</c:v>
                </c:pt>
                <c:pt idx="4">
                  <c:v>17.135000000000002</c:v>
                </c:pt>
                <c:pt idx="5">
                  <c:v>30.181000000000001</c:v>
                </c:pt>
                <c:pt idx="6">
                  <c:v>71.977000000000004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Java!$F$4</c:f>
              <c:strCache>
                <c:ptCount val="1"/>
                <c:pt idx="0">
                  <c:v>Line (Parallel)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Java!$F$5:$F$11</c:f>
              <c:numCache>
                <c:formatCode>0.000</c:formatCode>
                <c:ptCount val="7"/>
                <c:pt idx="0">
                  <c:v>4.5999999999999999E-2</c:v>
                </c:pt>
                <c:pt idx="1">
                  <c:v>0.17699999999999999</c:v>
                </c:pt>
                <c:pt idx="2">
                  <c:v>0.51900000000000002</c:v>
                </c:pt>
                <c:pt idx="3">
                  <c:v>1.042</c:v>
                </c:pt>
                <c:pt idx="4">
                  <c:v>1.921</c:v>
                </c:pt>
                <c:pt idx="5">
                  <c:v>3.3220999999999998</c:v>
                </c:pt>
                <c:pt idx="6">
                  <c:v>5.1630000000000003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hiLowLines>
        <c:marker val="1"/>
        <c:smooth val="0"/>
        <c:axId val="-1665269936"/>
        <c:axId val="-1665279728"/>
      </c:lineChart>
      <c:catAx>
        <c:axId val="-166526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Dimensions (N x 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665279728"/>
        <c:crosses val="autoZero"/>
        <c:auto val="1"/>
        <c:lblAlgn val="ctr"/>
        <c:lblOffset val="100"/>
        <c:noMultiLvlLbl val="0"/>
      </c:catAx>
      <c:valAx>
        <c:axId val="-166527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665269936"/>
        <c:crosses val="autoZero"/>
        <c:crossBetween val="between"/>
        <c:majorUnit val="2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C++ (Line Algorithm)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'C++'!$D$23</c:f>
              <c:strCache>
                <c:ptCount val="1"/>
                <c:pt idx="0">
                  <c:v>Line (1T)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'C++'!$B$5:$B$11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'C++'!$D$24:$D$30</c:f>
              <c:numCache>
                <c:formatCode>0.000</c:formatCode>
                <c:ptCount val="7"/>
                <c:pt idx="0">
                  <c:v>0.105</c:v>
                </c:pt>
                <c:pt idx="1">
                  <c:v>0.52300000000000002</c:v>
                </c:pt>
                <c:pt idx="2">
                  <c:v>1.45</c:v>
                </c:pt>
                <c:pt idx="3">
                  <c:v>3.14</c:v>
                </c:pt>
                <c:pt idx="4">
                  <c:v>5.8529999999999998</c:v>
                </c:pt>
                <c:pt idx="5">
                  <c:v>9.9779999999999998</c:v>
                </c:pt>
                <c:pt idx="6">
                  <c:v>15.276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'C++'!$E$23</c:f>
              <c:strCache>
                <c:ptCount val="1"/>
                <c:pt idx="0">
                  <c:v>Line (2T)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'C++'!$B$5:$B$11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'C++'!$E$24:$E$30</c:f>
              <c:numCache>
                <c:formatCode>0.000</c:formatCode>
                <c:ptCount val="7"/>
                <c:pt idx="0">
                  <c:v>0.222</c:v>
                </c:pt>
                <c:pt idx="1">
                  <c:v>1.028</c:v>
                </c:pt>
                <c:pt idx="2">
                  <c:v>2.823</c:v>
                </c:pt>
                <c:pt idx="3">
                  <c:v>6.0010000000000003</c:v>
                </c:pt>
                <c:pt idx="4">
                  <c:v>10.948</c:v>
                </c:pt>
                <c:pt idx="5">
                  <c:v>18.068000000000001</c:v>
                </c:pt>
                <c:pt idx="6">
                  <c:v>27.747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'C++'!$F$23</c:f>
              <c:strCache>
                <c:ptCount val="1"/>
                <c:pt idx="0">
                  <c:v>Line (3T)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'C++'!$B$5:$B$11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'C++'!$F$24:$F$30</c:f>
              <c:numCache>
                <c:formatCode>0.000</c:formatCode>
                <c:ptCount val="7"/>
                <c:pt idx="0">
                  <c:v>0.15</c:v>
                </c:pt>
                <c:pt idx="1">
                  <c:v>0.68600000000000005</c:v>
                </c:pt>
                <c:pt idx="2">
                  <c:v>1.8859999999999999</c:v>
                </c:pt>
                <c:pt idx="3">
                  <c:v>4.0030000000000001</c:v>
                </c:pt>
                <c:pt idx="4">
                  <c:v>7.3070000000000004</c:v>
                </c:pt>
                <c:pt idx="5">
                  <c:v>12.071</c:v>
                </c:pt>
                <c:pt idx="6">
                  <c:v>18.536000000000001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'C++'!$G$23</c:f>
              <c:strCache>
                <c:ptCount val="1"/>
                <c:pt idx="0">
                  <c:v>Line (4T)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'C++'!$B$5:$B$11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'C++'!$G$24:$G$30</c:f>
              <c:numCache>
                <c:formatCode>0.000</c:formatCode>
                <c:ptCount val="7"/>
                <c:pt idx="0">
                  <c:v>0.121</c:v>
                </c:pt>
                <c:pt idx="1">
                  <c:v>0.52</c:v>
                </c:pt>
                <c:pt idx="2">
                  <c:v>1.421</c:v>
                </c:pt>
                <c:pt idx="3">
                  <c:v>3.0019999999999998</c:v>
                </c:pt>
                <c:pt idx="4">
                  <c:v>5.4809999999999999</c:v>
                </c:pt>
                <c:pt idx="5">
                  <c:v>9.0549999999999997</c:v>
                </c:pt>
                <c:pt idx="6">
                  <c:v>13.897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'C++'!$C$23</c:f>
              <c:strCache>
                <c:ptCount val="1"/>
                <c:pt idx="0">
                  <c:v>Line (Sequential)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'C++'!$B$5:$B$11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'C++'!$C$24:$C$30</c:f>
              <c:numCache>
                <c:formatCode>General</c:formatCode>
                <c:ptCount val="7"/>
                <c:pt idx="0">
                  <c:v>0.44500000000000001</c:v>
                </c:pt>
                <c:pt idx="1">
                  <c:v>0.52100000000000002</c:v>
                </c:pt>
                <c:pt idx="2">
                  <c:v>1.4550000000000001</c:v>
                </c:pt>
                <c:pt idx="3">
                  <c:v>3.0710000000000002</c:v>
                </c:pt>
                <c:pt idx="4">
                  <c:v>5.8289999999999997</c:v>
                </c:pt>
                <c:pt idx="5">
                  <c:v>9.8879999999999999</c:v>
                </c:pt>
                <c:pt idx="6">
                  <c:v>15.176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0742112"/>
        <c:axId val="-1729792752"/>
      </c:lineChart>
      <c:catAx>
        <c:axId val="-173074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29792752"/>
        <c:crosses val="autoZero"/>
        <c:auto val="1"/>
        <c:lblAlgn val="ctr"/>
        <c:lblOffset val="100"/>
        <c:noMultiLvlLbl val="0"/>
      </c:catAx>
      <c:valAx>
        <c:axId val="-17297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30742112"/>
        <c:crosses val="autoZero"/>
        <c:crossBetween val="between"/>
        <c:majorUnit val="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Naive Algorithm (Speedup)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'C++'!$H$13</c:f>
              <c:strCache>
                <c:ptCount val="1"/>
                <c:pt idx="0">
                  <c:v>Speedup (S-&gt;1T)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'C++'!$B$14:$B$20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'C++'!$H$14:$H$20</c:f>
              <c:numCache>
                <c:formatCode>General</c:formatCode>
                <c:ptCount val="7"/>
                <c:pt idx="0">
                  <c:v>0.6310679611650486</c:v>
                </c:pt>
                <c:pt idx="1">
                  <c:v>0.77704678362573087</c:v>
                </c:pt>
                <c:pt idx="2">
                  <c:v>0.86169941311559062</c:v>
                </c:pt>
                <c:pt idx="3">
                  <c:v>0.89380941340134479</c:v>
                </c:pt>
                <c:pt idx="4">
                  <c:v>0.92246885473977103</c:v>
                </c:pt>
                <c:pt idx="5">
                  <c:v>0.93697083725305741</c:v>
                </c:pt>
                <c:pt idx="6">
                  <c:v>0.93303905624822547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'C++'!$I$13</c:f>
              <c:strCache>
                <c:ptCount val="1"/>
                <c:pt idx="0">
                  <c:v>Speedup (S-&gt;2T)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'C++'!$B$14:$B$20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'C++'!$I$14:$I$20</c:f>
              <c:numCache>
                <c:formatCode>0.000000000</c:formatCode>
                <c:ptCount val="7"/>
                <c:pt idx="0">
                  <c:v>0.73863636363636365</c:v>
                </c:pt>
                <c:pt idx="1">
                  <c:v>0.94657168299198569</c:v>
                </c:pt>
                <c:pt idx="2">
                  <c:v>1.1545299145299146</c:v>
                </c:pt>
                <c:pt idx="3">
                  <c:v>1.3125638406537283</c:v>
                </c:pt>
                <c:pt idx="4">
                  <c:v>1.4016527337369078</c:v>
                </c:pt>
                <c:pt idx="5">
                  <c:v>1.4033110250088061</c:v>
                </c:pt>
                <c:pt idx="6">
                  <c:v>1.3968002473238785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'C++'!$J$13</c:f>
              <c:strCache>
                <c:ptCount val="1"/>
                <c:pt idx="0">
                  <c:v>Speedup (S-&gt;3T)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'C++'!$B$14:$B$20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'C++'!$J$14:$J$20</c:f>
              <c:numCache>
                <c:formatCode>0.000000000</c:formatCode>
                <c:ptCount val="7"/>
                <c:pt idx="0">
                  <c:v>0.76171875</c:v>
                </c:pt>
                <c:pt idx="1">
                  <c:v>1.0981404958677685</c:v>
                </c:pt>
                <c:pt idx="2">
                  <c:v>1.3995026937422297</c:v>
                </c:pt>
                <c:pt idx="3">
                  <c:v>1.588380716934487</c:v>
                </c:pt>
                <c:pt idx="4">
                  <c:v>1.7494603022307509</c:v>
                </c:pt>
                <c:pt idx="5">
                  <c:v>1.7868141725220512</c:v>
                </c:pt>
                <c:pt idx="6">
                  <c:v>1.7988851838948889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'C++'!$K$13</c:f>
              <c:strCache>
                <c:ptCount val="1"/>
                <c:pt idx="0">
                  <c:v>Speedup (S-&gt;4T)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'C++'!$B$14:$B$20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'C++'!$K$14:$K$20</c:f>
              <c:numCache>
                <c:formatCode>0.000000000</c:formatCode>
                <c:ptCount val="7"/>
                <c:pt idx="0">
                  <c:v>0.66101694915254239</c:v>
                </c:pt>
                <c:pt idx="1">
                  <c:v>0.9897579143389198</c:v>
                </c:pt>
                <c:pt idx="2">
                  <c:v>1.3217221135029353</c:v>
                </c:pt>
                <c:pt idx="3">
                  <c:v>1.5626266720713418</c:v>
                </c:pt>
                <c:pt idx="4">
                  <c:v>1.7377888968310697</c:v>
                </c:pt>
                <c:pt idx="5">
                  <c:v>1.7616626133097502</c:v>
                </c:pt>
                <c:pt idx="6">
                  <c:v>1.8314248074584516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29795472"/>
        <c:axId val="-1729793840"/>
      </c:lineChart>
      <c:catAx>
        <c:axId val="-172979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29793840"/>
        <c:crosses val="autoZero"/>
        <c:auto val="1"/>
        <c:lblAlgn val="ctr"/>
        <c:lblOffset val="100"/>
        <c:noMultiLvlLbl val="0"/>
      </c:catAx>
      <c:valAx>
        <c:axId val="-172979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29795472"/>
        <c:crosses val="autoZero"/>
        <c:crossBetween val="between"/>
        <c:majorUnit val="0.2"/>
        <c:minorUnit val="0.1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Line Algorithm (Speedup)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'C++'!$H$23</c:f>
              <c:strCache>
                <c:ptCount val="1"/>
                <c:pt idx="0">
                  <c:v>Speedup (S-&gt;1T)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'C++'!$B$24:$B$34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cat>
          <c:val>
            <c:numRef>
              <c:f>'C++'!$H$24:$H$34</c:f>
              <c:numCache>
                <c:formatCode>General</c:formatCode>
                <c:ptCount val="11"/>
                <c:pt idx="0">
                  <c:v>4.2380952380952381</c:v>
                </c:pt>
                <c:pt idx="1">
                  <c:v>0.99617590822179736</c:v>
                </c:pt>
                <c:pt idx="2">
                  <c:v>1.0034482758620691</c:v>
                </c:pt>
                <c:pt idx="3">
                  <c:v>0.97802547770700643</c:v>
                </c:pt>
                <c:pt idx="4">
                  <c:v>0.99589953869810355</c:v>
                </c:pt>
                <c:pt idx="5">
                  <c:v>0.99098015634395675</c:v>
                </c:pt>
                <c:pt idx="6">
                  <c:v>0.99345378371301385</c:v>
                </c:pt>
                <c:pt idx="7">
                  <c:v>0.99944140319517361</c:v>
                </c:pt>
                <c:pt idx="8">
                  <c:v>0.99710400092145424</c:v>
                </c:pt>
                <c:pt idx="9">
                  <c:v>0.99895181847306769</c:v>
                </c:pt>
                <c:pt idx="10">
                  <c:v>0.99902933025568696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'C++'!$I$23</c:f>
              <c:strCache>
                <c:ptCount val="1"/>
                <c:pt idx="0">
                  <c:v>Speedup (S-&gt;2T)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'C++'!$B$24:$B$34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cat>
          <c:val>
            <c:numRef>
              <c:f>'C++'!$I$24:$I$34</c:f>
              <c:numCache>
                <c:formatCode>0.000000000</c:formatCode>
                <c:ptCount val="11"/>
                <c:pt idx="0">
                  <c:v>2.0045045045045047</c:v>
                </c:pt>
                <c:pt idx="1">
                  <c:v>0.50680933852140075</c:v>
                </c:pt>
                <c:pt idx="2">
                  <c:v>0.51540913921360254</c:v>
                </c:pt>
                <c:pt idx="3">
                  <c:v>0.51174804199300117</c:v>
                </c:pt>
                <c:pt idx="4">
                  <c:v>0.53242601388381439</c:v>
                </c:pt>
                <c:pt idx="5">
                  <c:v>0.54726588443657287</c:v>
                </c:pt>
                <c:pt idx="6">
                  <c:v>0.54694201174901791</c:v>
                </c:pt>
                <c:pt idx="7">
                  <c:v>0.543771939155409</c:v>
                </c:pt>
                <c:pt idx="8">
                  <c:v>0.54576608545284244</c:v>
                </c:pt>
                <c:pt idx="9">
                  <c:v>0.54485210741941559</c:v>
                </c:pt>
                <c:pt idx="10">
                  <c:v>0.54544968338182442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'C++'!$J$23</c:f>
              <c:strCache>
                <c:ptCount val="1"/>
                <c:pt idx="0">
                  <c:v>Speedup (S-&gt;3T)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'C++'!$B$24:$B$34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cat>
          <c:val>
            <c:numRef>
              <c:f>'C++'!$J$24:$J$34</c:f>
              <c:numCache>
                <c:formatCode>0.000000000</c:formatCode>
                <c:ptCount val="11"/>
                <c:pt idx="0">
                  <c:v>2.9666666666666668</c:v>
                </c:pt>
                <c:pt idx="1">
                  <c:v>0.75947521865889212</c:v>
                </c:pt>
                <c:pt idx="2">
                  <c:v>0.77147401908801705</c:v>
                </c:pt>
                <c:pt idx="3">
                  <c:v>0.76717461903572326</c:v>
                </c:pt>
                <c:pt idx="4">
                  <c:v>0.7977282058300259</c:v>
                </c:pt>
                <c:pt idx="5">
                  <c:v>0.81915334272222684</c:v>
                </c:pt>
                <c:pt idx="6">
                  <c:v>0.81873111782477337</c:v>
                </c:pt>
                <c:pt idx="7">
                  <c:v>0.81477264965049301</c:v>
                </c:pt>
                <c:pt idx="8">
                  <c:v>0.81738291788065176</c:v>
                </c:pt>
                <c:pt idx="9">
                  <c:v>0.81699651685041252</c:v>
                </c:pt>
                <c:pt idx="10">
                  <c:v>0.81836034098651489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'C++'!$K$23</c:f>
              <c:strCache>
                <c:ptCount val="1"/>
                <c:pt idx="0">
                  <c:v>Speedup (S-&gt;4T)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'C++'!$B$24:$B$34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cat>
          <c:val>
            <c:numRef>
              <c:f>'C++'!$K$24:$K$34</c:f>
              <c:numCache>
                <c:formatCode>0.000000000</c:formatCode>
                <c:ptCount val="11"/>
                <c:pt idx="0">
                  <c:v>3.6776859504132231</c:v>
                </c:pt>
                <c:pt idx="1">
                  <c:v>1.0019230769230769</c:v>
                </c:pt>
                <c:pt idx="2">
                  <c:v>1.023926812104152</c:v>
                </c:pt>
                <c:pt idx="3">
                  <c:v>1.0229846768820787</c:v>
                </c:pt>
                <c:pt idx="4">
                  <c:v>1.0634920634920635</c:v>
                </c:pt>
                <c:pt idx="5">
                  <c:v>1.0919933738266152</c:v>
                </c:pt>
                <c:pt idx="6">
                  <c:v>1.0920342519968338</c:v>
                </c:pt>
                <c:pt idx="7">
                  <c:v>1.0844293593551124</c:v>
                </c:pt>
                <c:pt idx="8">
                  <c:v>1.0897850912687708</c:v>
                </c:pt>
                <c:pt idx="9">
                  <c:v>1.082526396824079</c:v>
                </c:pt>
                <c:pt idx="10">
                  <c:v>1.0836495216605102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29806352"/>
        <c:axId val="-1729805264"/>
      </c:lineChart>
      <c:catAx>
        <c:axId val="-172980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29805264"/>
        <c:crosses val="autoZero"/>
        <c:auto val="1"/>
        <c:lblAlgn val="ctr"/>
        <c:lblOffset val="100"/>
        <c:noMultiLvlLbl val="0"/>
      </c:catAx>
      <c:valAx>
        <c:axId val="-17298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29806352"/>
        <c:crosses val="autoZero"/>
        <c:crossBetween val="between"/>
        <c:majorUnit val="0.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Line Algorithm (MFLOPS)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'C++'!$N$23</c:f>
              <c:strCache>
                <c:ptCount val="1"/>
                <c:pt idx="0">
                  <c:v>MFLOPS (Sequential)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'C++'!$B$24:$B$34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cat>
          <c:val>
            <c:numRef>
              <c:f>'C++'!$N$24:$N$34</c:f>
              <c:numCache>
                <c:formatCode>0</c:formatCode>
                <c:ptCount val="11"/>
                <c:pt idx="0">
                  <c:v>970.78651685393265</c:v>
                </c:pt>
                <c:pt idx="1">
                  <c:v>3838.7715930902109</c:v>
                </c:pt>
                <c:pt idx="2">
                  <c:v>3771.8213058419242</c:v>
                </c:pt>
                <c:pt idx="3">
                  <c:v>3798.1113643764243</c:v>
                </c:pt>
                <c:pt idx="4">
                  <c:v>3653.4568536627212</c:v>
                </c:pt>
                <c:pt idx="5">
                  <c:v>3555.0161812297733</c:v>
                </c:pt>
                <c:pt idx="6">
                  <c:v>3558.2498682129681</c:v>
                </c:pt>
                <c:pt idx="7">
                  <c:v>3577.0176615247042</c:v>
                </c:pt>
                <c:pt idx="8">
                  <c:v>3564.5034861174145</c:v>
                </c:pt>
                <c:pt idx="9">
                  <c:v>3569.6482292941232</c:v>
                </c:pt>
                <c:pt idx="10">
                  <c:v>3565.5517780515329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'C++'!$O$23</c:f>
              <c:strCache>
                <c:ptCount val="1"/>
                <c:pt idx="0">
                  <c:v>MFLOPS (1T)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'C++'!$B$24:$B$34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cat>
          <c:val>
            <c:numRef>
              <c:f>'C++'!$O$24:$O$34</c:f>
              <c:numCache>
                <c:formatCode>0</c:formatCode>
                <c:ptCount val="11"/>
                <c:pt idx="0">
                  <c:v>4114.2857142857147</c:v>
                </c:pt>
                <c:pt idx="1">
                  <c:v>3824.0917782026768</c:v>
                </c:pt>
                <c:pt idx="2">
                  <c:v>3784.8275862068967</c:v>
                </c:pt>
                <c:pt idx="3">
                  <c:v>3714.6496815286623</c:v>
                </c:pt>
                <c:pt idx="4">
                  <c:v>3638.4759952161289</c:v>
                </c:pt>
                <c:pt idx="5">
                  <c:v>3522.9504910803771</c:v>
                </c:pt>
                <c:pt idx="6">
                  <c:v>3534.956794972506</c:v>
                </c:pt>
                <c:pt idx="7">
                  <c:v>3575.0195508881689</c:v>
                </c:pt>
                <c:pt idx="8">
                  <c:v>3554.180687306145</c:v>
                </c:pt>
                <c:pt idx="9">
                  <c:v>3565.9065899625302</c:v>
                </c:pt>
                <c:pt idx="10">
                  <c:v>3562.0908048187966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'C++'!$P$23</c:f>
              <c:strCache>
                <c:ptCount val="1"/>
                <c:pt idx="0">
                  <c:v>MFLOPS (2T)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'C++'!$B$24:$B$34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cat>
          <c:val>
            <c:numRef>
              <c:f>'C++'!$P$24:$P$34</c:f>
              <c:numCache>
                <c:formatCode>0</c:formatCode>
                <c:ptCount val="11"/>
                <c:pt idx="0">
                  <c:v>1945.9459459459461</c:v>
                </c:pt>
                <c:pt idx="1">
                  <c:v>1945.5252918287938</c:v>
                </c:pt>
                <c:pt idx="2">
                  <c:v>1944.0311725115125</c:v>
                </c:pt>
                <c:pt idx="3">
                  <c:v>1943.6760539910013</c:v>
                </c:pt>
                <c:pt idx="4">
                  <c:v>1945.1954694921446</c:v>
                </c:pt>
                <c:pt idx="5">
                  <c:v>1945.53907460704</c:v>
                </c:pt>
                <c:pt idx="6">
                  <c:v>1946.1563412260784</c:v>
                </c:pt>
                <c:pt idx="7">
                  <c:v>1945.0818302004345</c:v>
                </c:pt>
                <c:pt idx="8">
                  <c:v>1945.3851142013114</c:v>
                </c:pt>
                <c:pt idx="9">
                  <c:v>1944.9303604768879</c:v>
                </c:pt>
                <c:pt idx="10">
                  <c:v>1944.8290884197097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'C++'!$Q$23</c:f>
              <c:strCache>
                <c:ptCount val="1"/>
                <c:pt idx="0">
                  <c:v>MFLOPS (3T)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'C++'!$B$24:$B$34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cat>
          <c:val>
            <c:numRef>
              <c:f>'C++'!$Q$24:$Q$34</c:f>
              <c:numCache>
                <c:formatCode>0</c:formatCode>
                <c:ptCount val="11"/>
                <c:pt idx="0">
                  <c:v>2880</c:v>
                </c:pt>
                <c:pt idx="1">
                  <c:v>2915.4518950437318</c:v>
                </c:pt>
                <c:pt idx="2">
                  <c:v>2909.8621420996819</c:v>
                </c:pt>
                <c:pt idx="3">
                  <c:v>2913.8146390207344</c:v>
                </c:pt>
                <c:pt idx="4">
                  <c:v>2914.4655809497744</c:v>
                </c:pt>
                <c:pt idx="5">
                  <c:v>2912.1033882859747</c:v>
                </c:pt>
                <c:pt idx="6">
                  <c:v>2913.2498921018559</c:v>
                </c:pt>
                <c:pt idx="7">
                  <c:v>2914.456157927093</c:v>
                </c:pt>
                <c:pt idx="8">
                  <c:v>2913.5642602784078</c:v>
                </c:pt>
                <c:pt idx="9">
                  <c:v>2916.3901697145411</c:v>
                </c:pt>
                <c:pt idx="10">
                  <c:v>2917.9061688913271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'C++'!$R$23</c:f>
              <c:strCache>
                <c:ptCount val="1"/>
                <c:pt idx="0">
                  <c:v>MFLOPS (4T)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'C++'!$B$24:$B$34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cat>
          <c:val>
            <c:numRef>
              <c:f>'C++'!$R$24:$R$34</c:f>
              <c:numCache>
                <c:formatCode>0</c:formatCode>
                <c:ptCount val="11"/>
                <c:pt idx="0">
                  <c:v>3570.2479338842977</c:v>
                </c:pt>
                <c:pt idx="1">
                  <c:v>3846.1538461538457</c:v>
                </c:pt>
                <c:pt idx="2">
                  <c:v>3862.0689655172414</c:v>
                </c:pt>
                <c:pt idx="3">
                  <c:v>3885.4097268487676</c:v>
                </c:pt>
                <c:pt idx="4">
                  <c:v>3885.422368180989</c:v>
                </c:pt>
                <c:pt idx="5">
                  <c:v>3882.0541137493101</c:v>
                </c:pt>
                <c:pt idx="6">
                  <c:v>3885.7307332517812</c:v>
                </c:pt>
                <c:pt idx="7">
                  <c:v>3879.0229710891572</c:v>
                </c:pt>
                <c:pt idx="8">
                  <c:v>3884.5427569463181</c:v>
                </c:pt>
                <c:pt idx="9">
                  <c:v>3864.2384355872205</c:v>
                </c:pt>
                <c:pt idx="10">
                  <c:v>3863.8084787413254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27297456"/>
        <c:axId val="-1727301808"/>
      </c:lineChart>
      <c:catAx>
        <c:axId val="-172729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27301808"/>
        <c:crosses val="autoZero"/>
        <c:auto val="1"/>
        <c:lblAlgn val="ctr"/>
        <c:lblOffset val="100"/>
        <c:noMultiLvlLbl val="0"/>
      </c:catAx>
      <c:valAx>
        <c:axId val="-172730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2729745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Naive Algorithm (MFLOPS)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'C++'!$N$13</c:f>
              <c:strCache>
                <c:ptCount val="1"/>
                <c:pt idx="0">
                  <c:v>MFLOPS (Sequential)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'C++'!$N$14:$N$20</c:f>
              <c:numCache>
                <c:formatCode>0</c:formatCode>
                <c:ptCount val="7"/>
                <c:pt idx="0">
                  <c:v>2215.3846153846152</c:v>
                </c:pt>
                <c:pt idx="1">
                  <c:v>1881.4675446848544</c:v>
                </c:pt>
                <c:pt idx="2">
                  <c:v>1625.1110453064853</c:v>
                </c:pt>
                <c:pt idx="3">
                  <c:v>1512.8404669260699</c:v>
                </c:pt>
                <c:pt idx="4">
                  <c:v>1459.9300747240693</c:v>
                </c:pt>
                <c:pt idx="5">
                  <c:v>1470.5488621151271</c:v>
                </c:pt>
                <c:pt idx="6">
                  <c:v>1493.9825702033474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'C++'!$O$13</c:f>
              <c:strCache>
                <c:ptCount val="1"/>
                <c:pt idx="0">
                  <c:v>MFLOPS (1T)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'C++'!$O$14:$O$20</c:f>
              <c:numCache>
                <c:formatCode>0</c:formatCode>
                <c:ptCount val="7"/>
                <c:pt idx="0">
                  <c:v>1398.0582524271845</c:v>
                </c:pt>
                <c:pt idx="1">
                  <c:v>1461.9883040935672</c:v>
                </c:pt>
                <c:pt idx="2">
                  <c:v>1400.3572339882624</c:v>
                </c:pt>
                <c:pt idx="3">
                  <c:v>1352.1910503130073</c:v>
                </c:pt>
                <c:pt idx="4">
                  <c:v>1346.7400240308607</c:v>
                </c:pt>
                <c:pt idx="5">
                  <c:v>1377.8613985575416</c:v>
                </c:pt>
                <c:pt idx="6">
                  <c:v>1393.9440873538297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'C++'!$P$13</c:f>
              <c:strCache>
                <c:ptCount val="1"/>
                <c:pt idx="0">
                  <c:v>MFLOPS (2T)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'C++'!$P$14:$P$20</c:f>
              <c:numCache>
                <c:formatCode>0</c:formatCode>
                <c:ptCount val="7"/>
                <c:pt idx="0">
                  <c:v>1636.3636363636363</c:v>
                </c:pt>
                <c:pt idx="1">
                  <c:v>1780.9439002671415</c:v>
                </c:pt>
                <c:pt idx="2">
                  <c:v>1876.2393162393164</c:v>
                </c:pt>
                <c:pt idx="3">
                  <c:v>1985.6996935648622</c:v>
                </c:pt>
                <c:pt idx="4">
                  <c:v>2046.31498030172</c:v>
                </c:pt>
                <c:pt idx="5">
                  <c:v>2063.6374310203128</c:v>
                </c:pt>
                <c:pt idx="6">
                  <c:v>2086.7952235575995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'C++'!$Q$13</c:f>
              <c:strCache>
                <c:ptCount val="1"/>
                <c:pt idx="0">
                  <c:v>MFLOPS (3T)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'C++'!$Q$14:$Q$20</c:f>
              <c:numCache>
                <c:formatCode>0</c:formatCode>
                <c:ptCount val="7"/>
                <c:pt idx="0">
                  <c:v>1687.5</c:v>
                </c:pt>
                <c:pt idx="1">
                  <c:v>2066.1157024793388</c:v>
                </c:pt>
                <c:pt idx="2">
                  <c:v>2274.3472855366763</c:v>
                </c:pt>
                <c:pt idx="3">
                  <c:v>2402.9666254635354</c:v>
                </c:pt>
                <c:pt idx="4">
                  <c:v>2554.0897097625334</c:v>
                </c:pt>
                <c:pt idx="5">
                  <c:v>2627.597548213485</c:v>
                </c:pt>
                <c:pt idx="6">
                  <c:v>2687.5031105360076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'C++'!$R$13</c:f>
              <c:strCache>
                <c:ptCount val="1"/>
                <c:pt idx="0">
                  <c:v>MFLOPS (4T)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'C++'!$R$14:$R$20</c:f>
              <c:numCache>
                <c:formatCode>0</c:formatCode>
                <c:ptCount val="7"/>
                <c:pt idx="0">
                  <c:v>1464.406779661017</c:v>
                </c:pt>
                <c:pt idx="1">
                  <c:v>1862.1973929236499</c:v>
                </c:pt>
                <c:pt idx="2">
                  <c:v>2147.9452054794519</c:v>
                </c:pt>
                <c:pt idx="3">
                  <c:v>2364.0048642075394</c:v>
                </c:pt>
                <c:pt idx="4">
                  <c:v>2537.050274005242</c:v>
                </c:pt>
                <c:pt idx="5">
                  <c:v>2590.6109514334144</c:v>
                </c:pt>
                <c:pt idx="6">
                  <c:v>2736.1167409809486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27306160"/>
        <c:axId val="-1943678960"/>
      </c:lineChart>
      <c:catAx>
        <c:axId val="-172730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943678960"/>
        <c:crosses val="autoZero"/>
        <c:auto val="1"/>
        <c:lblAlgn val="ctr"/>
        <c:lblOffset val="100"/>
        <c:noMultiLvlLbl val="0"/>
      </c:catAx>
      <c:valAx>
        <c:axId val="-194367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2730616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Naive VS Line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'C++'!$G$4</c:f>
              <c:strCache>
                <c:ptCount val="1"/>
                <c:pt idx="0">
                  <c:v>Naive VS Line (Sequential)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'C++'!$B$5:$B$11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'C++'!$G$5:$G$11</c:f>
              <c:numCache>
                <c:formatCode>0.000000000</c:formatCode>
                <c:ptCount val="7"/>
                <c:pt idx="0">
                  <c:v>0.43820224719101125</c:v>
                </c:pt>
                <c:pt idx="1">
                  <c:v>2.0403071017274472</c:v>
                </c:pt>
                <c:pt idx="2">
                  <c:v>2.3209621993127145</c:v>
                </c:pt>
                <c:pt idx="3">
                  <c:v>2.5105828720286549</c:v>
                </c:pt>
                <c:pt idx="4">
                  <c:v>2.5024875621890548</c:v>
                </c:pt>
                <c:pt idx="5">
                  <c:v>2.4174757281553396</c:v>
                </c:pt>
                <c:pt idx="6">
                  <c:v>2.3817211386399579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'C++'!$H$4</c:f>
              <c:strCache>
                <c:ptCount val="1"/>
                <c:pt idx="0">
                  <c:v>Naive VS Line (Parallel)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'C++'!$B$5:$B$11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'C++'!$H$5:$H$11</c:f>
              <c:numCache>
                <c:formatCode>0.000000000</c:formatCode>
                <c:ptCount val="7"/>
                <c:pt idx="0">
                  <c:v>2.4380165289256199</c:v>
                </c:pt>
                <c:pt idx="1">
                  <c:v>2.0653846153846156</c:v>
                </c:pt>
                <c:pt idx="2">
                  <c:v>1.7980295566502464</c:v>
                </c:pt>
                <c:pt idx="3">
                  <c:v>1.6435709526982014</c:v>
                </c:pt>
                <c:pt idx="4">
                  <c:v>1.5314723590585659</c:v>
                </c:pt>
                <c:pt idx="5">
                  <c:v>1.4985091109884043</c:v>
                </c:pt>
                <c:pt idx="6">
                  <c:v>1.4201626250269843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43673520"/>
        <c:axId val="-1943688752"/>
      </c:lineChart>
      <c:catAx>
        <c:axId val="-194367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943688752"/>
        <c:crosses val="autoZero"/>
        <c:auto val="1"/>
        <c:lblAlgn val="ctr"/>
        <c:lblOffset val="100"/>
        <c:noMultiLvlLbl val="0"/>
      </c:catAx>
      <c:valAx>
        <c:axId val="-194368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943673520"/>
        <c:crosses val="autoZero"/>
        <c:crossBetween val="between"/>
        <c:majorUnit val="0.4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Naive Algorithm (L1 DCM)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'Naive DCM'!$B$2:$G$2</c:f>
              <c:strCache>
                <c:ptCount val="1"/>
                <c:pt idx="0">
                  <c:v>Naive (Sequential)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DCM'!$C$4:$C$10</c:f>
              <c:numCache>
                <c:formatCode>General</c:formatCode>
                <c:ptCount val="7"/>
                <c:pt idx="0">
                  <c:v>329577253</c:v>
                </c:pt>
                <c:pt idx="1">
                  <c:v>1129732982</c:v>
                </c:pt>
                <c:pt idx="2">
                  <c:v>3096224336</c:v>
                </c:pt>
                <c:pt idx="3">
                  <c:v>6583003700</c:v>
                </c:pt>
                <c:pt idx="4">
                  <c:v>12003934342</c:v>
                </c:pt>
                <c:pt idx="5">
                  <c:v>19810986187</c:v>
                </c:pt>
                <c:pt idx="6">
                  <c:v>30428744273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'Naive DCM'!$B$11:$G$11</c:f>
              <c:strCache>
                <c:ptCount val="1"/>
                <c:pt idx="0">
                  <c:v>Naive (1T)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DCM'!$C$13:$C$19</c:f>
              <c:numCache>
                <c:formatCode>General</c:formatCode>
                <c:ptCount val="7"/>
                <c:pt idx="0">
                  <c:v>265128744</c:v>
                </c:pt>
                <c:pt idx="1">
                  <c:v>1185823032</c:v>
                </c:pt>
                <c:pt idx="2">
                  <c:v>3206099103</c:v>
                </c:pt>
                <c:pt idx="3">
                  <c:v>6765107689</c:v>
                </c:pt>
                <c:pt idx="4">
                  <c:v>12281201205</c:v>
                </c:pt>
                <c:pt idx="5">
                  <c:v>20199864806</c:v>
                </c:pt>
                <c:pt idx="6">
                  <c:v>30948060007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'Naive DCM'!$B$20:$G$20</c:f>
              <c:strCache>
                <c:ptCount val="1"/>
                <c:pt idx="0">
                  <c:v>Naive (2T)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DCM'!$C$22:$C$28</c:f>
              <c:numCache>
                <c:formatCode>General</c:formatCode>
                <c:ptCount val="7"/>
                <c:pt idx="0">
                  <c:v>81495028</c:v>
                </c:pt>
                <c:pt idx="1">
                  <c:v>586066908</c:v>
                </c:pt>
                <c:pt idx="2">
                  <c:v>1682800130</c:v>
                </c:pt>
                <c:pt idx="3">
                  <c:v>3514935813</c:v>
                </c:pt>
                <c:pt idx="4">
                  <c:v>6336141354</c:v>
                </c:pt>
                <c:pt idx="5">
                  <c:v>10367461814</c:v>
                </c:pt>
                <c:pt idx="6">
                  <c:v>15829628911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'Naive DCM'!$B$29:$G$29</c:f>
              <c:strCache>
                <c:ptCount val="1"/>
                <c:pt idx="0">
                  <c:v>Naive (3T)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DCM'!$C$31:$C$37</c:f>
              <c:numCache>
                <c:formatCode>General</c:formatCode>
                <c:ptCount val="7"/>
                <c:pt idx="0">
                  <c:v>28803040</c:v>
                </c:pt>
                <c:pt idx="1">
                  <c:v>131553392</c:v>
                </c:pt>
                <c:pt idx="2">
                  <c:v>888587876</c:v>
                </c:pt>
                <c:pt idx="3">
                  <c:v>2440069630</c:v>
                </c:pt>
                <c:pt idx="4">
                  <c:v>4373531501</c:v>
                </c:pt>
                <c:pt idx="5">
                  <c:v>7113825542</c:v>
                </c:pt>
                <c:pt idx="6">
                  <c:v>10813940433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'Naive DCM'!$B$38:$G$38</c:f>
              <c:strCache>
                <c:ptCount val="1"/>
                <c:pt idx="0">
                  <c:v>Naive (4T)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DCM'!$C$40:$C$46</c:f>
              <c:numCache>
                <c:formatCode>General</c:formatCode>
                <c:ptCount val="7"/>
                <c:pt idx="0">
                  <c:v>25933478</c:v>
                </c:pt>
                <c:pt idx="1">
                  <c:v>92842834</c:v>
                </c:pt>
                <c:pt idx="2">
                  <c:v>301388030</c:v>
                </c:pt>
                <c:pt idx="3">
                  <c:v>1395447177</c:v>
                </c:pt>
                <c:pt idx="4">
                  <c:v>3378946614</c:v>
                </c:pt>
                <c:pt idx="5">
                  <c:v>5513768294</c:v>
                </c:pt>
                <c:pt idx="6">
                  <c:v>8359076836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67382224"/>
        <c:axId val="-1767383312"/>
      </c:lineChart>
      <c:catAx>
        <c:axId val="-176738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67383312"/>
        <c:crosses val="autoZero"/>
        <c:auto val="1"/>
        <c:lblAlgn val="ctr"/>
        <c:lblOffset val="100"/>
        <c:noMultiLvlLbl val="0"/>
      </c:catAx>
      <c:valAx>
        <c:axId val="-176738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Misses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67382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36</xdr:row>
      <xdr:rowOff>0</xdr:rowOff>
    </xdr:from>
    <xdr:to>
      <xdr:col>16</xdr:col>
      <xdr:colOff>800100</xdr:colOff>
      <xdr:row>66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190500</xdr:colOff>
      <xdr:row>36</xdr:row>
      <xdr:rowOff>0</xdr:rowOff>
    </xdr:from>
    <xdr:to>
      <xdr:col>8</xdr:col>
      <xdr:colOff>0</xdr:colOff>
      <xdr:row>68</xdr:row>
      <xdr:rowOff>180975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1466849</xdr:colOff>
      <xdr:row>66</xdr:row>
      <xdr:rowOff>47625</xdr:rowOff>
    </xdr:from>
    <xdr:to>
      <xdr:col>16</xdr:col>
      <xdr:colOff>781050</xdr:colOff>
      <xdr:row>96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761999</xdr:colOff>
      <xdr:row>71</xdr:row>
      <xdr:rowOff>1</xdr:rowOff>
    </xdr:from>
    <xdr:to>
      <xdr:col>7</xdr:col>
      <xdr:colOff>390524</xdr:colOff>
      <xdr:row>88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19050</xdr:colOff>
      <xdr:row>89</xdr:row>
      <xdr:rowOff>128586</xdr:rowOff>
    </xdr:from>
    <xdr:to>
      <xdr:col>7</xdr:col>
      <xdr:colOff>409574</xdr:colOff>
      <xdr:row>107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14286</xdr:colOff>
      <xdr:row>108</xdr:row>
      <xdr:rowOff>152399</xdr:rowOff>
    </xdr:from>
    <xdr:to>
      <xdr:col>7</xdr:col>
      <xdr:colOff>389621</xdr:colOff>
      <xdr:row>129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747712</xdr:colOff>
      <xdr:row>108</xdr:row>
      <xdr:rowOff>147637</xdr:rowOff>
    </xdr:from>
    <xdr:to>
      <xdr:col>13</xdr:col>
      <xdr:colOff>390525</xdr:colOff>
      <xdr:row>129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757236</xdr:colOff>
      <xdr:row>130</xdr:row>
      <xdr:rowOff>166687</xdr:rowOff>
    </xdr:from>
    <xdr:to>
      <xdr:col>7</xdr:col>
      <xdr:colOff>438149</xdr:colOff>
      <xdr:row>148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190499</xdr:rowOff>
    </xdr:from>
    <xdr:to>
      <xdr:col>19</xdr:col>
      <xdr:colOff>0</xdr:colOff>
      <xdr:row>29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29</xdr:row>
      <xdr:rowOff>9524</xdr:rowOff>
    </xdr:from>
    <xdr:to>
      <xdr:col>18</xdr:col>
      <xdr:colOff>600074</xdr:colOff>
      <xdr:row>57</xdr:row>
      <xdr:rowOff>180974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609599</xdr:colOff>
      <xdr:row>1</xdr:row>
      <xdr:rowOff>0</xdr:rowOff>
    </xdr:from>
    <xdr:to>
      <xdr:col>31</xdr:col>
      <xdr:colOff>600074</xdr:colOff>
      <xdr:row>29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9525</xdr:colOff>
      <xdr:row>29</xdr:row>
      <xdr:rowOff>9525</xdr:rowOff>
    </xdr:from>
    <xdr:to>
      <xdr:col>32</xdr:col>
      <xdr:colOff>0</xdr:colOff>
      <xdr:row>57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2</xdr:row>
      <xdr:rowOff>0</xdr:rowOff>
    </xdr:from>
    <xdr:to>
      <xdr:col>20</xdr:col>
      <xdr:colOff>19051</xdr:colOff>
      <xdr:row>30</xdr:row>
      <xdr:rowOff>104776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30</xdr:row>
      <xdr:rowOff>104775</xdr:rowOff>
    </xdr:from>
    <xdr:to>
      <xdr:col>20</xdr:col>
      <xdr:colOff>9525</xdr:colOff>
      <xdr:row>59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19050</xdr:colOff>
      <xdr:row>2</xdr:row>
      <xdr:rowOff>1</xdr:rowOff>
    </xdr:from>
    <xdr:to>
      <xdr:col>33</xdr:col>
      <xdr:colOff>9525</xdr:colOff>
      <xdr:row>30</xdr:row>
      <xdr:rowOff>104776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28576</xdr:colOff>
      <xdr:row>30</xdr:row>
      <xdr:rowOff>104776</xdr:rowOff>
    </xdr:from>
    <xdr:to>
      <xdr:col>33</xdr:col>
      <xdr:colOff>19051</xdr:colOff>
      <xdr:row>59</xdr:row>
      <xdr:rowOff>28576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16</xdr:row>
      <xdr:rowOff>9523</xdr:rowOff>
    </xdr:from>
    <xdr:to>
      <xdr:col>7</xdr:col>
      <xdr:colOff>9525</xdr:colOff>
      <xdr:row>42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16</xdr:row>
      <xdr:rowOff>9525</xdr:rowOff>
    </xdr:from>
    <xdr:to>
      <xdr:col>11</xdr:col>
      <xdr:colOff>295275</xdr:colOff>
      <xdr:row>36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36</xdr:row>
      <xdr:rowOff>9525</xdr:rowOff>
    </xdr:from>
    <xdr:to>
      <xdr:col>11</xdr:col>
      <xdr:colOff>285750</xdr:colOff>
      <xdr:row>56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16</xdr:row>
      <xdr:rowOff>0</xdr:rowOff>
    </xdr:from>
    <xdr:to>
      <xdr:col>13</xdr:col>
      <xdr:colOff>171450</xdr:colOff>
      <xdr:row>36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36</xdr:row>
      <xdr:rowOff>0</xdr:rowOff>
    </xdr:from>
    <xdr:to>
      <xdr:col>13</xdr:col>
      <xdr:colOff>171450</xdr:colOff>
      <xdr:row>56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15</xdr:row>
      <xdr:rowOff>190499</xdr:rowOff>
    </xdr:from>
    <xdr:to>
      <xdr:col>8</xdr:col>
      <xdr:colOff>0</xdr:colOff>
      <xdr:row>56</xdr:row>
      <xdr:rowOff>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4:J15" totalsRowShown="0" headerRowDxfId="21" dataDxfId="20">
  <autoFilter ref="B4:J15"/>
  <tableColumns count="9">
    <tableColumn id="1" name="Dimensions" dataDxfId="19"/>
    <tableColumn id="2" name="Column (Sequential)" dataDxfId="18"/>
    <tableColumn id="3" name="Line (Sequential)" dataDxfId="17"/>
    <tableColumn id="4" name="Column (Parallel)" dataDxfId="16"/>
    <tableColumn id="5" name="Line (Parallel)" dataDxfId="15"/>
    <tableColumn id="6" name="Speedup (Column)" dataDxfId="14"/>
    <tableColumn id="7" name="Speedup (Line)" dataDxfId="13">
      <calculatedColumnFormula>D5/F5</calculatedColumnFormula>
    </tableColumn>
    <tableColumn id="8" name="Naive VS Line (Sequential)" dataDxfId="12"/>
    <tableColumn id="9" name="Naive VS Line (Parallel)" dataDxfId="11"/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4:J15" totalsRowShown="0" headerRowDxfId="10" dataDxfId="9">
  <autoFilter ref="B4:J15"/>
  <tableColumns count="9">
    <tableColumn id="1" name="Dimensions" dataDxfId="8"/>
    <tableColumn id="2" name="Column (Sequential)" dataDxfId="7"/>
    <tableColumn id="3" name="Line (Sequential)" dataDxfId="6"/>
    <tableColumn id="4" name="Column (Parallel)" dataDxfId="5"/>
    <tableColumn id="5" name="Line (Parallel)" dataDxfId="4"/>
    <tableColumn id="6" name="Speedup (Column)" dataDxfId="3"/>
    <tableColumn id="7" name="Speedup (Line)" dataDxfId="2">
      <calculatedColumnFormula>D5/F5</calculatedColumnFormula>
    </tableColumn>
    <tableColumn id="8" name="Naive VS Line (Sequential)" dataDxfId="1"/>
    <tableColumn id="9" name="Naive VS Line (Parallel)" dataDxfId="0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6"/>
  <sheetViews>
    <sheetView tabSelected="1" zoomScaleNormal="100" workbookViewId="0">
      <selection activeCell="N154" sqref="N154"/>
    </sheetView>
  </sheetViews>
  <sheetFormatPr defaultRowHeight="15" x14ac:dyDescent="0.25"/>
  <cols>
    <col min="2" max="2" width="11.42578125" bestFit="1" customWidth="1"/>
    <col min="3" max="3" width="19.5703125" bestFit="1" customWidth="1"/>
    <col min="4" max="4" width="13.42578125" bestFit="1" customWidth="1"/>
    <col min="5" max="5" width="17.85546875" bestFit="1" customWidth="1"/>
    <col min="6" max="6" width="14.5703125" bestFit="1" customWidth="1"/>
    <col min="7" max="7" width="24.85546875" bestFit="1" customWidth="1"/>
    <col min="8" max="8" width="22" bestFit="1" customWidth="1"/>
    <col min="9" max="11" width="15.5703125" bestFit="1" customWidth="1"/>
    <col min="12" max="13" width="16.5703125" bestFit="1" customWidth="1"/>
    <col min="14" max="14" width="20" bestFit="1" customWidth="1"/>
    <col min="15" max="18" width="12.140625" bestFit="1" customWidth="1"/>
  </cols>
  <sheetData>
    <row r="2" spans="2:18" ht="18.75" x14ac:dyDescent="0.3">
      <c r="B2" s="19" t="s">
        <v>9</v>
      </c>
      <c r="C2" s="19"/>
      <c r="D2" s="19"/>
      <c r="E2" s="19"/>
      <c r="F2" s="19"/>
      <c r="G2" s="19"/>
      <c r="H2" s="19"/>
      <c r="I2" s="19"/>
      <c r="J2" s="19"/>
    </row>
    <row r="4" spans="2:18" x14ac:dyDescent="0.25">
      <c r="B4" s="11" t="s">
        <v>3</v>
      </c>
      <c r="C4" s="11" t="s">
        <v>1</v>
      </c>
      <c r="D4" s="11" t="s">
        <v>2</v>
      </c>
      <c r="E4" s="11" t="s">
        <v>4</v>
      </c>
      <c r="F4" s="11" t="s">
        <v>5</v>
      </c>
      <c r="G4" s="11" t="s">
        <v>7</v>
      </c>
      <c r="H4" s="11" t="s">
        <v>8</v>
      </c>
    </row>
    <row r="5" spans="2:18" x14ac:dyDescent="0.25">
      <c r="B5" s="5">
        <v>600</v>
      </c>
      <c r="C5" s="6">
        <v>0.29499999999999998</v>
      </c>
      <c r="D5" s="6">
        <v>0.121</v>
      </c>
      <c r="E5" s="12">
        <f t="shared" ref="E5:E11" si="0">C14/C5</f>
        <v>0.66101694915254239</v>
      </c>
      <c r="F5" s="12">
        <f t="shared" ref="F5:F11" si="1">C24/D5</f>
        <v>3.6776859504132231</v>
      </c>
      <c r="G5" s="12">
        <f t="shared" ref="G5:G11" si="2">C14/C24</f>
        <v>0.43820224719101125</v>
      </c>
      <c r="H5" s="12">
        <f t="shared" ref="H5:H11" si="3">C5/D5</f>
        <v>2.4380165289256199</v>
      </c>
    </row>
    <row r="6" spans="2:18" x14ac:dyDescent="0.25">
      <c r="B6" s="5">
        <v>1000</v>
      </c>
      <c r="C6" s="6">
        <v>1.0740000000000001</v>
      </c>
      <c r="D6" s="6">
        <v>0.52</v>
      </c>
      <c r="E6" s="12">
        <f t="shared" si="0"/>
        <v>0.9897579143389198</v>
      </c>
      <c r="F6" s="12">
        <f t="shared" si="1"/>
        <v>1.0019230769230769</v>
      </c>
      <c r="G6" s="12">
        <f t="shared" si="2"/>
        <v>2.0403071017274472</v>
      </c>
      <c r="H6" s="12">
        <f t="shared" si="3"/>
        <v>2.0653846153846156</v>
      </c>
    </row>
    <row r="7" spans="2:18" x14ac:dyDescent="0.25">
      <c r="B7" s="5">
        <v>1400</v>
      </c>
      <c r="C7" s="6">
        <v>2.5550000000000002</v>
      </c>
      <c r="D7" s="6">
        <v>1.421</v>
      </c>
      <c r="E7" s="12">
        <f t="shared" si="0"/>
        <v>1.3217221135029353</v>
      </c>
      <c r="F7" s="12">
        <f t="shared" si="1"/>
        <v>1.023926812104152</v>
      </c>
      <c r="G7" s="12">
        <f t="shared" si="2"/>
        <v>2.3209621993127145</v>
      </c>
      <c r="H7" s="12">
        <f t="shared" si="3"/>
        <v>1.7980295566502464</v>
      </c>
    </row>
    <row r="8" spans="2:18" x14ac:dyDescent="0.25">
      <c r="B8" s="5">
        <v>1800</v>
      </c>
      <c r="C8" s="6">
        <v>4.9340000000000002</v>
      </c>
      <c r="D8" s="6">
        <v>3.0019999999999998</v>
      </c>
      <c r="E8" s="12">
        <f t="shared" si="0"/>
        <v>1.5626266720713418</v>
      </c>
      <c r="F8" s="12">
        <f t="shared" si="1"/>
        <v>1.0229846768820787</v>
      </c>
      <c r="G8" s="12">
        <f t="shared" si="2"/>
        <v>2.5105828720286549</v>
      </c>
      <c r="H8" s="12">
        <f t="shared" si="3"/>
        <v>1.6435709526982014</v>
      </c>
    </row>
    <row r="9" spans="2:18" x14ac:dyDescent="0.25">
      <c r="B9" s="5">
        <v>2200</v>
      </c>
      <c r="C9" s="6">
        <v>8.3940000000000001</v>
      </c>
      <c r="D9" s="6">
        <v>5.4809999999999999</v>
      </c>
      <c r="E9" s="12">
        <f t="shared" si="0"/>
        <v>1.7377888968310697</v>
      </c>
      <c r="F9" s="12">
        <f t="shared" si="1"/>
        <v>1.0634920634920635</v>
      </c>
      <c r="G9" s="12">
        <f t="shared" si="2"/>
        <v>2.5024875621890548</v>
      </c>
      <c r="H9" s="12">
        <f t="shared" si="3"/>
        <v>1.5314723590585659</v>
      </c>
    </row>
    <row r="10" spans="2:18" x14ac:dyDescent="0.25">
      <c r="B10" s="5">
        <v>2600</v>
      </c>
      <c r="C10" s="6">
        <v>13.569000000000001</v>
      </c>
      <c r="D10" s="6">
        <v>9.0549999999999997</v>
      </c>
      <c r="E10" s="12">
        <f t="shared" si="0"/>
        <v>1.7616626133097502</v>
      </c>
      <c r="F10" s="12">
        <f t="shared" si="1"/>
        <v>1.0919933738266152</v>
      </c>
      <c r="G10" s="12">
        <f t="shared" si="2"/>
        <v>2.4174757281553396</v>
      </c>
      <c r="H10" s="12">
        <f t="shared" si="3"/>
        <v>1.4985091109884043</v>
      </c>
    </row>
    <row r="11" spans="2:18" x14ac:dyDescent="0.25">
      <c r="B11" s="5">
        <v>3000</v>
      </c>
      <c r="C11" s="6">
        <v>19.736000000000001</v>
      </c>
      <c r="D11" s="6">
        <v>13.897</v>
      </c>
      <c r="E11" s="12">
        <f t="shared" si="0"/>
        <v>1.8314248074584516</v>
      </c>
      <c r="F11" s="12">
        <f t="shared" si="1"/>
        <v>1.0920342519968338</v>
      </c>
      <c r="G11" s="12">
        <f t="shared" si="2"/>
        <v>2.3817211386399579</v>
      </c>
      <c r="H11" s="12">
        <f t="shared" si="3"/>
        <v>1.4201626250269843</v>
      </c>
    </row>
    <row r="13" spans="2:18" x14ac:dyDescent="0.25">
      <c r="B13" s="11" t="s">
        <v>3</v>
      </c>
      <c r="C13" s="11" t="s">
        <v>6</v>
      </c>
      <c r="D13" s="11" t="s">
        <v>16</v>
      </c>
      <c r="E13" s="11" t="s">
        <v>17</v>
      </c>
      <c r="F13" s="11" t="s">
        <v>18</v>
      </c>
      <c r="G13" s="11" t="s">
        <v>19</v>
      </c>
      <c r="H13" s="11" t="s">
        <v>38</v>
      </c>
      <c r="I13" s="11" t="s">
        <v>39</v>
      </c>
      <c r="J13" s="11" t="s">
        <v>36</v>
      </c>
      <c r="K13" s="11" t="s">
        <v>37</v>
      </c>
      <c r="L13" s="11" t="s">
        <v>24</v>
      </c>
      <c r="M13" s="11" t="s">
        <v>25</v>
      </c>
      <c r="N13" s="11" t="s">
        <v>29</v>
      </c>
      <c r="O13" s="11" t="s">
        <v>26</v>
      </c>
      <c r="P13" s="11" t="s">
        <v>27</v>
      </c>
      <c r="Q13" s="11" t="s">
        <v>28</v>
      </c>
      <c r="R13" s="11" t="s">
        <v>30</v>
      </c>
    </row>
    <row r="14" spans="2:18" x14ac:dyDescent="0.25">
      <c r="B14" s="5">
        <v>600</v>
      </c>
      <c r="C14" s="6">
        <v>0.19500000000000001</v>
      </c>
      <c r="D14" s="6">
        <v>0.309</v>
      </c>
      <c r="E14" s="6">
        <v>0.26400000000000001</v>
      </c>
      <c r="F14" s="6">
        <v>0.25600000000000001</v>
      </c>
      <c r="G14" s="6">
        <v>0.29499999999999998</v>
      </c>
      <c r="H14" s="5">
        <f t="shared" ref="H14:H20" si="4">C14/D14</f>
        <v>0.6310679611650486</v>
      </c>
      <c r="I14" s="12">
        <f t="shared" ref="I14:I20" si="5">C14/E14</f>
        <v>0.73863636363636365</v>
      </c>
      <c r="J14" s="12">
        <f>C14/F14</f>
        <v>0.76171875</v>
      </c>
      <c r="K14" s="12">
        <f>C14/G14</f>
        <v>0.66101694915254239</v>
      </c>
      <c r="L14" s="12">
        <f t="shared" ref="L14:M20" si="6">E14/F14</f>
        <v>1.03125</v>
      </c>
      <c r="M14" s="12">
        <f t="shared" si="6"/>
        <v>0.86779661016949161</v>
      </c>
      <c r="N14" s="18">
        <f t="shared" ref="N14:R20" si="7">(2*$B14*$B14*$B14)/C14/1000000</f>
        <v>2215.3846153846152</v>
      </c>
      <c r="O14" s="18">
        <f t="shared" si="7"/>
        <v>1398.0582524271845</v>
      </c>
      <c r="P14" s="18">
        <f t="shared" si="7"/>
        <v>1636.3636363636363</v>
      </c>
      <c r="Q14" s="18">
        <f t="shared" si="7"/>
        <v>1687.5</v>
      </c>
      <c r="R14" s="18">
        <f t="shared" si="7"/>
        <v>1464.406779661017</v>
      </c>
    </row>
    <row r="15" spans="2:18" x14ac:dyDescent="0.25">
      <c r="B15" s="5">
        <v>1000</v>
      </c>
      <c r="C15" s="6">
        <v>1.0629999999999999</v>
      </c>
      <c r="D15" s="6">
        <v>1.3680000000000001</v>
      </c>
      <c r="E15" s="6">
        <v>1.123</v>
      </c>
      <c r="F15" s="6">
        <v>0.96799999999999997</v>
      </c>
      <c r="G15" s="6">
        <v>1.0740000000000001</v>
      </c>
      <c r="H15" s="5">
        <f t="shared" si="4"/>
        <v>0.77704678362573087</v>
      </c>
      <c r="I15" s="12">
        <f t="shared" si="5"/>
        <v>0.94657168299198569</v>
      </c>
      <c r="J15" s="12">
        <f t="shared" ref="J15:J20" si="8">C15/F15</f>
        <v>1.0981404958677685</v>
      </c>
      <c r="K15" s="12">
        <f t="shared" ref="K15:K20" si="9">C15/G15</f>
        <v>0.9897579143389198</v>
      </c>
      <c r="L15" s="12">
        <f t="shared" si="6"/>
        <v>1.1601239669421488</v>
      </c>
      <c r="M15" s="12">
        <f t="shared" si="6"/>
        <v>0.90130353817504649</v>
      </c>
      <c r="N15" s="18">
        <f t="shared" si="7"/>
        <v>1881.4675446848544</v>
      </c>
      <c r="O15" s="18">
        <f t="shared" si="7"/>
        <v>1461.9883040935672</v>
      </c>
      <c r="P15" s="18">
        <f t="shared" si="7"/>
        <v>1780.9439002671415</v>
      </c>
      <c r="Q15" s="18">
        <f t="shared" si="7"/>
        <v>2066.1157024793388</v>
      </c>
      <c r="R15" s="18">
        <f t="shared" si="7"/>
        <v>1862.1973929236499</v>
      </c>
    </row>
    <row r="16" spans="2:18" x14ac:dyDescent="0.25">
      <c r="B16" s="5">
        <v>1400</v>
      </c>
      <c r="C16" s="6">
        <v>3.3769999999999998</v>
      </c>
      <c r="D16" s="6">
        <v>3.919</v>
      </c>
      <c r="E16" s="6">
        <v>2.9249999999999998</v>
      </c>
      <c r="F16" s="6">
        <v>2.4129999999999998</v>
      </c>
      <c r="G16" s="6">
        <v>2.5550000000000002</v>
      </c>
      <c r="H16" s="5">
        <f t="shared" si="4"/>
        <v>0.86169941311559062</v>
      </c>
      <c r="I16" s="12">
        <f t="shared" si="5"/>
        <v>1.1545299145299146</v>
      </c>
      <c r="J16" s="12">
        <f t="shared" si="8"/>
        <v>1.3995026937422297</v>
      </c>
      <c r="K16" s="12">
        <f t="shared" si="9"/>
        <v>1.3217221135029353</v>
      </c>
      <c r="L16" s="12">
        <f t="shared" si="6"/>
        <v>1.212184003315375</v>
      </c>
      <c r="M16" s="12">
        <f t="shared" si="6"/>
        <v>0.944422700587084</v>
      </c>
      <c r="N16" s="18">
        <f t="shared" si="7"/>
        <v>1625.1110453064853</v>
      </c>
      <c r="O16" s="18">
        <f t="shared" si="7"/>
        <v>1400.3572339882624</v>
      </c>
      <c r="P16" s="18">
        <f t="shared" si="7"/>
        <v>1876.2393162393164</v>
      </c>
      <c r="Q16" s="18">
        <f t="shared" si="7"/>
        <v>2274.3472855366763</v>
      </c>
      <c r="R16" s="18">
        <f t="shared" si="7"/>
        <v>2147.9452054794519</v>
      </c>
    </row>
    <row r="17" spans="2:19" x14ac:dyDescent="0.25">
      <c r="B17" s="5">
        <v>1800</v>
      </c>
      <c r="C17" s="6">
        <v>7.71</v>
      </c>
      <c r="D17" s="6">
        <v>8.6259999999999994</v>
      </c>
      <c r="E17" s="6">
        <v>5.8739999999999997</v>
      </c>
      <c r="F17" s="6">
        <v>4.8540000000000001</v>
      </c>
      <c r="G17" s="6">
        <v>4.9340000000000002</v>
      </c>
      <c r="H17" s="5">
        <f t="shared" si="4"/>
        <v>0.89380941340134479</v>
      </c>
      <c r="I17" s="12">
        <f t="shared" si="5"/>
        <v>1.3125638406537283</v>
      </c>
      <c r="J17" s="12">
        <f t="shared" si="8"/>
        <v>1.588380716934487</v>
      </c>
      <c r="K17" s="12">
        <f t="shared" si="9"/>
        <v>1.5626266720713418</v>
      </c>
      <c r="L17" s="12">
        <f t="shared" si="6"/>
        <v>1.2101359703337453</v>
      </c>
      <c r="M17" s="12">
        <f t="shared" si="6"/>
        <v>0.98378597486826103</v>
      </c>
      <c r="N17" s="18">
        <f t="shared" si="7"/>
        <v>1512.8404669260699</v>
      </c>
      <c r="O17" s="18">
        <f t="shared" si="7"/>
        <v>1352.1910503130073</v>
      </c>
      <c r="P17" s="18">
        <f t="shared" si="7"/>
        <v>1985.6996935648622</v>
      </c>
      <c r="Q17" s="18">
        <f t="shared" si="7"/>
        <v>2402.9666254635354</v>
      </c>
      <c r="R17" s="18">
        <f t="shared" si="7"/>
        <v>2364.0048642075394</v>
      </c>
    </row>
    <row r="18" spans="2:19" x14ac:dyDescent="0.25">
      <c r="B18" s="5">
        <v>2200</v>
      </c>
      <c r="C18" s="6">
        <v>14.587</v>
      </c>
      <c r="D18" s="6">
        <v>15.813000000000001</v>
      </c>
      <c r="E18" s="6">
        <v>10.407</v>
      </c>
      <c r="F18" s="6">
        <v>8.3379999999999992</v>
      </c>
      <c r="G18" s="6">
        <v>8.3940000000000001</v>
      </c>
      <c r="H18" s="5">
        <f t="shared" si="4"/>
        <v>0.92246885473977103</v>
      </c>
      <c r="I18" s="12">
        <f t="shared" si="5"/>
        <v>1.4016527337369078</v>
      </c>
      <c r="J18" s="12">
        <f t="shared" si="8"/>
        <v>1.7494603022307509</v>
      </c>
      <c r="K18" s="12">
        <f t="shared" si="9"/>
        <v>1.7377888968310697</v>
      </c>
      <c r="L18" s="12">
        <f t="shared" si="6"/>
        <v>1.2481410410170306</v>
      </c>
      <c r="M18" s="12">
        <f t="shared" si="6"/>
        <v>0.99332856802477953</v>
      </c>
      <c r="N18" s="18">
        <f t="shared" si="7"/>
        <v>1459.9300747240693</v>
      </c>
      <c r="O18" s="18">
        <f t="shared" si="7"/>
        <v>1346.7400240308607</v>
      </c>
      <c r="P18" s="18">
        <f t="shared" si="7"/>
        <v>2046.31498030172</v>
      </c>
      <c r="Q18" s="18">
        <f t="shared" si="7"/>
        <v>2554.0897097625334</v>
      </c>
      <c r="R18" s="18">
        <f t="shared" si="7"/>
        <v>2537.050274005242</v>
      </c>
    </row>
    <row r="19" spans="2:19" x14ac:dyDescent="0.25">
      <c r="B19" s="5">
        <v>2600</v>
      </c>
      <c r="C19" s="6">
        <v>23.904</v>
      </c>
      <c r="D19" s="6">
        <v>25.512</v>
      </c>
      <c r="E19" s="6">
        <v>17.033999999999999</v>
      </c>
      <c r="F19" s="6">
        <v>13.378</v>
      </c>
      <c r="G19" s="6">
        <v>13.569000000000001</v>
      </c>
      <c r="H19" s="5">
        <f t="shared" si="4"/>
        <v>0.93697083725305741</v>
      </c>
      <c r="I19" s="12">
        <f t="shared" si="5"/>
        <v>1.4033110250088061</v>
      </c>
      <c r="J19" s="12">
        <f t="shared" si="8"/>
        <v>1.7868141725220512</v>
      </c>
      <c r="K19" s="12">
        <f t="shared" si="9"/>
        <v>1.7616626133097502</v>
      </c>
      <c r="L19" s="12">
        <f t="shared" si="6"/>
        <v>1.2732844969352668</v>
      </c>
      <c r="M19" s="12">
        <f t="shared" si="6"/>
        <v>0.98592379688996978</v>
      </c>
      <c r="N19" s="18">
        <f t="shared" si="7"/>
        <v>1470.5488621151271</v>
      </c>
      <c r="O19" s="18">
        <f t="shared" si="7"/>
        <v>1377.8613985575416</v>
      </c>
      <c r="P19" s="18">
        <f t="shared" si="7"/>
        <v>2063.6374310203128</v>
      </c>
      <c r="Q19" s="18">
        <f t="shared" si="7"/>
        <v>2627.597548213485</v>
      </c>
      <c r="R19" s="18">
        <f t="shared" si="7"/>
        <v>2590.6109514334144</v>
      </c>
    </row>
    <row r="20" spans="2:19" x14ac:dyDescent="0.25">
      <c r="B20" s="5">
        <v>3000</v>
      </c>
      <c r="C20" s="6">
        <v>36.145000000000003</v>
      </c>
      <c r="D20" s="6">
        <v>38.738999999999997</v>
      </c>
      <c r="E20" s="6">
        <v>25.876999999999999</v>
      </c>
      <c r="F20" s="6">
        <v>20.093</v>
      </c>
      <c r="G20" s="6">
        <v>19.736000000000001</v>
      </c>
      <c r="H20" s="5">
        <f t="shared" si="4"/>
        <v>0.93303905624822547</v>
      </c>
      <c r="I20" s="12">
        <f t="shared" si="5"/>
        <v>1.3968002473238785</v>
      </c>
      <c r="J20" s="12">
        <f t="shared" si="8"/>
        <v>1.7988851838948889</v>
      </c>
      <c r="K20" s="12">
        <f t="shared" si="9"/>
        <v>1.8314248074584516</v>
      </c>
      <c r="L20" s="12">
        <f t="shared" si="6"/>
        <v>1.287861444284079</v>
      </c>
      <c r="M20" s="12">
        <f t="shared" si="6"/>
        <v>1.0180887717875962</v>
      </c>
      <c r="N20" s="18">
        <f t="shared" si="7"/>
        <v>1493.9825702033474</v>
      </c>
      <c r="O20" s="18">
        <f t="shared" si="7"/>
        <v>1393.9440873538297</v>
      </c>
      <c r="P20" s="18">
        <f t="shared" si="7"/>
        <v>2086.7952235575995</v>
      </c>
      <c r="Q20" s="18">
        <f t="shared" si="7"/>
        <v>2687.5031105360076</v>
      </c>
      <c r="R20" s="18">
        <f t="shared" si="7"/>
        <v>2736.1167409809486</v>
      </c>
    </row>
    <row r="21" spans="2:19" x14ac:dyDescent="0.25">
      <c r="B21" s="5"/>
      <c r="H21" s="13">
        <v>1</v>
      </c>
      <c r="I21" s="13">
        <f>2/1</f>
        <v>2</v>
      </c>
      <c r="J21" s="13">
        <v>3</v>
      </c>
      <c r="K21" s="13">
        <f>4/1</f>
        <v>4</v>
      </c>
      <c r="L21" s="13">
        <f>3/2</f>
        <v>1.5</v>
      </c>
      <c r="M21" s="13">
        <f>4/3</f>
        <v>1.3333333333333333</v>
      </c>
      <c r="N21" s="5"/>
      <c r="O21" s="5"/>
      <c r="P21" s="5"/>
      <c r="Q21" s="5"/>
    </row>
    <row r="22" spans="2:19" x14ac:dyDescent="0.25">
      <c r="O22" s="5"/>
      <c r="P22" s="5"/>
      <c r="Q22" s="5"/>
      <c r="R22" s="5"/>
      <c r="S22" s="5"/>
    </row>
    <row r="23" spans="2:19" x14ac:dyDescent="0.25">
      <c r="B23" s="11" t="s">
        <v>3</v>
      </c>
      <c r="C23" s="11" t="s">
        <v>0</v>
      </c>
      <c r="D23" s="11" t="s">
        <v>20</v>
      </c>
      <c r="E23" s="11" t="s">
        <v>21</v>
      </c>
      <c r="F23" s="11" t="s">
        <v>22</v>
      </c>
      <c r="G23" s="11" t="s">
        <v>23</v>
      </c>
      <c r="H23" s="11" t="s">
        <v>38</v>
      </c>
      <c r="I23" s="11" t="s">
        <v>39</v>
      </c>
      <c r="J23" s="11" t="s">
        <v>36</v>
      </c>
      <c r="K23" s="11" t="s">
        <v>37</v>
      </c>
      <c r="L23" s="11" t="s">
        <v>24</v>
      </c>
      <c r="M23" s="11" t="s">
        <v>25</v>
      </c>
      <c r="N23" s="11" t="s">
        <v>29</v>
      </c>
      <c r="O23" s="11" t="s">
        <v>26</v>
      </c>
      <c r="P23" s="11" t="s">
        <v>27</v>
      </c>
      <c r="Q23" s="11" t="s">
        <v>28</v>
      </c>
      <c r="R23" s="11" t="s">
        <v>30</v>
      </c>
    </row>
    <row r="24" spans="2:19" x14ac:dyDescent="0.25">
      <c r="B24" s="5">
        <v>600</v>
      </c>
      <c r="C24" s="5">
        <v>0.44500000000000001</v>
      </c>
      <c r="D24" s="6">
        <v>0.105</v>
      </c>
      <c r="E24" s="6">
        <v>0.222</v>
      </c>
      <c r="F24" s="6">
        <v>0.15</v>
      </c>
      <c r="G24" s="6">
        <v>0.121</v>
      </c>
      <c r="H24" s="5">
        <f>C24/D24</f>
        <v>4.2380952380952381</v>
      </c>
      <c r="I24" s="12">
        <f>C24/E24</f>
        <v>2.0045045045045047</v>
      </c>
      <c r="J24" s="12">
        <f>C24/F24</f>
        <v>2.9666666666666668</v>
      </c>
      <c r="K24" s="12">
        <f>C24/G24</f>
        <v>3.6776859504132231</v>
      </c>
      <c r="L24" s="12">
        <f>E24/F24</f>
        <v>1.48</v>
      </c>
      <c r="M24" s="12">
        <f>F24/G24</f>
        <v>1.2396694214876034</v>
      </c>
      <c r="N24" s="18">
        <f t="shared" ref="N24:N34" si="10">(2*$B24*$B24*$B24)/C24/1000000</f>
        <v>970.78651685393265</v>
      </c>
      <c r="O24" s="18">
        <f t="shared" ref="O24:O34" si="11">(2*$B24*$B24*$B24)/D24/1000000</f>
        <v>4114.2857142857147</v>
      </c>
      <c r="P24" s="18">
        <f t="shared" ref="P24:P34" si="12">(2*$B24*$B24*$B24)/E24/1000000</f>
        <v>1945.9459459459461</v>
      </c>
      <c r="Q24" s="18">
        <f t="shared" ref="Q24:Q34" si="13">(2*$B24*$B24*$B24)/F24/1000000</f>
        <v>2880</v>
      </c>
      <c r="R24" s="18">
        <f t="shared" ref="R24:R34" si="14">(2*$B24*$B24*$B24)/G24/1000000</f>
        <v>3570.2479338842977</v>
      </c>
    </row>
    <row r="25" spans="2:19" x14ac:dyDescent="0.25">
      <c r="B25" s="5">
        <v>1000</v>
      </c>
      <c r="C25" s="5">
        <v>0.52100000000000002</v>
      </c>
      <c r="D25" s="6">
        <v>0.52300000000000002</v>
      </c>
      <c r="E25" s="6">
        <v>1.028</v>
      </c>
      <c r="F25" s="6">
        <v>0.68600000000000005</v>
      </c>
      <c r="G25" s="6">
        <v>0.52</v>
      </c>
      <c r="H25" s="5">
        <f t="shared" ref="H25:H34" si="15">C25/D25</f>
        <v>0.99617590822179736</v>
      </c>
      <c r="I25" s="12">
        <f t="shared" ref="I25:I33" si="16">C25/E25</f>
        <v>0.50680933852140075</v>
      </c>
      <c r="J25" s="12">
        <f t="shared" ref="J25:J34" si="17">C25/F25</f>
        <v>0.75947521865889212</v>
      </c>
      <c r="K25" s="12">
        <f t="shared" ref="K25:K34" si="18">C25/G25</f>
        <v>1.0019230769230769</v>
      </c>
      <c r="L25" s="12">
        <f t="shared" ref="L25:L34" si="19">E25/F25</f>
        <v>1.4985422740524781</v>
      </c>
      <c r="M25" s="12">
        <f t="shared" ref="M25:M34" si="20">F25/G25</f>
        <v>1.3192307692307692</v>
      </c>
      <c r="N25" s="18">
        <f t="shared" si="10"/>
        <v>3838.7715930902109</v>
      </c>
      <c r="O25" s="18">
        <f t="shared" si="11"/>
        <v>3824.0917782026768</v>
      </c>
      <c r="P25" s="18">
        <f t="shared" si="12"/>
        <v>1945.5252918287938</v>
      </c>
      <c r="Q25" s="18">
        <f t="shared" si="13"/>
        <v>2915.4518950437318</v>
      </c>
      <c r="R25" s="18">
        <f t="shared" si="14"/>
        <v>3846.1538461538457</v>
      </c>
    </row>
    <row r="26" spans="2:19" x14ac:dyDescent="0.25">
      <c r="B26" s="5">
        <v>1400</v>
      </c>
      <c r="C26" s="5">
        <v>1.4550000000000001</v>
      </c>
      <c r="D26" s="6">
        <v>1.45</v>
      </c>
      <c r="E26" s="6">
        <v>2.823</v>
      </c>
      <c r="F26" s="6">
        <v>1.8859999999999999</v>
      </c>
      <c r="G26" s="6">
        <v>1.421</v>
      </c>
      <c r="H26" s="5">
        <f t="shared" si="15"/>
        <v>1.0034482758620691</v>
      </c>
      <c r="I26" s="12">
        <f t="shared" si="16"/>
        <v>0.51540913921360254</v>
      </c>
      <c r="J26" s="12">
        <f t="shared" si="17"/>
        <v>0.77147401908801705</v>
      </c>
      <c r="K26" s="12">
        <f t="shared" si="18"/>
        <v>1.023926812104152</v>
      </c>
      <c r="L26" s="12">
        <f t="shared" si="19"/>
        <v>1.4968186638388123</v>
      </c>
      <c r="M26" s="12">
        <f t="shared" si="20"/>
        <v>1.3272343420126671</v>
      </c>
      <c r="N26" s="18">
        <f t="shared" si="10"/>
        <v>3771.8213058419242</v>
      </c>
      <c r="O26" s="18">
        <f t="shared" si="11"/>
        <v>3784.8275862068967</v>
      </c>
      <c r="P26" s="18">
        <f t="shared" si="12"/>
        <v>1944.0311725115125</v>
      </c>
      <c r="Q26" s="18">
        <f t="shared" si="13"/>
        <v>2909.8621420996819</v>
      </c>
      <c r="R26" s="18">
        <f t="shared" si="14"/>
        <v>3862.0689655172414</v>
      </c>
    </row>
    <row r="27" spans="2:19" x14ac:dyDescent="0.25">
      <c r="B27" s="5">
        <v>1800</v>
      </c>
      <c r="C27" s="5">
        <v>3.0710000000000002</v>
      </c>
      <c r="D27" s="6">
        <v>3.14</v>
      </c>
      <c r="E27" s="6">
        <v>6.0010000000000003</v>
      </c>
      <c r="F27" s="6">
        <v>4.0030000000000001</v>
      </c>
      <c r="G27" s="6">
        <v>3.0019999999999998</v>
      </c>
      <c r="H27" s="5">
        <f t="shared" si="15"/>
        <v>0.97802547770700643</v>
      </c>
      <c r="I27" s="12">
        <f t="shared" si="16"/>
        <v>0.51174804199300117</v>
      </c>
      <c r="J27" s="12">
        <f t="shared" si="17"/>
        <v>0.76717461903572326</v>
      </c>
      <c r="K27" s="12">
        <f t="shared" si="18"/>
        <v>1.0229846768820787</v>
      </c>
      <c r="L27" s="12">
        <f t="shared" si="19"/>
        <v>1.4991256557581814</v>
      </c>
      <c r="M27" s="12">
        <f t="shared" si="20"/>
        <v>1.3334443704197203</v>
      </c>
      <c r="N27" s="18">
        <f t="shared" si="10"/>
        <v>3798.1113643764243</v>
      </c>
      <c r="O27" s="18">
        <f t="shared" si="11"/>
        <v>3714.6496815286623</v>
      </c>
      <c r="P27" s="18">
        <f t="shared" si="12"/>
        <v>1943.6760539910013</v>
      </c>
      <c r="Q27" s="18">
        <f t="shared" si="13"/>
        <v>2913.8146390207344</v>
      </c>
      <c r="R27" s="18">
        <f t="shared" si="14"/>
        <v>3885.4097268487676</v>
      </c>
    </row>
    <row r="28" spans="2:19" x14ac:dyDescent="0.25">
      <c r="B28" s="5">
        <v>2200</v>
      </c>
      <c r="C28" s="5">
        <v>5.8289999999999997</v>
      </c>
      <c r="D28" s="6">
        <v>5.8529999999999998</v>
      </c>
      <c r="E28" s="6">
        <v>10.948</v>
      </c>
      <c r="F28" s="6">
        <v>7.3070000000000004</v>
      </c>
      <c r="G28" s="6">
        <v>5.4809999999999999</v>
      </c>
      <c r="H28" s="5">
        <f t="shared" si="15"/>
        <v>0.99589953869810355</v>
      </c>
      <c r="I28" s="12">
        <f t="shared" si="16"/>
        <v>0.53242601388381439</v>
      </c>
      <c r="J28" s="12">
        <f t="shared" si="17"/>
        <v>0.7977282058300259</v>
      </c>
      <c r="K28" s="12">
        <f t="shared" si="18"/>
        <v>1.0634920634920635</v>
      </c>
      <c r="L28" s="12">
        <f t="shared" si="19"/>
        <v>1.4982893116189955</v>
      </c>
      <c r="M28" s="12">
        <f t="shared" si="20"/>
        <v>1.3331508848750229</v>
      </c>
      <c r="N28" s="18">
        <f t="shared" si="10"/>
        <v>3653.4568536627212</v>
      </c>
      <c r="O28" s="18">
        <f t="shared" si="11"/>
        <v>3638.4759952161289</v>
      </c>
      <c r="P28" s="18">
        <f t="shared" si="12"/>
        <v>1945.1954694921446</v>
      </c>
      <c r="Q28" s="18">
        <f t="shared" si="13"/>
        <v>2914.4655809497744</v>
      </c>
      <c r="R28" s="18">
        <f t="shared" si="14"/>
        <v>3885.422368180989</v>
      </c>
    </row>
    <row r="29" spans="2:19" x14ac:dyDescent="0.25">
      <c r="B29" s="5">
        <v>2600</v>
      </c>
      <c r="C29" s="5">
        <v>9.8879999999999999</v>
      </c>
      <c r="D29" s="6">
        <v>9.9779999999999998</v>
      </c>
      <c r="E29" s="6">
        <v>18.068000000000001</v>
      </c>
      <c r="F29" s="6">
        <v>12.071</v>
      </c>
      <c r="G29" s="6">
        <v>9.0549999999999997</v>
      </c>
      <c r="H29" s="5">
        <f t="shared" si="15"/>
        <v>0.99098015634395675</v>
      </c>
      <c r="I29" s="12">
        <f t="shared" si="16"/>
        <v>0.54726588443657287</v>
      </c>
      <c r="J29" s="12">
        <f t="shared" si="17"/>
        <v>0.81915334272222684</v>
      </c>
      <c r="K29" s="12">
        <f t="shared" si="18"/>
        <v>1.0919933738266152</v>
      </c>
      <c r="L29" s="12">
        <f t="shared" si="19"/>
        <v>1.4968105376522245</v>
      </c>
      <c r="M29" s="12">
        <f t="shared" si="20"/>
        <v>1.3330756488128106</v>
      </c>
      <c r="N29" s="18">
        <f t="shared" si="10"/>
        <v>3555.0161812297733</v>
      </c>
      <c r="O29" s="18">
        <f t="shared" si="11"/>
        <v>3522.9504910803771</v>
      </c>
      <c r="P29" s="18">
        <f t="shared" si="12"/>
        <v>1945.53907460704</v>
      </c>
      <c r="Q29" s="18">
        <f t="shared" si="13"/>
        <v>2912.1033882859747</v>
      </c>
      <c r="R29" s="18">
        <f t="shared" si="14"/>
        <v>3882.0541137493101</v>
      </c>
    </row>
    <row r="30" spans="2:19" x14ac:dyDescent="0.25">
      <c r="B30" s="5">
        <v>3000</v>
      </c>
      <c r="C30" s="5">
        <v>15.176</v>
      </c>
      <c r="D30" s="6">
        <v>15.276</v>
      </c>
      <c r="E30" s="6">
        <v>27.747</v>
      </c>
      <c r="F30" s="6">
        <v>18.536000000000001</v>
      </c>
      <c r="G30" s="6">
        <v>13.897</v>
      </c>
      <c r="H30" s="5">
        <f t="shared" si="15"/>
        <v>0.99345378371301385</v>
      </c>
      <c r="I30" s="12">
        <f t="shared" si="16"/>
        <v>0.54694201174901791</v>
      </c>
      <c r="J30" s="12">
        <f t="shared" si="17"/>
        <v>0.81873111782477337</v>
      </c>
      <c r="K30" s="12">
        <f t="shared" si="18"/>
        <v>1.0920342519968338</v>
      </c>
      <c r="L30" s="12">
        <f t="shared" si="19"/>
        <v>1.4969249028916702</v>
      </c>
      <c r="M30" s="12">
        <f t="shared" si="20"/>
        <v>1.3338130531769448</v>
      </c>
      <c r="N30" s="18">
        <f t="shared" si="10"/>
        <v>3558.2498682129681</v>
      </c>
      <c r="O30" s="18">
        <f t="shared" si="11"/>
        <v>3534.956794972506</v>
      </c>
      <c r="P30" s="18">
        <f t="shared" si="12"/>
        <v>1946.1563412260784</v>
      </c>
      <c r="Q30" s="18">
        <f t="shared" si="13"/>
        <v>2913.2498921018559</v>
      </c>
      <c r="R30" s="18">
        <f t="shared" si="14"/>
        <v>3885.7307332517812</v>
      </c>
    </row>
    <row r="31" spans="2:19" x14ac:dyDescent="0.25">
      <c r="B31" s="5">
        <v>4000</v>
      </c>
      <c r="C31" s="5">
        <v>35.783999999999999</v>
      </c>
      <c r="D31" s="5">
        <v>35.804000000000002</v>
      </c>
      <c r="E31" s="5">
        <v>65.807000000000002</v>
      </c>
      <c r="F31" s="6">
        <v>43.918999999999997</v>
      </c>
      <c r="G31" s="6">
        <v>32.997999999999998</v>
      </c>
      <c r="H31" s="5">
        <f t="shared" si="15"/>
        <v>0.99944140319517361</v>
      </c>
      <c r="I31" s="12">
        <f t="shared" si="16"/>
        <v>0.543771939155409</v>
      </c>
      <c r="J31" s="12">
        <f t="shared" si="17"/>
        <v>0.81477264965049301</v>
      </c>
      <c r="K31" s="12">
        <f t="shared" si="18"/>
        <v>1.0844293593551124</v>
      </c>
      <c r="L31" s="12">
        <f t="shared" si="19"/>
        <v>1.498372003005533</v>
      </c>
      <c r="M31" s="12">
        <f t="shared" si="20"/>
        <v>1.3309594520880053</v>
      </c>
      <c r="N31" s="18">
        <f t="shared" si="10"/>
        <v>3577.0176615247042</v>
      </c>
      <c r="O31" s="18">
        <f t="shared" si="11"/>
        <v>3575.0195508881689</v>
      </c>
      <c r="P31" s="18">
        <f t="shared" si="12"/>
        <v>1945.0818302004345</v>
      </c>
      <c r="Q31" s="18">
        <f t="shared" si="13"/>
        <v>2914.456157927093</v>
      </c>
      <c r="R31" s="18">
        <f t="shared" si="14"/>
        <v>3879.0229710891572</v>
      </c>
    </row>
    <row r="32" spans="2:19" x14ac:dyDescent="0.25">
      <c r="B32" s="5">
        <v>6000</v>
      </c>
      <c r="C32" s="5">
        <v>121.19499999999999</v>
      </c>
      <c r="D32" s="5">
        <v>121.547</v>
      </c>
      <c r="E32" s="5">
        <v>222.06399999999999</v>
      </c>
      <c r="F32" s="6">
        <v>148.27199999999999</v>
      </c>
      <c r="G32" s="6">
        <v>111.21</v>
      </c>
      <c r="H32" s="5">
        <f t="shared" si="15"/>
        <v>0.99710400092145424</v>
      </c>
      <c r="I32" s="12">
        <f t="shared" si="16"/>
        <v>0.54576608545284244</v>
      </c>
      <c r="J32" s="12">
        <f t="shared" si="17"/>
        <v>0.81738291788065176</v>
      </c>
      <c r="K32" s="12">
        <f t="shared" si="18"/>
        <v>1.0897850912687708</v>
      </c>
      <c r="L32" s="12">
        <f t="shared" si="19"/>
        <v>1.4976799395705191</v>
      </c>
      <c r="M32" s="12">
        <f t="shared" si="20"/>
        <v>1.3332613973563527</v>
      </c>
      <c r="N32" s="18">
        <f t="shared" si="10"/>
        <v>3564.5034861174145</v>
      </c>
      <c r="O32" s="18">
        <f t="shared" si="11"/>
        <v>3554.180687306145</v>
      </c>
      <c r="P32" s="18">
        <f t="shared" si="12"/>
        <v>1945.3851142013114</v>
      </c>
      <c r="Q32" s="18">
        <f t="shared" si="13"/>
        <v>2913.5642602784078</v>
      </c>
      <c r="R32" s="18">
        <f t="shared" si="14"/>
        <v>3884.5427569463181</v>
      </c>
    </row>
    <row r="33" spans="2:18" x14ac:dyDescent="0.25">
      <c r="B33" s="5">
        <v>8000</v>
      </c>
      <c r="C33" s="5">
        <v>286.863</v>
      </c>
      <c r="D33" s="5">
        <v>287.16399999999999</v>
      </c>
      <c r="E33" s="5">
        <v>526.49699999999996</v>
      </c>
      <c r="F33" s="6">
        <v>351.11900000000003</v>
      </c>
      <c r="G33" s="6">
        <v>264.99400000000003</v>
      </c>
      <c r="H33" s="5">
        <f t="shared" si="15"/>
        <v>0.99895181847306769</v>
      </c>
      <c r="I33" s="12">
        <f t="shared" si="16"/>
        <v>0.54485210741941559</v>
      </c>
      <c r="J33" s="12">
        <f t="shared" si="17"/>
        <v>0.81699651685041252</v>
      </c>
      <c r="K33" s="12">
        <f t="shared" si="18"/>
        <v>1.082526396824079</v>
      </c>
      <c r="L33" s="12">
        <f t="shared" si="19"/>
        <v>1.499483081234567</v>
      </c>
      <c r="M33" s="12">
        <f t="shared" si="20"/>
        <v>1.3250073586571771</v>
      </c>
      <c r="N33" s="18">
        <f t="shared" si="10"/>
        <v>3569.6482292941232</v>
      </c>
      <c r="O33" s="18">
        <f t="shared" si="11"/>
        <v>3565.9065899625302</v>
      </c>
      <c r="P33" s="18">
        <f t="shared" si="12"/>
        <v>1944.9303604768879</v>
      </c>
      <c r="Q33" s="18">
        <f t="shared" si="13"/>
        <v>2916.3901697145411</v>
      </c>
      <c r="R33" s="18">
        <f t="shared" si="14"/>
        <v>3864.2384355872205</v>
      </c>
    </row>
    <row r="34" spans="2:18" x14ac:dyDescent="0.25">
      <c r="B34" s="5">
        <v>10000</v>
      </c>
      <c r="C34" s="5">
        <v>560.923</v>
      </c>
      <c r="D34" s="5">
        <v>561.46799999999996</v>
      </c>
      <c r="E34" s="5">
        <v>1028.3679999999999</v>
      </c>
      <c r="F34" s="6">
        <v>685.423</v>
      </c>
      <c r="G34" s="6">
        <v>517.62400000000002</v>
      </c>
      <c r="H34" s="5">
        <f t="shared" si="15"/>
        <v>0.99902933025568696</v>
      </c>
      <c r="I34" s="12">
        <f>C34/E34</f>
        <v>0.54544968338182442</v>
      </c>
      <c r="J34" s="12">
        <f t="shared" si="17"/>
        <v>0.81836034098651489</v>
      </c>
      <c r="K34" s="12">
        <f t="shared" si="18"/>
        <v>1.0836495216605102</v>
      </c>
      <c r="L34" s="12">
        <f t="shared" si="19"/>
        <v>1.5003406655452181</v>
      </c>
      <c r="M34" s="12">
        <f t="shared" si="20"/>
        <v>1.3241715994621579</v>
      </c>
      <c r="N34" s="18">
        <f t="shared" si="10"/>
        <v>3565.5517780515329</v>
      </c>
      <c r="O34" s="18">
        <f t="shared" si="11"/>
        <v>3562.0908048187966</v>
      </c>
      <c r="P34" s="18">
        <f t="shared" si="12"/>
        <v>1944.8290884197097</v>
      </c>
      <c r="Q34" s="18">
        <f t="shared" si="13"/>
        <v>2917.9061688913271</v>
      </c>
      <c r="R34" s="18">
        <f t="shared" si="14"/>
        <v>3863.8084787413254</v>
      </c>
    </row>
    <row r="35" spans="2:18" x14ac:dyDescent="0.25">
      <c r="C35" s="5"/>
      <c r="D35" s="5"/>
      <c r="E35" s="5"/>
      <c r="F35" s="5"/>
      <c r="G35" s="5"/>
      <c r="H35" s="13">
        <v>1</v>
      </c>
      <c r="I35" s="13">
        <f>2/1</f>
        <v>2</v>
      </c>
      <c r="J35" s="13">
        <v>3</v>
      </c>
      <c r="K35" s="13">
        <f>4/1</f>
        <v>4</v>
      </c>
      <c r="L35" s="13">
        <f>3/2</f>
        <v>1.5</v>
      </c>
      <c r="M35" s="13">
        <f>4/3</f>
        <v>1.3333333333333333</v>
      </c>
    </row>
    <row r="36" spans="2:18" x14ac:dyDescent="0.25">
      <c r="C36" s="5"/>
      <c r="D36" s="5"/>
      <c r="E36" s="5"/>
      <c r="F36" s="5"/>
      <c r="G36" s="5"/>
      <c r="H36" s="5"/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6"/>
  <sheetViews>
    <sheetView topLeftCell="G22" workbookViewId="0">
      <selection activeCell="P61" sqref="P61"/>
    </sheetView>
  </sheetViews>
  <sheetFormatPr defaultRowHeight="15" x14ac:dyDescent="0.25"/>
  <cols>
    <col min="2" max="2" width="12.140625" bestFit="1" customWidth="1"/>
    <col min="3" max="4" width="12" bestFit="1" customWidth="1"/>
    <col min="5" max="5" width="13.140625" bestFit="1" customWidth="1"/>
    <col min="6" max="7" width="7.140625" bestFit="1" customWidth="1"/>
    <col min="9" max="9" width="12.140625" bestFit="1" customWidth="1"/>
    <col min="10" max="11" width="11" bestFit="1" customWidth="1"/>
    <col min="12" max="12" width="15" bestFit="1" customWidth="1"/>
    <col min="13" max="14" width="7.5703125" bestFit="1" customWidth="1"/>
  </cols>
  <sheetData>
    <row r="2" spans="2:7" ht="18.75" x14ac:dyDescent="0.3">
      <c r="B2" s="19" t="s">
        <v>35</v>
      </c>
      <c r="C2" s="19"/>
      <c r="D2" s="19"/>
      <c r="E2" s="19"/>
      <c r="F2" s="19"/>
      <c r="G2" s="19"/>
    </row>
    <row r="3" spans="2:7" ht="15.75" x14ac:dyDescent="0.25">
      <c r="B3" s="14" t="s">
        <v>3</v>
      </c>
      <c r="C3" s="14" t="s">
        <v>10</v>
      </c>
      <c r="D3" s="14" t="s">
        <v>11</v>
      </c>
      <c r="E3" s="14" t="s">
        <v>12</v>
      </c>
      <c r="F3" s="14" t="s">
        <v>13</v>
      </c>
      <c r="G3" s="14" t="s">
        <v>14</v>
      </c>
    </row>
    <row r="4" spans="2:7" x14ac:dyDescent="0.25">
      <c r="B4" s="5">
        <v>600</v>
      </c>
      <c r="C4" s="7">
        <v>329577253</v>
      </c>
      <c r="D4" s="7">
        <v>84587707</v>
      </c>
      <c r="E4" s="17">
        <v>1518897967</v>
      </c>
      <c r="F4" s="15">
        <f t="shared" ref="F4:F10" si="0">C4/E4</f>
        <v>0.21698445857489254</v>
      </c>
      <c r="G4" s="16">
        <f t="shared" ref="G4:G10" si="1">D4/E4</f>
        <v>5.5690183829181464E-2</v>
      </c>
    </row>
    <row r="5" spans="2:7" x14ac:dyDescent="0.25">
      <c r="B5" s="5">
        <v>1000</v>
      </c>
      <c r="C5" s="7">
        <v>1129732982</v>
      </c>
      <c r="D5" s="7">
        <v>153441693</v>
      </c>
      <c r="E5" s="17">
        <v>7019071938</v>
      </c>
      <c r="F5" s="15">
        <f t="shared" si="0"/>
        <v>0.16095190247072802</v>
      </c>
      <c r="G5" s="16">
        <f t="shared" si="1"/>
        <v>2.186068106373068E-2</v>
      </c>
    </row>
    <row r="6" spans="2:7" x14ac:dyDescent="0.25">
      <c r="B6" s="5">
        <v>1400</v>
      </c>
      <c r="C6" s="7">
        <v>3096224336</v>
      </c>
      <c r="D6" s="7">
        <v>434159307</v>
      </c>
      <c r="E6" s="17">
        <v>19245326073</v>
      </c>
      <c r="F6" s="15">
        <f t="shared" si="0"/>
        <v>0.16088188499668035</v>
      </c>
      <c r="G6" s="16">
        <f t="shared" si="1"/>
        <v>2.2559207641022962E-2</v>
      </c>
    </row>
    <row r="7" spans="2:7" x14ac:dyDescent="0.25">
      <c r="B7" s="5">
        <v>1800</v>
      </c>
      <c r="C7" s="7">
        <v>6583003700</v>
      </c>
      <c r="D7" s="7">
        <v>1205581353</v>
      </c>
      <c r="E7" s="17">
        <v>40885660766</v>
      </c>
      <c r="F7" s="15">
        <f t="shared" si="0"/>
        <v>0.16101008462786892</v>
      </c>
      <c r="G7" s="16">
        <f t="shared" si="1"/>
        <v>2.9486654499724908E-2</v>
      </c>
    </row>
    <row r="8" spans="2:7" x14ac:dyDescent="0.25">
      <c r="B8" s="5">
        <v>2200</v>
      </c>
      <c r="C8" s="7">
        <v>12003934342</v>
      </c>
      <c r="D8" s="7">
        <v>2107603327</v>
      </c>
      <c r="E8" s="17">
        <v>74628076746</v>
      </c>
      <c r="F8" s="15">
        <f t="shared" si="0"/>
        <v>0.16085010984345649</v>
      </c>
      <c r="G8" s="16">
        <f t="shared" si="1"/>
        <v>2.824142626873961E-2</v>
      </c>
    </row>
    <row r="9" spans="2:7" x14ac:dyDescent="0.25">
      <c r="B9" s="5">
        <v>2600</v>
      </c>
      <c r="C9" s="7">
        <v>19810986187</v>
      </c>
      <c r="D9" s="7">
        <v>6105229005</v>
      </c>
      <c r="E9" s="17">
        <v>123160572195</v>
      </c>
      <c r="F9" s="15">
        <f t="shared" si="0"/>
        <v>0.1608549378581425</v>
      </c>
      <c r="G9" s="16">
        <f t="shared" si="1"/>
        <v>4.957129458065198E-2</v>
      </c>
    </row>
    <row r="10" spans="2:7" x14ac:dyDescent="0.25">
      <c r="B10" s="5">
        <v>3000</v>
      </c>
      <c r="C10" s="7">
        <v>30428744273</v>
      </c>
      <c r="D10" s="7">
        <v>19727829583</v>
      </c>
      <c r="E10" s="17">
        <v>189171148182</v>
      </c>
      <c r="F10" s="15">
        <f t="shared" si="0"/>
        <v>0.16085298717817559</v>
      </c>
      <c r="G10" s="16">
        <f t="shared" si="1"/>
        <v>0.10428561528854294</v>
      </c>
    </row>
    <row r="11" spans="2:7" ht="18.75" x14ac:dyDescent="0.3">
      <c r="B11" s="19" t="s">
        <v>34</v>
      </c>
      <c r="C11" s="19"/>
      <c r="D11" s="19"/>
      <c r="E11" s="19"/>
      <c r="F11" s="19"/>
      <c r="G11" s="19"/>
    </row>
    <row r="12" spans="2:7" ht="15.75" x14ac:dyDescent="0.25">
      <c r="B12" s="14" t="s">
        <v>3</v>
      </c>
      <c r="C12" s="14" t="s">
        <v>10</v>
      </c>
      <c r="D12" s="14" t="s">
        <v>11</v>
      </c>
      <c r="E12" s="14" t="s">
        <v>12</v>
      </c>
      <c r="F12" s="14" t="s">
        <v>13</v>
      </c>
      <c r="G12" s="14" t="s">
        <v>14</v>
      </c>
    </row>
    <row r="13" spans="2:7" x14ac:dyDescent="0.25">
      <c r="B13" s="5">
        <v>600</v>
      </c>
      <c r="C13" s="7">
        <v>265128744</v>
      </c>
      <c r="D13" s="7">
        <v>44877128</v>
      </c>
      <c r="E13" s="17">
        <v>1821310037</v>
      </c>
      <c r="F13" s="15">
        <f t="shared" ref="F13:F19" si="2">C13/E13</f>
        <v>0.14557035244625954</v>
      </c>
      <c r="G13" s="16">
        <f t="shared" ref="G13:G19" si="3">D13/E13</f>
        <v>2.4640026732582049E-2</v>
      </c>
    </row>
    <row r="14" spans="2:7" x14ac:dyDescent="0.25">
      <c r="B14" s="5">
        <v>1000</v>
      </c>
      <c r="C14" s="7">
        <v>1185823032</v>
      </c>
      <c r="D14" s="7">
        <v>163223387</v>
      </c>
      <c r="E14" s="17">
        <v>7859068450</v>
      </c>
      <c r="F14" s="15">
        <f t="shared" si="2"/>
        <v>0.15088595290196258</v>
      </c>
      <c r="G14" s="16">
        <f t="shared" si="3"/>
        <v>2.0768795696136225E-2</v>
      </c>
    </row>
    <row r="15" spans="2:7" x14ac:dyDescent="0.25">
      <c r="B15" s="5">
        <v>1400</v>
      </c>
      <c r="C15" s="7">
        <v>3206099103</v>
      </c>
      <c r="D15" s="7">
        <v>460373871</v>
      </c>
      <c r="E15" s="17">
        <v>20891720547</v>
      </c>
      <c r="F15" s="15">
        <f t="shared" si="2"/>
        <v>0.15346266458941257</v>
      </c>
      <c r="G15" s="16">
        <f t="shared" si="3"/>
        <v>2.2036187491800838E-2</v>
      </c>
    </row>
    <row r="16" spans="2:7" x14ac:dyDescent="0.25">
      <c r="B16" s="5">
        <v>1800</v>
      </c>
      <c r="C16" s="7">
        <v>6765107689</v>
      </c>
      <c r="D16" s="7">
        <v>1379947069</v>
      </c>
      <c r="E16" s="17">
        <v>43607254341</v>
      </c>
      <c r="F16" s="15">
        <f t="shared" si="2"/>
        <v>0.15513720804566625</v>
      </c>
      <c r="G16" s="16">
        <f t="shared" si="3"/>
        <v>3.1644896929512924E-2</v>
      </c>
    </row>
    <row r="17" spans="2:7" x14ac:dyDescent="0.25">
      <c r="B17" s="5">
        <v>2200</v>
      </c>
      <c r="C17" s="7">
        <v>12281201205</v>
      </c>
      <c r="D17" s="7">
        <v>3031737205</v>
      </c>
      <c r="E17" s="17">
        <v>78693667901</v>
      </c>
      <c r="F17" s="15">
        <f t="shared" si="2"/>
        <v>0.15606339788927207</v>
      </c>
      <c r="G17" s="16">
        <f t="shared" si="3"/>
        <v>3.852580882128985E-2</v>
      </c>
    </row>
    <row r="18" spans="2:7" x14ac:dyDescent="0.25">
      <c r="B18" s="5">
        <v>2600</v>
      </c>
      <c r="C18" s="7">
        <v>20199864806</v>
      </c>
      <c r="D18" s="7">
        <v>9164086882</v>
      </c>
      <c r="E18" s="17">
        <v>128838961708</v>
      </c>
      <c r="F18" s="15">
        <f t="shared" si="2"/>
        <v>0.15678382174315311</v>
      </c>
      <c r="G18" s="16">
        <f t="shared" si="3"/>
        <v>7.1128226745333784E-2</v>
      </c>
    </row>
    <row r="19" spans="2:7" x14ac:dyDescent="0.25">
      <c r="B19" s="5">
        <v>3000</v>
      </c>
      <c r="C19" s="7">
        <v>30948060007</v>
      </c>
      <c r="D19" s="7">
        <v>23456308936</v>
      </c>
      <c r="E19" s="17">
        <v>196731135979</v>
      </c>
      <c r="F19" s="15">
        <f t="shared" si="2"/>
        <v>0.1573114487088792</v>
      </c>
      <c r="G19" s="16">
        <f t="shared" si="3"/>
        <v>0.11923028258477517</v>
      </c>
    </row>
    <row r="20" spans="2:7" ht="18.75" x14ac:dyDescent="0.3">
      <c r="B20" s="19" t="s">
        <v>33</v>
      </c>
      <c r="C20" s="19"/>
      <c r="D20" s="19"/>
      <c r="E20" s="19"/>
      <c r="F20" s="19"/>
      <c r="G20" s="19"/>
    </row>
    <row r="21" spans="2:7" ht="15.75" x14ac:dyDescent="0.25">
      <c r="B21" s="14" t="s">
        <v>3</v>
      </c>
      <c r="C21" s="14" t="s">
        <v>10</v>
      </c>
      <c r="D21" s="14" t="s">
        <v>11</v>
      </c>
      <c r="E21" s="14" t="s">
        <v>12</v>
      </c>
      <c r="F21" s="14" t="s">
        <v>13</v>
      </c>
      <c r="G21" s="14" t="s">
        <v>14</v>
      </c>
    </row>
    <row r="22" spans="2:7" x14ac:dyDescent="0.25">
      <c r="B22" s="5">
        <v>600</v>
      </c>
      <c r="C22" s="7">
        <v>81495028</v>
      </c>
      <c r="D22" s="7">
        <v>60336932</v>
      </c>
      <c r="E22" s="17">
        <v>1011772586</v>
      </c>
      <c r="F22" s="15">
        <f t="shared" ref="F22:F28" si="4">C22/E22</f>
        <v>8.0546784057657791E-2</v>
      </c>
      <c r="G22" s="16">
        <f t="shared" ref="G22:G28" si="5">D22/E22</f>
        <v>5.9634875301909002E-2</v>
      </c>
    </row>
    <row r="23" spans="2:7" x14ac:dyDescent="0.25">
      <c r="B23" s="5">
        <v>1000</v>
      </c>
      <c r="C23" s="7">
        <v>586066908</v>
      </c>
      <c r="D23" s="7">
        <v>159850950</v>
      </c>
      <c r="E23" s="17">
        <v>4239819745</v>
      </c>
      <c r="F23" s="15">
        <f t="shared" si="4"/>
        <v>0.1382292038927235</v>
      </c>
      <c r="G23" s="16">
        <f t="shared" si="5"/>
        <v>3.7702298591469952E-2</v>
      </c>
    </row>
    <row r="24" spans="2:7" x14ac:dyDescent="0.25">
      <c r="B24" s="5">
        <v>1400</v>
      </c>
      <c r="C24" s="7">
        <v>1682800130</v>
      </c>
      <c r="D24" s="7">
        <v>375079510</v>
      </c>
      <c r="E24" s="17">
        <v>11061388245</v>
      </c>
      <c r="F24" s="15">
        <f t="shared" si="4"/>
        <v>0.1521328148626068</v>
      </c>
      <c r="G24" s="16">
        <f t="shared" si="5"/>
        <v>3.3908900193386167E-2</v>
      </c>
    </row>
    <row r="25" spans="2:7" x14ac:dyDescent="0.25">
      <c r="B25" s="5">
        <v>1800</v>
      </c>
      <c r="C25" s="7">
        <v>3514935813</v>
      </c>
      <c r="D25" s="7">
        <v>728128357</v>
      </c>
      <c r="E25" s="17">
        <v>22855860515</v>
      </c>
      <c r="F25" s="15">
        <f t="shared" si="4"/>
        <v>0.15378706965301936</v>
      </c>
      <c r="G25" s="16">
        <f t="shared" si="5"/>
        <v>3.1857402897700525E-2</v>
      </c>
    </row>
    <row r="26" spans="2:7" x14ac:dyDescent="0.25">
      <c r="B26" s="5">
        <v>2200</v>
      </c>
      <c r="C26" s="7">
        <v>6336141354</v>
      </c>
      <c r="D26" s="7">
        <v>1188229567</v>
      </c>
      <c r="E26" s="17">
        <v>40939813052</v>
      </c>
      <c r="F26" s="15">
        <f t="shared" si="4"/>
        <v>0.15476722734302925</v>
      </c>
      <c r="G26" s="16">
        <f t="shared" si="5"/>
        <v>2.9023815167176302E-2</v>
      </c>
    </row>
    <row r="27" spans="2:7" x14ac:dyDescent="0.25">
      <c r="B27" s="5">
        <v>2600</v>
      </c>
      <c r="C27" s="7">
        <v>10367461814</v>
      </c>
      <c r="D27" s="7">
        <v>1928971430</v>
      </c>
      <c r="E27" s="17">
        <v>66698904878</v>
      </c>
      <c r="F27" s="15">
        <f t="shared" si="4"/>
        <v>0.15543676216218669</v>
      </c>
      <c r="G27" s="16">
        <f t="shared" si="5"/>
        <v>2.8920586230438288E-2</v>
      </c>
    </row>
    <row r="28" spans="2:7" x14ac:dyDescent="0.25">
      <c r="B28" s="5">
        <v>3000</v>
      </c>
      <c r="C28" s="7">
        <v>15829628911</v>
      </c>
      <c r="D28" s="7">
        <v>2916601620</v>
      </c>
      <c r="E28" s="17">
        <v>101469324822</v>
      </c>
      <c r="F28" s="15">
        <f t="shared" si="4"/>
        <v>0.15600408240390606</v>
      </c>
      <c r="G28" s="16">
        <f t="shared" si="5"/>
        <v>2.8743678201430579E-2</v>
      </c>
    </row>
    <row r="29" spans="2:7" ht="18.75" x14ac:dyDescent="0.3">
      <c r="B29" s="19" t="s">
        <v>32</v>
      </c>
      <c r="C29" s="19"/>
      <c r="D29" s="19"/>
      <c r="E29" s="19"/>
      <c r="F29" s="19"/>
      <c r="G29" s="19"/>
    </row>
    <row r="30" spans="2:7" ht="15.75" x14ac:dyDescent="0.25">
      <c r="B30" s="14" t="s">
        <v>3</v>
      </c>
      <c r="C30" s="14" t="s">
        <v>10</v>
      </c>
      <c r="D30" s="14" t="s">
        <v>11</v>
      </c>
      <c r="E30" s="14" t="s">
        <v>12</v>
      </c>
      <c r="F30" s="14" t="s">
        <v>13</v>
      </c>
      <c r="G30" s="14" t="s">
        <v>14</v>
      </c>
    </row>
    <row r="31" spans="2:7" x14ac:dyDescent="0.25">
      <c r="B31" s="5">
        <v>600</v>
      </c>
      <c r="C31" s="7">
        <v>28803040</v>
      </c>
      <c r="D31" s="7">
        <v>58104083</v>
      </c>
      <c r="E31" s="17">
        <v>792925568</v>
      </c>
      <c r="F31" s="15">
        <f t="shared" ref="F31:F37" si="6">C31/E31</f>
        <v>3.6325023637023141E-2</v>
      </c>
      <c r="G31" s="16">
        <f t="shared" ref="G31:G37" si="7">D31/E31</f>
        <v>7.3278104963314786E-2</v>
      </c>
    </row>
    <row r="32" spans="2:7" x14ac:dyDescent="0.25">
      <c r="B32" s="5">
        <v>1000</v>
      </c>
      <c r="C32" s="7">
        <v>131553392</v>
      </c>
      <c r="D32" s="7">
        <v>175440065</v>
      </c>
      <c r="E32" s="17">
        <v>3141637800</v>
      </c>
      <c r="F32" s="15">
        <f t="shared" si="6"/>
        <v>4.1874143480193672E-2</v>
      </c>
      <c r="G32" s="16">
        <f t="shared" si="7"/>
        <v>5.5843504620424415E-2</v>
      </c>
    </row>
    <row r="33" spans="2:7" x14ac:dyDescent="0.25">
      <c r="B33" s="5">
        <v>1400</v>
      </c>
      <c r="C33" s="7">
        <v>888587876</v>
      </c>
      <c r="D33" s="7">
        <v>398933080</v>
      </c>
      <c r="E33" s="17">
        <v>7981960902</v>
      </c>
      <c r="F33" s="15">
        <f t="shared" si="6"/>
        <v>0.11132450871531467</v>
      </c>
      <c r="G33" s="16">
        <f t="shared" si="7"/>
        <v>4.9979332760204491E-2</v>
      </c>
    </row>
    <row r="34" spans="2:7" x14ac:dyDescent="0.25">
      <c r="B34" s="5">
        <v>1800</v>
      </c>
      <c r="C34" s="7">
        <v>2440069630</v>
      </c>
      <c r="D34" s="7">
        <v>738453944</v>
      </c>
      <c r="E34" s="17">
        <v>16211054400</v>
      </c>
      <c r="F34" s="15">
        <f t="shared" si="6"/>
        <v>0.15051887248000353</v>
      </c>
      <c r="G34" s="16">
        <f t="shared" si="7"/>
        <v>4.5552493118522878E-2</v>
      </c>
    </row>
    <row r="35" spans="2:7" x14ac:dyDescent="0.25">
      <c r="B35" s="5">
        <v>2200</v>
      </c>
      <c r="C35" s="7">
        <v>4373531501</v>
      </c>
      <c r="D35" s="7">
        <v>1174212734</v>
      </c>
      <c r="E35" s="17">
        <v>28799978181</v>
      </c>
      <c r="F35" s="15">
        <f t="shared" si="6"/>
        <v>0.15185884772250688</v>
      </c>
      <c r="G35" s="16">
        <f t="shared" si="7"/>
        <v>4.0771306374622701E-2</v>
      </c>
    </row>
    <row r="36" spans="2:7" x14ac:dyDescent="0.25">
      <c r="B36" s="5">
        <v>2600</v>
      </c>
      <c r="C36" s="7">
        <v>7113825542</v>
      </c>
      <c r="D36" s="7">
        <v>1777309414</v>
      </c>
      <c r="E36" s="17">
        <v>46564306742</v>
      </c>
      <c r="F36" s="15">
        <f t="shared" si="6"/>
        <v>0.15277421784492032</v>
      </c>
      <c r="G36" s="16">
        <f t="shared" si="7"/>
        <v>3.8168922472046708E-2</v>
      </c>
    </row>
    <row r="37" spans="2:7" x14ac:dyDescent="0.25">
      <c r="B37" s="5">
        <v>3000</v>
      </c>
      <c r="C37" s="7">
        <v>10813940433</v>
      </c>
      <c r="D37" s="7">
        <v>2592243825</v>
      </c>
      <c r="E37" s="17">
        <v>70416573461</v>
      </c>
      <c r="F37" s="15">
        <f t="shared" si="6"/>
        <v>0.15357095498248388</v>
      </c>
      <c r="G37" s="16">
        <f t="shared" si="7"/>
        <v>3.6812978785963027E-2</v>
      </c>
    </row>
    <row r="38" spans="2:7" ht="18.75" x14ac:dyDescent="0.3">
      <c r="B38" s="19" t="s">
        <v>31</v>
      </c>
      <c r="C38" s="19"/>
      <c r="D38" s="19"/>
      <c r="E38" s="19"/>
      <c r="F38" s="19"/>
      <c r="G38" s="19"/>
    </row>
    <row r="39" spans="2:7" ht="15.75" x14ac:dyDescent="0.25">
      <c r="B39" s="14" t="s">
        <v>3</v>
      </c>
      <c r="C39" s="14" t="s">
        <v>10</v>
      </c>
      <c r="D39" s="14" t="s">
        <v>11</v>
      </c>
      <c r="E39" s="14" t="s">
        <v>12</v>
      </c>
      <c r="F39" s="14" t="s">
        <v>13</v>
      </c>
      <c r="G39" s="14" t="s">
        <v>14</v>
      </c>
    </row>
    <row r="40" spans="2:7" x14ac:dyDescent="0.25">
      <c r="B40" s="5">
        <v>600</v>
      </c>
      <c r="C40" s="7">
        <v>25933478</v>
      </c>
      <c r="D40" s="7">
        <v>62500528</v>
      </c>
      <c r="E40" s="17">
        <v>696641610</v>
      </c>
      <c r="F40" s="15">
        <f t="shared" ref="F40:F46" si="8">C40/E40</f>
        <v>3.7226426942829328E-2</v>
      </c>
      <c r="G40" s="16">
        <f t="shared" ref="G40:G46" si="9">D40/E40</f>
        <v>8.9716903358672481E-2</v>
      </c>
    </row>
    <row r="41" spans="2:7" x14ac:dyDescent="0.25">
      <c r="B41" s="5">
        <v>1000</v>
      </c>
      <c r="C41" s="7">
        <v>92842834</v>
      </c>
      <c r="D41" s="7">
        <v>193533226</v>
      </c>
      <c r="E41" s="17">
        <v>2635291010</v>
      </c>
      <c r="F41" s="15">
        <f t="shared" si="8"/>
        <v>3.5230581232848363E-2</v>
      </c>
      <c r="G41" s="16">
        <f t="shared" si="9"/>
        <v>7.343903396839653E-2</v>
      </c>
    </row>
    <row r="42" spans="2:7" x14ac:dyDescent="0.25">
      <c r="B42" s="5">
        <v>1400</v>
      </c>
      <c r="C42" s="7">
        <v>301388030</v>
      </c>
      <c r="D42" s="7">
        <v>415403351</v>
      </c>
      <c r="E42" s="17">
        <v>6540598201</v>
      </c>
      <c r="F42" s="15">
        <f t="shared" si="8"/>
        <v>4.6079581826922254E-2</v>
      </c>
      <c r="G42" s="16">
        <f t="shared" si="9"/>
        <v>6.3511522682510674E-2</v>
      </c>
    </row>
    <row r="43" spans="2:7" x14ac:dyDescent="0.25">
      <c r="B43" s="5">
        <v>1800</v>
      </c>
      <c r="C43" s="7">
        <v>1395447177</v>
      </c>
      <c r="D43" s="7">
        <v>748640798</v>
      </c>
      <c r="E43" s="17">
        <v>13090175126</v>
      </c>
      <c r="F43" s="15">
        <f t="shared" si="8"/>
        <v>0.10660263621900148</v>
      </c>
      <c r="G43" s="16">
        <f t="shared" si="9"/>
        <v>5.7191045252941865E-2</v>
      </c>
    </row>
    <row r="44" spans="2:7" x14ac:dyDescent="0.25">
      <c r="B44" s="5">
        <v>2200</v>
      </c>
      <c r="C44" s="7">
        <v>3378946614</v>
      </c>
      <c r="D44" s="7">
        <v>1169076244</v>
      </c>
      <c r="E44" s="17">
        <v>22953275430</v>
      </c>
      <c r="F44" s="15">
        <f t="shared" si="8"/>
        <v>0.14720977946283459</v>
      </c>
      <c r="G44" s="16">
        <f t="shared" si="9"/>
        <v>5.0932872197926658E-2</v>
      </c>
    </row>
    <row r="45" spans="2:7" x14ac:dyDescent="0.25">
      <c r="B45" s="5">
        <v>2600</v>
      </c>
      <c r="C45" s="7">
        <v>5513768294</v>
      </c>
      <c r="D45" s="7">
        <v>1729706287</v>
      </c>
      <c r="E45" s="17">
        <v>36815572164</v>
      </c>
      <c r="F45" s="15">
        <f t="shared" si="8"/>
        <v>0.14976728514331286</v>
      </c>
      <c r="G45" s="16">
        <f t="shared" si="9"/>
        <v>4.6983007062739293E-2</v>
      </c>
    </row>
    <row r="46" spans="2:7" x14ac:dyDescent="0.25">
      <c r="B46" s="5">
        <v>3000</v>
      </c>
      <c r="C46" s="7">
        <v>8359076836</v>
      </c>
      <c r="D46" s="7">
        <v>2458134609</v>
      </c>
      <c r="E46" s="17">
        <v>55373967164</v>
      </c>
      <c r="F46" s="15">
        <f t="shared" si="8"/>
        <v>0.15095679909014076</v>
      </c>
      <c r="G46" s="16">
        <f t="shared" si="9"/>
        <v>4.4391520689131603E-2</v>
      </c>
    </row>
  </sheetData>
  <mergeCells count="5">
    <mergeCell ref="B20:G20"/>
    <mergeCell ref="B11:G11"/>
    <mergeCell ref="B29:G29"/>
    <mergeCell ref="B38:G38"/>
    <mergeCell ref="B2:G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6"/>
  <sheetViews>
    <sheetView topLeftCell="B23" workbookViewId="0">
      <selection activeCell="H50" sqref="H50"/>
    </sheetView>
  </sheetViews>
  <sheetFormatPr defaultRowHeight="15" x14ac:dyDescent="0.25"/>
  <cols>
    <col min="2" max="2" width="12.140625" bestFit="1" customWidth="1"/>
    <col min="3" max="3" width="13.140625" bestFit="1" customWidth="1"/>
    <col min="4" max="4" width="12" bestFit="1" customWidth="1"/>
    <col min="5" max="5" width="14.140625" bestFit="1" customWidth="1"/>
    <col min="6" max="6" width="6.28515625" bestFit="1" customWidth="1"/>
    <col min="7" max="7" width="7.140625" bestFit="1" customWidth="1"/>
  </cols>
  <sheetData>
    <row r="2" spans="2:7" ht="18.75" x14ac:dyDescent="0.3">
      <c r="B2" s="19" t="s">
        <v>0</v>
      </c>
      <c r="C2" s="19"/>
      <c r="D2" s="19"/>
      <c r="E2" s="19"/>
      <c r="F2" s="19"/>
      <c r="G2" s="19"/>
    </row>
    <row r="3" spans="2:7" ht="15.75" x14ac:dyDescent="0.25">
      <c r="B3" s="14" t="s">
        <v>3</v>
      </c>
      <c r="C3" s="14" t="s">
        <v>10</v>
      </c>
      <c r="D3" s="14" t="s">
        <v>11</v>
      </c>
      <c r="E3" s="14" t="s">
        <v>12</v>
      </c>
      <c r="F3" s="14" t="s">
        <v>13</v>
      </c>
      <c r="G3" s="14" t="s">
        <v>14</v>
      </c>
    </row>
    <row r="4" spans="2:7" x14ac:dyDescent="0.25">
      <c r="B4" s="5">
        <v>600</v>
      </c>
      <c r="C4" s="17">
        <v>27118239</v>
      </c>
      <c r="D4" s="7">
        <v>60782230</v>
      </c>
      <c r="E4" s="17">
        <v>1517110291</v>
      </c>
      <c r="F4" s="15">
        <f t="shared" ref="F4:F10" si="0">C4/E4</f>
        <v>1.7874929173491448E-2</v>
      </c>
      <c r="G4" s="16">
        <f t="shared" ref="G4:G10" si="1">D4/E4</f>
        <v>4.0064476762553314E-2</v>
      </c>
    </row>
    <row r="5" spans="2:7" x14ac:dyDescent="0.25">
      <c r="B5" s="5">
        <v>1000</v>
      </c>
      <c r="C5" s="17">
        <v>125705957</v>
      </c>
      <c r="D5" s="7">
        <v>260780329</v>
      </c>
      <c r="E5" s="17">
        <v>7014077112</v>
      </c>
      <c r="F5" s="15">
        <f t="shared" ref="F5:F10" si="2">C5/E5</f>
        <v>1.7921952523866122E-2</v>
      </c>
      <c r="G5" s="16">
        <f t="shared" ref="G5:G10" si="3">D5/E5</f>
        <v>3.7179564016176163E-2</v>
      </c>
    </row>
    <row r="6" spans="2:7" x14ac:dyDescent="0.25">
      <c r="B6" s="5">
        <v>1400</v>
      </c>
      <c r="C6" s="17">
        <v>346875192</v>
      </c>
      <c r="D6" s="7">
        <v>705784785</v>
      </c>
      <c r="E6" s="17">
        <v>19235531654</v>
      </c>
      <c r="F6" s="15">
        <f t="shared" si="2"/>
        <v>1.8033044172598569E-2</v>
      </c>
      <c r="G6" s="16">
        <f t="shared" si="3"/>
        <v>3.6691722261455305E-2</v>
      </c>
    </row>
    <row r="7" spans="2:7" x14ac:dyDescent="0.25">
      <c r="B7" s="5">
        <v>1800</v>
      </c>
      <c r="C7">
        <v>740645397</v>
      </c>
      <c r="D7">
        <v>1494507032</v>
      </c>
      <c r="E7">
        <v>40869467485</v>
      </c>
      <c r="F7" s="15">
        <f t="shared" si="2"/>
        <v>1.8122217943549995E-2</v>
      </c>
      <c r="G7" s="16">
        <f t="shared" si="3"/>
        <v>3.6567812696569078E-2</v>
      </c>
    </row>
    <row r="8" spans="2:7" x14ac:dyDescent="0.25">
      <c r="B8" s="5">
        <v>2200</v>
      </c>
      <c r="C8" s="17">
        <v>1942974410</v>
      </c>
      <c r="D8" s="7">
        <v>2726954085</v>
      </c>
      <c r="E8" s="17">
        <v>74603882914</v>
      </c>
      <c r="F8" s="15">
        <f t="shared" si="2"/>
        <v>2.6043877799762426E-2</v>
      </c>
      <c r="G8" s="16">
        <f t="shared" si="3"/>
        <v>3.655244175619532E-2</v>
      </c>
    </row>
    <row r="9" spans="2:7" x14ac:dyDescent="0.25">
      <c r="B9" s="5">
        <v>2600</v>
      </c>
      <c r="C9" s="17">
        <v>4387780051</v>
      </c>
      <c r="D9" s="7">
        <v>4494239215</v>
      </c>
      <c r="E9" s="17">
        <v>123126779072</v>
      </c>
      <c r="F9" s="15">
        <f t="shared" si="2"/>
        <v>3.5636277372562371E-2</v>
      </c>
      <c r="G9" s="16">
        <f t="shared" si="3"/>
        <v>3.6500907835588993E-2</v>
      </c>
    </row>
    <row r="10" spans="2:7" x14ac:dyDescent="0.25">
      <c r="B10" s="5">
        <v>3000</v>
      </c>
      <c r="C10" s="17">
        <v>6760971656</v>
      </c>
      <c r="D10" s="7">
        <v>6900253494</v>
      </c>
      <c r="E10" s="17">
        <v>189126154586</v>
      </c>
      <c r="F10" s="15">
        <f t="shared" si="2"/>
        <v>3.5748475248174261E-2</v>
      </c>
      <c r="G10" s="16">
        <f t="shared" si="3"/>
        <v>3.6484924621371165E-2</v>
      </c>
    </row>
    <row r="11" spans="2:7" ht="18.75" x14ac:dyDescent="0.3">
      <c r="B11" s="19" t="s">
        <v>20</v>
      </c>
      <c r="C11" s="19"/>
      <c r="D11" s="19"/>
      <c r="E11" s="19"/>
      <c r="F11" s="19"/>
      <c r="G11" s="19"/>
    </row>
    <row r="12" spans="2:7" ht="15.75" x14ac:dyDescent="0.25">
      <c r="B12" s="14" t="s">
        <v>3</v>
      </c>
      <c r="C12" s="14" t="s">
        <v>10</v>
      </c>
      <c r="D12" s="14" t="s">
        <v>11</v>
      </c>
      <c r="E12" s="14" t="s">
        <v>12</v>
      </c>
      <c r="F12" s="14" t="s">
        <v>13</v>
      </c>
      <c r="G12" s="14" t="s">
        <v>14</v>
      </c>
    </row>
    <row r="13" spans="2:7" x14ac:dyDescent="0.25">
      <c r="B13" s="5">
        <v>600</v>
      </c>
      <c r="C13" s="5">
        <v>27122969</v>
      </c>
      <c r="D13" s="5">
        <v>58541880</v>
      </c>
      <c r="E13" s="18">
        <v>1519263410</v>
      </c>
      <c r="F13" s="15">
        <f>C13/E13</f>
        <v>1.7852709952384097E-2</v>
      </c>
      <c r="G13" s="16">
        <f>D13/E13</f>
        <v>3.8533067810801812E-2</v>
      </c>
    </row>
    <row r="14" spans="2:7" x14ac:dyDescent="0.25">
      <c r="B14" s="5">
        <v>1000</v>
      </c>
      <c r="C14" s="5">
        <v>125739342</v>
      </c>
      <c r="D14" s="5">
        <v>264577826</v>
      </c>
      <c r="E14" s="18">
        <v>7020076449</v>
      </c>
      <c r="F14" s="15">
        <f t="shared" ref="F14:F19" si="4">C14/E14</f>
        <v>1.7911392121365201E-2</v>
      </c>
      <c r="G14" s="16">
        <f t="shared" ref="G14:G19" si="5">D14/E14</f>
        <v>3.7688738566043496E-2</v>
      </c>
    </row>
    <row r="15" spans="2:7" x14ac:dyDescent="0.25">
      <c r="B15" s="5">
        <v>1400</v>
      </c>
      <c r="C15" s="5">
        <v>346636717</v>
      </c>
      <c r="D15" s="5">
        <v>713523237</v>
      </c>
      <c r="E15" s="18">
        <v>19247290906</v>
      </c>
      <c r="F15" s="15">
        <f t="shared" si="4"/>
        <v>1.8009636716819311E-2</v>
      </c>
      <c r="G15" s="16">
        <f t="shared" si="5"/>
        <v>3.7071359314134536E-2</v>
      </c>
    </row>
    <row r="16" spans="2:7" x14ac:dyDescent="0.25">
      <c r="B16" s="5">
        <v>1800</v>
      </c>
      <c r="C16" s="5">
        <v>740099251</v>
      </c>
      <c r="D16" s="5">
        <v>1509307371</v>
      </c>
      <c r="E16" s="18">
        <v>40888906695</v>
      </c>
      <c r="F16" s="15">
        <f t="shared" si="4"/>
        <v>1.8100245538981388E-2</v>
      </c>
      <c r="G16" s="16">
        <f t="shared" si="5"/>
        <v>3.6912392455447141E-2</v>
      </c>
    </row>
    <row r="17" spans="2:7" x14ac:dyDescent="0.25">
      <c r="B17" s="5">
        <v>2200</v>
      </c>
      <c r="C17" s="5">
        <v>2033514474</v>
      </c>
      <c r="D17" s="5">
        <v>2753704482</v>
      </c>
      <c r="E17" s="18">
        <v>74632921994</v>
      </c>
      <c r="F17" s="15">
        <f t="shared" si="4"/>
        <v>2.7246882738471385E-2</v>
      </c>
      <c r="G17" s="16">
        <f t="shared" si="5"/>
        <v>3.6896645721862263E-2</v>
      </c>
    </row>
    <row r="18" spans="2:7" x14ac:dyDescent="0.25">
      <c r="B18" s="5">
        <v>2600</v>
      </c>
      <c r="C18" s="5">
        <v>4401192924</v>
      </c>
      <c r="D18" s="5">
        <v>4552164674</v>
      </c>
      <c r="E18" s="18">
        <v>123167337412</v>
      </c>
      <c r="F18" s="15">
        <f t="shared" si="4"/>
        <v>3.5733442132290495E-2</v>
      </c>
      <c r="G18" s="16">
        <f t="shared" si="5"/>
        <v>3.695918714856046E-2</v>
      </c>
    </row>
    <row r="19" spans="2:7" x14ac:dyDescent="0.25">
      <c r="B19" s="5">
        <v>3000</v>
      </c>
      <c r="C19" s="5">
        <v>6762477442</v>
      </c>
      <c r="D19" s="5">
        <v>6993669938</v>
      </c>
      <c r="E19" s="18">
        <v>189180153097</v>
      </c>
      <c r="F19" s="15">
        <f t="shared" si="4"/>
        <v>3.5746230940687608E-2</v>
      </c>
      <c r="G19" s="16">
        <f t="shared" si="5"/>
        <v>3.696830678857773E-2</v>
      </c>
    </row>
    <row r="20" spans="2:7" ht="18.75" x14ac:dyDescent="0.3">
      <c r="B20" s="19" t="s">
        <v>21</v>
      </c>
      <c r="C20" s="19"/>
      <c r="D20" s="19"/>
      <c r="E20" s="19"/>
      <c r="F20" s="19"/>
      <c r="G20" s="19"/>
    </row>
    <row r="21" spans="2:7" ht="15.75" x14ac:dyDescent="0.25">
      <c r="B21" s="14" t="s">
        <v>3</v>
      </c>
      <c r="C21" s="14" t="s">
        <v>10</v>
      </c>
      <c r="D21" s="14" t="s">
        <v>11</v>
      </c>
      <c r="E21" s="14" t="s">
        <v>12</v>
      </c>
      <c r="F21" s="14" t="s">
        <v>13</v>
      </c>
      <c r="G21" s="14" t="s">
        <v>14</v>
      </c>
    </row>
    <row r="22" spans="2:7" x14ac:dyDescent="0.25">
      <c r="B22" s="5">
        <v>600</v>
      </c>
      <c r="C22" s="5">
        <v>13552623</v>
      </c>
      <c r="D22" s="5">
        <v>28757928</v>
      </c>
      <c r="E22" s="18">
        <v>761136581</v>
      </c>
      <c r="F22" s="15">
        <f>C22/E22</f>
        <v>1.7805770131550148E-2</v>
      </c>
      <c r="G22" s="16">
        <f>D22/E22</f>
        <v>3.7782874608676839E-2</v>
      </c>
    </row>
    <row r="23" spans="2:7" x14ac:dyDescent="0.25">
      <c r="B23" s="5">
        <v>1000</v>
      </c>
      <c r="C23" s="5">
        <v>62892286</v>
      </c>
      <c r="D23" s="5">
        <v>128071252</v>
      </c>
      <c r="E23" s="18">
        <v>3516170307</v>
      </c>
      <c r="F23" s="15">
        <f t="shared" ref="F23:F28" si="6">C23/E23</f>
        <v>1.7886586970714671E-2</v>
      </c>
      <c r="G23" s="16">
        <f t="shared" ref="G23:G28" si="7">D23/E23</f>
        <v>3.6423506490864635E-2</v>
      </c>
    </row>
    <row r="24" spans="2:7" x14ac:dyDescent="0.25">
      <c r="B24" s="5">
        <v>1400</v>
      </c>
      <c r="C24" s="5">
        <v>173668193</v>
      </c>
      <c r="D24" s="5">
        <v>347397270</v>
      </c>
      <c r="E24" s="18">
        <v>9633620883</v>
      </c>
      <c r="F24" s="15">
        <f t="shared" si="6"/>
        <v>1.8027301998822076E-2</v>
      </c>
      <c r="G24" s="16">
        <f t="shared" si="7"/>
        <v>3.6060923947405454E-2</v>
      </c>
    </row>
    <row r="25" spans="2:7" x14ac:dyDescent="0.25">
      <c r="B25" s="5">
        <v>1800</v>
      </c>
      <c r="C25" s="5">
        <v>370652951</v>
      </c>
      <c r="D25" s="5">
        <v>737300807</v>
      </c>
      <c r="E25" s="18">
        <v>20459553639</v>
      </c>
      <c r="F25" s="15">
        <f t="shared" si="6"/>
        <v>1.8116375241611398E-2</v>
      </c>
      <c r="G25" s="16">
        <f t="shared" si="7"/>
        <v>3.6036993768747583E-2</v>
      </c>
    </row>
    <row r="26" spans="2:7" x14ac:dyDescent="0.25">
      <c r="B26" s="5">
        <v>2200</v>
      </c>
      <c r="C26" s="5">
        <v>1032290659</v>
      </c>
      <c r="D26" s="5">
        <v>1341184539</v>
      </c>
      <c r="E26" s="18">
        <v>37337966153</v>
      </c>
      <c r="F26" s="15">
        <f t="shared" si="6"/>
        <v>2.7647211815715313E-2</v>
      </c>
      <c r="G26" s="16">
        <f t="shared" si="7"/>
        <v>3.5920128415785166E-2</v>
      </c>
    </row>
    <row r="27" spans="2:7" x14ac:dyDescent="0.25">
      <c r="B27" s="5">
        <v>2600</v>
      </c>
      <c r="C27" s="5">
        <v>2187516109</v>
      </c>
      <c r="D27" s="5">
        <v>2218489414</v>
      </c>
      <c r="E27" s="18">
        <v>61612858474</v>
      </c>
      <c r="F27" s="15">
        <f t="shared" si="6"/>
        <v>3.5504213944612055E-2</v>
      </c>
      <c r="G27" s="16">
        <f t="shared" si="7"/>
        <v>3.6006922401371461E-2</v>
      </c>
    </row>
    <row r="28" spans="2:7" x14ac:dyDescent="0.25">
      <c r="B28" s="5">
        <v>3000</v>
      </c>
      <c r="C28" s="5">
        <v>3380836733</v>
      </c>
      <c r="D28" s="5">
        <v>3406405375</v>
      </c>
      <c r="E28" s="18">
        <v>94628230201</v>
      </c>
      <c r="F28" s="15">
        <f t="shared" si="6"/>
        <v>3.5727570153417834E-2</v>
      </c>
      <c r="G28" s="16">
        <f t="shared" si="7"/>
        <v>3.5997771148889163E-2</v>
      </c>
    </row>
    <row r="29" spans="2:7" ht="18.75" x14ac:dyDescent="0.3">
      <c r="B29" s="19" t="s">
        <v>22</v>
      </c>
      <c r="C29" s="19"/>
      <c r="D29" s="19"/>
      <c r="E29" s="19"/>
      <c r="F29" s="19"/>
      <c r="G29" s="19"/>
    </row>
    <row r="30" spans="2:7" ht="15.75" x14ac:dyDescent="0.25">
      <c r="B30" s="14" t="s">
        <v>3</v>
      </c>
      <c r="C30" s="14" t="s">
        <v>10</v>
      </c>
      <c r="D30" s="14" t="s">
        <v>11</v>
      </c>
      <c r="E30" s="14" t="s">
        <v>12</v>
      </c>
      <c r="F30" s="14" t="s">
        <v>13</v>
      </c>
      <c r="G30" s="14" t="s">
        <v>14</v>
      </c>
    </row>
    <row r="31" spans="2:7" x14ac:dyDescent="0.25">
      <c r="B31" s="5">
        <v>600</v>
      </c>
      <c r="C31" s="4">
        <v>9066127</v>
      </c>
      <c r="D31" s="4">
        <v>19264039</v>
      </c>
      <c r="E31" s="20">
        <v>508444180</v>
      </c>
      <c r="F31" s="15">
        <f t="shared" ref="F31:F37" si="8">C31/E31</f>
        <v>1.7831115698875737E-2</v>
      </c>
      <c r="G31" s="16">
        <f t="shared" ref="G31:G37" si="9">D31/E31</f>
        <v>3.7888208298499947E-2</v>
      </c>
    </row>
    <row r="32" spans="2:7" x14ac:dyDescent="0.25">
      <c r="B32" s="5">
        <v>1000</v>
      </c>
      <c r="C32" s="4">
        <v>42130151</v>
      </c>
      <c r="D32" s="4">
        <v>85777422</v>
      </c>
      <c r="E32" s="20">
        <v>2352174646</v>
      </c>
      <c r="F32" s="15">
        <f t="shared" ref="F32:F37" si="10">C32/E32</f>
        <v>1.7911149187686635E-2</v>
      </c>
      <c r="G32" s="16">
        <f t="shared" ref="G32:G37" si="11">D32/E32</f>
        <v>3.6467284496016966E-2</v>
      </c>
    </row>
    <row r="33" spans="2:7" x14ac:dyDescent="0.25">
      <c r="B33" s="5">
        <v>1400</v>
      </c>
      <c r="C33" s="4">
        <v>115996704</v>
      </c>
      <c r="D33" s="4">
        <v>232737152</v>
      </c>
      <c r="E33" s="20">
        <v>6432943792</v>
      </c>
      <c r="F33" s="15">
        <f t="shared" si="10"/>
        <v>1.8031667577175683E-2</v>
      </c>
      <c r="G33" s="16">
        <f t="shared" si="11"/>
        <v>3.6178950030533702E-2</v>
      </c>
    </row>
    <row r="34" spans="2:7" x14ac:dyDescent="0.25">
      <c r="B34" s="5">
        <v>1800</v>
      </c>
      <c r="C34" s="4">
        <v>247362799</v>
      </c>
      <c r="D34" s="4">
        <v>493439059</v>
      </c>
      <c r="E34" s="20">
        <v>13649069509</v>
      </c>
      <c r="F34" s="15">
        <f t="shared" si="10"/>
        <v>1.812305218585725E-2</v>
      </c>
      <c r="G34" s="16">
        <f t="shared" si="11"/>
        <v>3.6151846004933402E-2</v>
      </c>
    </row>
    <row r="35" spans="2:7" x14ac:dyDescent="0.25">
      <c r="B35" s="5">
        <v>2200</v>
      </c>
      <c r="C35" s="4">
        <v>674184310</v>
      </c>
      <c r="D35" s="4">
        <v>900494197</v>
      </c>
      <c r="E35" s="20">
        <v>24928218325</v>
      </c>
      <c r="F35" s="15">
        <f t="shared" si="10"/>
        <v>2.7045025890353118E-2</v>
      </c>
      <c r="G35" s="16">
        <f t="shared" si="11"/>
        <v>3.6123488059189246E-2</v>
      </c>
    </row>
    <row r="36" spans="2:7" x14ac:dyDescent="0.25">
      <c r="B36" s="5">
        <v>2600</v>
      </c>
      <c r="C36" s="4">
        <v>1468597194</v>
      </c>
      <c r="D36" s="4">
        <v>1485854097</v>
      </c>
      <c r="E36" s="20">
        <v>41109782649</v>
      </c>
      <c r="F36" s="15">
        <f t="shared" si="10"/>
        <v>3.5723788825133176E-2</v>
      </c>
      <c r="G36" s="16">
        <f t="shared" si="11"/>
        <v>3.6143564895158686E-2</v>
      </c>
    </row>
    <row r="37" spans="2:7" x14ac:dyDescent="0.25">
      <c r="B37" s="5">
        <v>3000</v>
      </c>
      <c r="C37" s="4">
        <v>2255662819</v>
      </c>
      <c r="D37" s="4">
        <v>2278507350</v>
      </c>
      <c r="E37" s="20">
        <v>63110222836</v>
      </c>
      <c r="F37" s="15">
        <f t="shared" si="10"/>
        <v>3.5741639272319305E-2</v>
      </c>
      <c r="G37" s="16">
        <f t="shared" si="11"/>
        <v>3.6103617569549599E-2</v>
      </c>
    </row>
    <row r="38" spans="2:7" ht="18.75" x14ac:dyDescent="0.3">
      <c r="B38" s="19" t="s">
        <v>23</v>
      </c>
      <c r="C38" s="19"/>
      <c r="D38" s="19"/>
      <c r="E38" s="19"/>
      <c r="F38" s="19"/>
      <c r="G38" s="19"/>
    </row>
    <row r="39" spans="2:7" ht="15.75" x14ac:dyDescent="0.25">
      <c r="B39" s="14" t="s">
        <v>3</v>
      </c>
      <c r="C39" s="14" t="s">
        <v>10</v>
      </c>
      <c r="D39" s="14" t="s">
        <v>11</v>
      </c>
      <c r="E39" s="14" t="s">
        <v>12</v>
      </c>
      <c r="F39" s="14" t="s">
        <v>13</v>
      </c>
      <c r="G39" s="14" t="s">
        <v>14</v>
      </c>
    </row>
    <row r="40" spans="2:7" x14ac:dyDescent="0.25">
      <c r="B40" s="5">
        <v>600</v>
      </c>
      <c r="C40" s="5">
        <v>6811025</v>
      </c>
      <c r="D40" s="5">
        <v>15319146</v>
      </c>
      <c r="E40" s="18">
        <v>382042941</v>
      </c>
      <c r="F40" s="21">
        <f t="shared" ref="F40:F46" si="12">C40/E40</f>
        <v>1.7827904324503669E-2</v>
      </c>
      <c r="G40" s="22">
        <f t="shared" ref="G40:G46" si="13">D40/E40</f>
        <v>4.0097968987208694E-2</v>
      </c>
    </row>
    <row r="41" spans="2:7" x14ac:dyDescent="0.25">
      <c r="B41" s="5">
        <v>1000</v>
      </c>
      <c r="C41" s="5">
        <v>31587949</v>
      </c>
      <c r="D41" s="5">
        <v>65956773</v>
      </c>
      <c r="E41" s="18">
        <v>1763165589</v>
      </c>
      <c r="F41" s="21">
        <f t="shared" ref="F41:F46" si="14">C41/E41</f>
        <v>1.7915474982650652E-2</v>
      </c>
      <c r="G41" s="22">
        <f t="shared" ref="G41:G46" si="15">D41/E41</f>
        <v>3.740815576908358E-2</v>
      </c>
    </row>
    <row r="42" spans="2:7" x14ac:dyDescent="0.25">
      <c r="B42" s="5">
        <v>1400</v>
      </c>
      <c r="C42" s="5">
        <v>87037432</v>
      </c>
      <c r="D42" s="5">
        <v>175727559</v>
      </c>
      <c r="E42" s="18">
        <v>4825736631</v>
      </c>
      <c r="F42" s="21">
        <f t="shared" si="14"/>
        <v>1.8036092446670451E-2</v>
      </c>
      <c r="G42" s="22">
        <f t="shared" si="15"/>
        <v>3.6414660068919955E-2</v>
      </c>
    </row>
    <row r="43" spans="2:7" x14ac:dyDescent="0.25">
      <c r="B43" s="5">
        <v>1800</v>
      </c>
      <c r="C43" s="5">
        <v>185738485</v>
      </c>
      <c r="D43" s="5">
        <v>373411023</v>
      </c>
      <c r="E43" s="18">
        <v>10243827514</v>
      </c>
      <c r="F43" s="21">
        <f t="shared" si="14"/>
        <v>1.8131746629485468E-2</v>
      </c>
      <c r="G43" s="22">
        <f t="shared" si="15"/>
        <v>3.6452295051792691E-2</v>
      </c>
    </row>
    <row r="44" spans="2:7" x14ac:dyDescent="0.25">
      <c r="B44" s="5">
        <v>2200</v>
      </c>
      <c r="C44" s="5">
        <v>516743973</v>
      </c>
      <c r="D44" s="5">
        <v>676357926</v>
      </c>
      <c r="E44" s="18">
        <v>18689438222</v>
      </c>
      <c r="F44" s="21">
        <f t="shared" si="14"/>
        <v>2.7648983712721894E-2</v>
      </c>
      <c r="G44" s="22">
        <f t="shared" si="15"/>
        <v>3.6189312806836273E-2</v>
      </c>
    </row>
    <row r="45" spans="2:7" x14ac:dyDescent="0.25">
      <c r="B45" s="5">
        <v>2600</v>
      </c>
      <c r="C45" s="5">
        <v>1101403909</v>
      </c>
      <c r="D45" s="5">
        <v>1114036186</v>
      </c>
      <c r="E45" s="18">
        <v>30834569206</v>
      </c>
      <c r="F45" s="21">
        <f t="shared" si="14"/>
        <v>3.5719776126649477E-2</v>
      </c>
      <c r="G45" s="22">
        <f t="shared" si="15"/>
        <v>3.6129455176017934E-2</v>
      </c>
    </row>
    <row r="46" spans="2:7" x14ac:dyDescent="0.25">
      <c r="B46" s="5">
        <v>3000</v>
      </c>
      <c r="C46" s="5">
        <v>1692074535</v>
      </c>
      <c r="D46" s="5">
        <v>1694938079</v>
      </c>
      <c r="E46" s="18">
        <v>47351219363</v>
      </c>
      <c r="F46" s="21">
        <f t="shared" si="14"/>
        <v>3.5734550403620197E-2</v>
      </c>
      <c r="G46" s="22">
        <f t="shared" si="15"/>
        <v>3.5795024960316356E-2</v>
      </c>
    </row>
    <row r="50" spans="2:7" x14ac:dyDescent="0.25">
      <c r="B50" s="5"/>
      <c r="E50" s="17"/>
      <c r="F50" s="15"/>
      <c r="G50" s="16"/>
    </row>
    <row r="51" spans="2:7" x14ac:dyDescent="0.25">
      <c r="B51" s="5"/>
      <c r="E51" s="17"/>
      <c r="F51" s="15"/>
      <c r="G51" s="16"/>
    </row>
    <row r="52" spans="2:7" x14ac:dyDescent="0.25">
      <c r="B52" s="5"/>
      <c r="E52" s="17"/>
      <c r="F52" s="15"/>
      <c r="G52" s="16"/>
    </row>
    <row r="53" spans="2:7" x14ac:dyDescent="0.25">
      <c r="B53" s="5"/>
      <c r="E53" s="17"/>
      <c r="F53" s="15"/>
      <c r="G53" s="16"/>
    </row>
    <row r="63" spans="2:7" x14ac:dyDescent="0.25">
      <c r="B63" s="5"/>
      <c r="E63" s="17"/>
      <c r="F63" s="15"/>
      <c r="G63" s="16"/>
    </row>
    <row r="64" spans="2:7" x14ac:dyDescent="0.25">
      <c r="B64" s="5"/>
      <c r="E64" s="17"/>
      <c r="F64" s="15"/>
      <c r="G64" s="16"/>
    </row>
    <row r="65" spans="2:7" x14ac:dyDescent="0.25">
      <c r="B65" s="5"/>
      <c r="E65" s="17"/>
      <c r="F65" s="15"/>
      <c r="G65" s="16"/>
    </row>
    <row r="66" spans="2:7" x14ac:dyDescent="0.25">
      <c r="B66" s="5"/>
      <c r="E66" s="17"/>
      <c r="F66" s="15"/>
      <c r="G66" s="16"/>
    </row>
  </sheetData>
  <mergeCells count="5">
    <mergeCell ref="B2:G2"/>
    <mergeCell ref="B38:G38"/>
    <mergeCell ref="B11:G11"/>
    <mergeCell ref="B20:G20"/>
    <mergeCell ref="B29:G2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4"/>
  <sheetViews>
    <sheetView topLeftCell="A19" workbookViewId="0">
      <selection activeCell="L14" sqref="L14"/>
    </sheetView>
  </sheetViews>
  <sheetFormatPr defaultRowHeight="15" x14ac:dyDescent="0.25"/>
  <cols>
    <col min="1" max="1" width="11.42578125" bestFit="1" customWidth="1"/>
    <col min="2" max="2" width="13.5703125" customWidth="1"/>
    <col min="3" max="3" width="21.42578125" customWidth="1"/>
    <col min="4" max="4" width="18.28515625" customWidth="1"/>
    <col min="5" max="5" width="18.5703125" customWidth="1"/>
    <col min="6" max="6" width="15.42578125" customWidth="1"/>
    <col min="7" max="7" width="19.7109375" customWidth="1"/>
    <col min="8" max="8" width="16.5703125" customWidth="1"/>
    <col min="9" max="9" width="26.5703125" customWidth="1"/>
    <col min="10" max="10" width="23.7109375" customWidth="1"/>
  </cols>
  <sheetData>
    <row r="2" spans="2:10" ht="18.75" x14ac:dyDescent="0.3">
      <c r="B2" s="19" t="s">
        <v>9</v>
      </c>
      <c r="C2" s="19"/>
      <c r="D2" s="19"/>
      <c r="E2" s="19"/>
      <c r="F2" s="19"/>
      <c r="G2" s="19"/>
      <c r="H2" s="19"/>
      <c r="I2" s="19"/>
      <c r="J2" s="19"/>
    </row>
    <row r="4" spans="2:10" x14ac:dyDescent="0.25">
      <c r="B4" s="1" t="s">
        <v>3</v>
      </c>
      <c r="C4" s="1" t="s">
        <v>6</v>
      </c>
      <c r="D4" s="1" t="s">
        <v>0</v>
      </c>
      <c r="E4" s="1" t="s">
        <v>1</v>
      </c>
      <c r="F4" s="1" t="s">
        <v>2</v>
      </c>
      <c r="G4" s="1" t="s">
        <v>4</v>
      </c>
      <c r="H4" s="1" t="s">
        <v>5</v>
      </c>
      <c r="I4" s="1" t="s">
        <v>7</v>
      </c>
      <c r="J4" s="1" t="s">
        <v>8</v>
      </c>
    </row>
    <row r="5" spans="2:10" x14ac:dyDescent="0.25">
      <c r="B5" s="4">
        <v>600</v>
      </c>
      <c r="C5">
        <v>0.32800000000000001</v>
      </c>
      <c r="D5" s="2">
        <v>0.41299999999999998</v>
      </c>
      <c r="E5" s="2">
        <v>0.11</v>
      </c>
      <c r="F5" s="2">
        <v>0.14399999999999999</v>
      </c>
      <c r="G5" s="3">
        <f>C5/E5</f>
        <v>2.9818181818181819</v>
      </c>
      <c r="H5" s="3">
        <f>D5/F5</f>
        <v>2.8680555555555558</v>
      </c>
      <c r="I5" s="3">
        <f>C5/D5</f>
        <v>0.79418886198547223</v>
      </c>
      <c r="J5" s="3">
        <f>E5/F5</f>
        <v>0.76388888888888895</v>
      </c>
    </row>
    <row r="6" spans="2:10" x14ac:dyDescent="0.25">
      <c r="B6" s="4">
        <v>1000</v>
      </c>
      <c r="C6">
        <v>3.5270000000000001</v>
      </c>
      <c r="D6" s="2">
        <v>1.923</v>
      </c>
      <c r="E6" s="2">
        <v>0.96399999999999997</v>
      </c>
      <c r="F6" s="2">
        <v>0.60299999999999998</v>
      </c>
      <c r="G6" s="3">
        <f t="shared" ref="G6:G11" si="0">C6/E6</f>
        <v>3.6587136929460584</v>
      </c>
      <c r="H6" s="3">
        <f t="shared" ref="H6:H15" si="1">D6/F6</f>
        <v>3.1890547263681595</v>
      </c>
      <c r="I6" s="3">
        <f t="shared" ref="I6:I11" si="2">C6/D6</f>
        <v>1.8341133645345815</v>
      </c>
      <c r="J6" s="3">
        <f t="shared" ref="J6:J11" si="3">E6/F6</f>
        <v>1.5986733001658375</v>
      </c>
    </row>
    <row r="7" spans="2:10" x14ac:dyDescent="0.25">
      <c r="B7" s="4">
        <v>1400</v>
      </c>
      <c r="C7">
        <v>14.840999999999999</v>
      </c>
      <c r="D7" s="2">
        <v>5.2809999999999997</v>
      </c>
      <c r="E7" s="2">
        <v>3.8410000000000002</v>
      </c>
      <c r="F7" s="2">
        <v>1.702</v>
      </c>
      <c r="G7" s="3">
        <f t="shared" si="0"/>
        <v>3.8638375423066904</v>
      </c>
      <c r="H7" s="3">
        <f t="shared" si="1"/>
        <v>3.1028202115158634</v>
      </c>
      <c r="I7" s="3">
        <f t="shared" si="2"/>
        <v>2.8102632077258094</v>
      </c>
      <c r="J7" s="3">
        <f t="shared" si="3"/>
        <v>2.256756756756757</v>
      </c>
    </row>
    <row r="8" spans="2:10" x14ac:dyDescent="0.25">
      <c r="B8" s="4">
        <v>1800</v>
      </c>
      <c r="C8">
        <v>35.521000000000001</v>
      </c>
      <c r="D8" s="2">
        <v>11.191000000000001</v>
      </c>
      <c r="E8" s="2">
        <v>9.0890000000000004</v>
      </c>
      <c r="F8" s="2">
        <v>3.5449999999999999</v>
      </c>
      <c r="G8" s="3">
        <f t="shared" si="0"/>
        <v>3.9081307074485641</v>
      </c>
      <c r="H8" s="3">
        <f t="shared" si="1"/>
        <v>3.156840620592384</v>
      </c>
      <c r="I8" s="3">
        <f t="shared" si="2"/>
        <v>3.1740684478598871</v>
      </c>
      <c r="J8" s="3">
        <f t="shared" si="3"/>
        <v>2.5638928067700988</v>
      </c>
    </row>
    <row r="9" spans="2:10" x14ac:dyDescent="0.25">
      <c r="B9" s="4">
        <v>2200</v>
      </c>
      <c r="C9">
        <v>69.307000000000002</v>
      </c>
      <c r="D9" s="2">
        <v>20.445</v>
      </c>
      <c r="E9" s="2">
        <v>17.582000000000001</v>
      </c>
      <c r="F9" s="2">
        <v>6.5179999999999998</v>
      </c>
      <c r="G9" s="3">
        <f t="shared" si="0"/>
        <v>3.9419292458195883</v>
      </c>
      <c r="H9" s="3">
        <f t="shared" si="1"/>
        <v>3.1366983737342746</v>
      </c>
      <c r="I9" s="3">
        <f t="shared" si="2"/>
        <v>3.389924186842749</v>
      </c>
      <c r="J9" s="3">
        <f t="shared" si="3"/>
        <v>2.6974532065050632</v>
      </c>
    </row>
    <row r="10" spans="2:10" x14ac:dyDescent="0.25">
      <c r="B10" s="4">
        <v>2600</v>
      </c>
      <c r="C10">
        <v>119.709</v>
      </c>
      <c r="D10" s="2">
        <v>33.749000000000002</v>
      </c>
      <c r="E10" s="2">
        <v>30.216000000000001</v>
      </c>
      <c r="F10" s="2">
        <v>10.587999999999999</v>
      </c>
      <c r="G10" s="3">
        <f t="shared" si="0"/>
        <v>3.9617752184273232</v>
      </c>
      <c r="H10" s="3">
        <f t="shared" si="1"/>
        <v>3.1874763883641863</v>
      </c>
      <c r="I10" s="3">
        <f t="shared" si="2"/>
        <v>3.5470384307683189</v>
      </c>
      <c r="J10" s="3">
        <f t="shared" si="3"/>
        <v>2.8537967510389124</v>
      </c>
    </row>
    <row r="11" spans="2:10" x14ac:dyDescent="0.25">
      <c r="B11" s="4">
        <v>3000</v>
      </c>
      <c r="C11" s="2">
        <v>191.70099999999999</v>
      </c>
      <c r="D11" s="2">
        <v>51.843000000000004</v>
      </c>
      <c r="E11" s="2">
        <v>47.648000000000003</v>
      </c>
      <c r="F11" s="2">
        <v>16.263999999999999</v>
      </c>
      <c r="G11" s="3">
        <f t="shared" si="0"/>
        <v>4.023274848891873</v>
      </c>
      <c r="H11" s="3">
        <f t="shared" si="1"/>
        <v>3.1875922282341369</v>
      </c>
      <c r="I11" s="3">
        <f t="shared" si="2"/>
        <v>3.6977219682502938</v>
      </c>
      <c r="J11" s="3">
        <f t="shared" si="3"/>
        <v>2.9296606000983769</v>
      </c>
    </row>
    <row r="12" spans="2:10" x14ac:dyDescent="0.25">
      <c r="B12" s="4">
        <v>4000</v>
      </c>
      <c r="C12" s="8" t="s">
        <v>15</v>
      </c>
      <c r="D12" s="2">
        <v>122.825</v>
      </c>
      <c r="E12" s="8" t="s">
        <v>15</v>
      </c>
      <c r="F12" s="2">
        <v>38.21</v>
      </c>
      <c r="G12" s="10" t="s">
        <v>15</v>
      </c>
      <c r="H12" s="3">
        <f t="shared" si="1"/>
        <v>3.2144726511384456</v>
      </c>
      <c r="I12" s="10" t="s">
        <v>15</v>
      </c>
      <c r="J12" s="10" t="s">
        <v>15</v>
      </c>
    </row>
    <row r="13" spans="2:10" x14ac:dyDescent="0.25">
      <c r="B13" s="4">
        <v>6000</v>
      </c>
      <c r="C13" s="9" t="s">
        <v>15</v>
      </c>
      <c r="D13" s="2">
        <v>414.86399999999998</v>
      </c>
      <c r="E13" s="9" t="s">
        <v>15</v>
      </c>
      <c r="F13" s="2">
        <v>128.63499999999999</v>
      </c>
      <c r="G13" s="10" t="s">
        <v>15</v>
      </c>
      <c r="H13" s="3">
        <f t="shared" si="1"/>
        <v>3.2251253546857388</v>
      </c>
      <c r="I13" s="10" t="s">
        <v>15</v>
      </c>
      <c r="J13" s="10" t="s">
        <v>15</v>
      </c>
    </row>
    <row r="14" spans="2:10" x14ac:dyDescent="0.25">
      <c r="B14" s="4">
        <v>8000</v>
      </c>
      <c r="C14" s="9" t="s">
        <v>15</v>
      </c>
      <c r="D14" s="2">
        <v>983.24300000000005</v>
      </c>
      <c r="E14" s="9" t="s">
        <v>15</v>
      </c>
      <c r="F14" s="2">
        <v>305.73099999999999</v>
      </c>
      <c r="G14" s="10" t="s">
        <v>15</v>
      </c>
      <c r="H14" s="3">
        <f t="shared" si="1"/>
        <v>3.2160395903588452</v>
      </c>
      <c r="I14" s="10" t="s">
        <v>15</v>
      </c>
      <c r="J14" s="10" t="s">
        <v>15</v>
      </c>
    </row>
    <row r="15" spans="2:10" x14ac:dyDescent="0.25">
      <c r="B15" s="4">
        <v>10000</v>
      </c>
      <c r="C15" s="9" t="s">
        <v>15</v>
      </c>
      <c r="D15" s="2">
        <v>1920.7650000000001</v>
      </c>
      <c r="E15" s="9" t="s">
        <v>15</v>
      </c>
      <c r="F15" s="2">
        <v>596.27800000000002</v>
      </c>
      <c r="G15" s="10" t="s">
        <v>15</v>
      </c>
      <c r="H15" s="3">
        <f t="shared" si="1"/>
        <v>3.2212575342373859</v>
      </c>
      <c r="I15" s="10" t="s">
        <v>15</v>
      </c>
      <c r="J15" s="10" t="s">
        <v>15</v>
      </c>
    </row>
    <row r="44" spans="2:10" ht="18.75" x14ac:dyDescent="0.3">
      <c r="B44" s="19"/>
      <c r="C44" s="19"/>
      <c r="D44" s="19"/>
      <c r="E44" s="19"/>
      <c r="F44" s="19"/>
      <c r="G44" s="19"/>
      <c r="H44" s="19"/>
      <c r="I44" s="19"/>
      <c r="J44" s="19"/>
    </row>
  </sheetData>
  <mergeCells count="2">
    <mergeCell ref="B2:J2"/>
    <mergeCell ref="B44:J44"/>
  </mergeCells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5"/>
  <sheetViews>
    <sheetView topLeftCell="B25" workbookViewId="0">
      <selection activeCell="H58" sqref="H58"/>
    </sheetView>
  </sheetViews>
  <sheetFormatPr defaultRowHeight="15" x14ac:dyDescent="0.25"/>
  <cols>
    <col min="2" max="2" width="13.5703125" customWidth="1"/>
    <col min="3" max="3" width="21.42578125" customWidth="1"/>
    <col min="4" max="4" width="18.28515625" customWidth="1"/>
    <col min="5" max="5" width="18.5703125" customWidth="1"/>
    <col min="6" max="6" width="15.42578125" customWidth="1"/>
    <col min="7" max="7" width="19.7109375" customWidth="1"/>
    <col min="8" max="8" width="16.5703125" customWidth="1"/>
    <col min="9" max="9" width="26.5703125" customWidth="1"/>
    <col min="10" max="10" width="23.7109375" customWidth="1"/>
  </cols>
  <sheetData>
    <row r="2" spans="2:10" ht="18.75" x14ac:dyDescent="0.3">
      <c r="B2" s="19" t="s">
        <v>9</v>
      </c>
      <c r="C2" s="19"/>
      <c r="D2" s="19"/>
      <c r="E2" s="19"/>
      <c r="F2" s="19"/>
      <c r="G2" s="19"/>
      <c r="H2" s="19"/>
      <c r="I2" s="19"/>
      <c r="J2" s="19"/>
    </row>
    <row r="4" spans="2:10" x14ac:dyDescent="0.25">
      <c r="B4" s="1" t="s">
        <v>3</v>
      </c>
      <c r="C4" s="1" t="s">
        <v>6</v>
      </c>
      <c r="D4" s="1" t="s">
        <v>0</v>
      </c>
      <c r="E4" s="1" t="s">
        <v>1</v>
      </c>
      <c r="F4" s="1" t="s">
        <v>2</v>
      </c>
      <c r="G4" s="1" t="s">
        <v>4</v>
      </c>
      <c r="H4" s="1" t="s">
        <v>5</v>
      </c>
      <c r="I4" s="1" t="s">
        <v>7</v>
      </c>
      <c r="J4" s="1" t="s">
        <v>8</v>
      </c>
    </row>
    <row r="5" spans="2:10" x14ac:dyDescent="0.25">
      <c r="B5" s="4">
        <v>600</v>
      </c>
      <c r="C5" s="2">
        <v>0.28599999999999998</v>
      </c>
      <c r="D5" s="2">
        <v>0.11700000000000001</v>
      </c>
      <c r="E5" s="2">
        <v>8.5000000000000006E-2</v>
      </c>
      <c r="F5" s="2">
        <v>4.5999999999999999E-2</v>
      </c>
      <c r="G5" s="3">
        <f>C5/E5</f>
        <v>3.3647058823529408</v>
      </c>
      <c r="H5" s="3">
        <f>D5/F5</f>
        <v>2.5434782608695654</v>
      </c>
      <c r="I5" s="3">
        <f>C5/D5</f>
        <v>2.4444444444444442</v>
      </c>
      <c r="J5" s="3">
        <f>E5/F5</f>
        <v>1.847826086956522</v>
      </c>
    </row>
    <row r="6" spans="2:10" x14ac:dyDescent="0.25">
      <c r="B6" s="4">
        <v>1000</v>
      </c>
      <c r="C6" s="2">
        <v>3.468</v>
      </c>
      <c r="D6" s="2">
        <v>0.54300000000000004</v>
      </c>
      <c r="E6" s="2">
        <v>0.86199999999999999</v>
      </c>
      <c r="F6" s="2">
        <v>0.17699999999999999</v>
      </c>
      <c r="G6" s="3">
        <f t="shared" ref="G6:H15" si="0">C6/E6</f>
        <v>4.0232018561484919</v>
      </c>
      <c r="H6" s="3">
        <f t="shared" si="0"/>
        <v>3.0677966101694918</v>
      </c>
      <c r="I6" s="3">
        <f t="shared" ref="I6:I11" si="1">C6/D6</f>
        <v>6.3867403314917119</v>
      </c>
      <c r="J6" s="3">
        <f t="shared" ref="J6:J11" si="2">E6/F6</f>
        <v>4.870056497175141</v>
      </c>
    </row>
    <row r="7" spans="2:10" x14ac:dyDescent="0.25">
      <c r="B7" s="4">
        <v>1400</v>
      </c>
      <c r="C7" s="2">
        <v>17.151</v>
      </c>
      <c r="D7" s="2">
        <v>1.552</v>
      </c>
      <c r="E7" s="2">
        <v>5.0739999999999998</v>
      </c>
      <c r="F7" s="2">
        <v>0.51900000000000002</v>
      </c>
      <c r="G7" s="3">
        <f t="shared" si="0"/>
        <v>3.3801734331888058</v>
      </c>
      <c r="H7" s="3">
        <f t="shared" si="0"/>
        <v>2.9903660886319847</v>
      </c>
      <c r="I7" s="3">
        <f t="shared" si="1"/>
        <v>11.05090206185567</v>
      </c>
      <c r="J7" s="3">
        <f t="shared" si="2"/>
        <v>9.7764932562620412</v>
      </c>
    </row>
    <row r="8" spans="2:10" x14ac:dyDescent="0.25">
      <c r="B8" s="4">
        <v>1800</v>
      </c>
      <c r="C8" s="2">
        <v>41.518000000000001</v>
      </c>
      <c r="D8" s="2">
        <v>3.25</v>
      </c>
      <c r="E8" s="2">
        <v>8.9220000000000006</v>
      </c>
      <c r="F8" s="2">
        <v>1.042</v>
      </c>
      <c r="G8" s="3">
        <f t="shared" si="0"/>
        <v>4.6534409325263395</v>
      </c>
      <c r="H8" s="3">
        <f t="shared" si="0"/>
        <v>3.1190019193857963</v>
      </c>
      <c r="I8" s="3">
        <f t="shared" si="1"/>
        <v>12.77476923076923</v>
      </c>
      <c r="J8" s="3">
        <f t="shared" si="2"/>
        <v>8.5623800383877153</v>
      </c>
    </row>
    <row r="9" spans="2:10" x14ac:dyDescent="0.25">
      <c r="B9" s="4">
        <v>2200</v>
      </c>
      <c r="C9" s="2">
        <v>84.4</v>
      </c>
      <c r="D9" s="2">
        <v>6.008</v>
      </c>
      <c r="E9" s="2">
        <v>17.135000000000002</v>
      </c>
      <c r="F9" s="2">
        <v>1.921</v>
      </c>
      <c r="G9" s="3">
        <f t="shared" si="0"/>
        <v>4.9255908958272538</v>
      </c>
      <c r="H9" s="3">
        <f t="shared" si="0"/>
        <v>3.1275377407600207</v>
      </c>
      <c r="I9" s="3">
        <f t="shared" si="1"/>
        <v>14.047936085219709</v>
      </c>
      <c r="J9" s="3">
        <f t="shared" si="2"/>
        <v>8.9198334200937026</v>
      </c>
    </row>
    <row r="10" spans="2:10" x14ac:dyDescent="0.25">
      <c r="B10" s="4">
        <v>2600</v>
      </c>
      <c r="C10" s="2">
        <v>133.97999999999999</v>
      </c>
      <c r="D10" s="2">
        <v>9.9849999999999994</v>
      </c>
      <c r="E10" s="2">
        <v>30.181000000000001</v>
      </c>
      <c r="F10" s="2">
        <v>3.3220999999999998</v>
      </c>
      <c r="G10" s="3">
        <f t="shared" si="0"/>
        <v>4.4392167257546138</v>
      </c>
      <c r="H10" s="3">
        <f t="shared" si="0"/>
        <v>3.005628969627645</v>
      </c>
      <c r="I10" s="3">
        <f t="shared" si="1"/>
        <v>13.41812719078618</v>
      </c>
      <c r="J10" s="3">
        <f t="shared" si="2"/>
        <v>9.0849161674844225</v>
      </c>
    </row>
    <row r="11" spans="2:10" x14ac:dyDescent="0.25">
      <c r="B11" s="4">
        <v>3000</v>
      </c>
      <c r="C11" s="2">
        <v>252.315</v>
      </c>
      <c r="D11" s="2">
        <v>15.5</v>
      </c>
      <c r="E11" s="2">
        <v>71.977000000000004</v>
      </c>
      <c r="F11" s="2">
        <v>5.1630000000000003</v>
      </c>
      <c r="G11" s="3">
        <f t="shared" si="0"/>
        <v>3.505494810842352</v>
      </c>
      <c r="H11" s="3">
        <f t="shared" si="0"/>
        <v>3.0021305442572146</v>
      </c>
      <c r="I11" s="3">
        <f t="shared" si="1"/>
        <v>16.278387096774193</v>
      </c>
      <c r="J11" s="3">
        <f t="shared" si="2"/>
        <v>13.940925818322681</v>
      </c>
    </row>
    <row r="12" spans="2:10" x14ac:dyDescent="0.25">
      <c r="B12" s="4">
        <v>4000</v>
      </c>
      <c r="C12" s="9" t="s">
        <v>15</v>
      </c>
      <c r="D12" s="2">
        <v>35.527000000000001</v>
      </c>
      <c r="E12" s="9" t="s">
        <v>15</v>
      </c>
      <c r="F12" s="2">
        <v>12.214</v>
      </c>
      <c r="G12" s="9" t="s">
        <v>15</v>
      </c>
      <c r="H12" s="3">
        <f t="shared" si="0"/>
        <v>2.9087113148845587</v>
      </c>
      <c r="I12" s="9" t="s">
        <v>15</v>
      </c>
      <c r="J12" s="9" t="s">
        <v>15</v>
      </c>
    </row>
    <row r="13" spans="2:10" x14ac:dyDescent="0.25">
      <c r="B13" s="4">
        <v>6000</v>
      </c>
      <c r="C13" s="9" t="s">
        <v>15</v>
      </c>
      <c r="D13" s="2">
        <v>120.479</v>
      </c>
      <c r="E13" s="9" t="s">
        <v>15</v>
      </c>
      <c r="F13" s="2">
        <v>43.046999999999997</v>
      </c>
      <c r="G13" s="9" t="s">
        <v>15</v>
      </c>
      <c r="H13" s="3">
        <f t="shared" si="0"/>
        <v>2.7987780797732711</v>
      </c>
      <c r="I13" s="9" t="s">
        <v>15</v>
      </c>
      <c r="J13" s="9" t="s">
        <v>15</v>
      </c>
    </row>
    <row r="14" spans="2:10" x14ac:dyDescent="0.25">
      <c r="B14" s="4">
        <v>8000</v>
      </c>
      <c r="C14" s="9" t="s">
        <v>15</v>
      </c>
      <c r="D14" s="2">
        <v>284.18400000000003</v>
      </c>
      <c r="E14" s="9" t="s">
        <v>15</v>
      </c>
      <c r="F14" s="2">
        <v>101.59699999999999</v>
      </c>
      <c r="G14" s="9" t="s">
        <v>15</v>
      </c>
      <c r="H14" s="3">
        <f t="shared" si="0"/>
        <v>2.7971692077521979</v>
      </c>
      <c r="I14" s="9" t="s">
        <v>15</v>
      </c>
      <c r="J14" s="9" t="s">
        <v>15</v>
      </c>
    </row>
    <row r="15" spans="2:10" x14ac:dyDescent="0.25">
      <c r="B15" s="4">
        <v>10000</v>
      </c>
      <c r="C15" s="9" t="s">
        <v>15</v>
      </c>
      <c r="D15" s="2">
        <v>561.63599999999997</v>
      </c>
      <c r="E15" s="9" t="s">
        <v>15</v>
      </c>
      <c r="F15" s="2">
        <v>215.209</v>
      </c>
      <c r="G15" s="9" t="s">
        <v>15</v>
      </c>
      <c r="H15" s="3">
        <f t="shared" si="0"/>
        <v>2.6097235710402442</v>
      </c>
      <c r="I15" s="9" t="s">
        <v>15</v>
      </c>
      <c r="J15" s="9" t="s">
        <v>15</v>
      </c>
    </row>
  </sheetData>
  <mergeCells count="1">
    <mergeCell ref="B2:J2"/>
  </mergeCells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C++</vt:lpstr>
      <vt:lpstr>Naive DCM</vt:lpstr>
      <vt:lpstr>Line DCM</vt:lpstr>
      <vt:lpstr>C#</vt:lpstr>
      <vt:lpstr>Java</vt:lpstr>
    </vt:vector>
  </TitlesOfParts>
  <Company>FEUP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Marques</dc:creator>
  <cp:lastModifiedBy>Diogo Marques</cp:lastModifiedBy>
  <dcterms:created xsi:type="dcterms:W3CDTF">2017-02-18T18:13:47Z</dcterms:created>
  <dcterms:modified xsi:type="dcterms:W3CDTF">2017-03-13T01:12:04Z</dcterms:modified>
</cp:coreProperties>
</file>