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ES\Documents\GitHub\feup-cpar\proj2\Report\"/>
    </mc:Choice>
  </mc:AlternateContent>
  <bookViews>
    <workbookView xWindow="0" yWindow="0" windowWidth="23970" windowHeight="9480" activeTab="6"/>
  </bookViews>
  <sheets>
    <sheet name="Validation" sheetId="7" r:id="rId1"/>
    <sheet name="Speedup" sheetId="3" r:id="rId2"/>
    <sheet name="OMP_1T" sheetId="1" r:id="rId3"/>
    <sheet name="OMP_2T" sheetId="4" r:id="rId4"/>
    <sheet name="OMP_3T" sheetId="5" r:id="rId5"/>
    <sheet name="OMP_4T" sheetId="6" r:id="rId6"/>
    <sheet name="Sequential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E45" i="3"/>
  <c r="F45" i="3"/>
  <c r="G45" i="3"/>
  <c r="C45" i="3"/>
  <c r="D44" i="3"/>
  <c r="E44" i="3"/>
  <c r="F44" i="3"/>
  <c r="G44" i="3"/>
  <c r="C44" i="3"/>
  <c r="I44" i="3" s="1"/>
  <c r="I45" i="3"/>
  <c r="H44" i="3"/>
  <c r="D36" i="3"/>
  <c r="E36" i="3"/>
  <c r="F36" i="3"/>
  <c r="G36" i="3"/>
  <c r="C36" i="3"/>
  <c r="D35" i="3"/>
  <c r="E35" i="3"/>
  <c r="F35" i="3"/>
  <c r="G35" i="3"/>
  <c r="C35" i="3"/>
  <c r="I36" i="3"/>
  <c r="I35" i="3"/>
  <c r="G27" i="3"/>
  <c r="D27" i="3"/>
  <c r="E27" i="3"/>
  <c r="F27" i="3"/>
  <c r="C27" i="3"/>
  <c r="D26" i="3"/>
  <c r="E26" i="3"/>
  <c r="F26" i="3"/>
  <c r="G26" i="3"/>
  <c r="C26" i="3"/>
  <c r="I27" i="3"/>
  <c r="H27" i="3"/>
  <c r="I26" i="3"/>
  <c r="H26" i="3"/>
  <c r="I18" i="3"/>
  <c r="H18" i="3"/>
  <c r="I17" i="3"/>
  <c r="H17" i="3"/>
  <c r="D18" i="3"/>
  <c r="E18" i="3"/>
  <c r="F18" i="3"/>
  <c r="G18" i="3"/>
  <c r="C18" i="3"/>
  <c r="D17" i="3"/>
  <c r="E17" i="3"/>
  <c r="F17" i="3"/>
  <c r="G17" i="3"/>
  <c r="C17" i="3"/>
  <c r="I9" i="3"/>
  <c r="I10" i="3"/>
  <c r="I8" i="3"/>
  <c r="H9" i="3"/>
  <c r="H10" i="3"/>
  <c r="H8" i="3"/>
  <c r="D10" i="3"/>
  <c r="E10" i="3"/>
  <c r="F10" i="3"/>
  <c r="G10" i="3"/>
  <c r="C10" i="3"/>
  <c r="D9" i="3"/>
  <c r="E9" i="3"/>
  <c r="F9" i="3"/>
  <c r="G9" i="3"/>
  <c r="C9" i="3"/>
  <c r="D8" i="3"/>
  <c r="E8" i="3"/>
  <c r="F8" i="3"/>
  <c r="G8" i="3"/>
  <c r="C8" i="3"/>
  <c r="H45" i="3" l="1"/>
  <c r="H35" i="3"/>
  <c r="H36" i="3"/>
  <c r="C20" i="7"/>
  <c r="D20" i="7"/>
  <c r="E20" i="7"/>
  <c r="F20" i="7"/>
  <c r="B20" i="7"/>
  <c r="C70" i="1"/>
  <c r="D70" i="1"/>
  <c r="E70" i="1"/>
  <c r="F70" i="1"/>
  <c r="G70" i="1"/>
  <c r="G14" i="1"/>
  <c r="F14" i="1"/>
  <c r="E14" i="1"/>
  <c r="D14" i="1"/>
  <c r="D35" i="1" s="1"/>
  <c r="C14" i="1"/>
  <c r="G12" i="1"/>
  <c r="F12" i="1"/>
  <c r="E12" i="1"/>
  <c r="E33" i="1" s="1"/>
  <c r="D12" i="1"/>
  <c r="C12" i="1"/>
  <c r="G11" i="1"/>
  <c r="F11" i="1"/>
  <c r="E11" i="1"/>
  <c r="D11" i="1"/>
  <c r="C11" i="1"/>
  <c r="G14" i="4"/>
  <c r="F14" i="4"/>
  <c r="E14" i="4"/>
  <c r="D14" i="4"/>
  <c r="D35" i="4" s="1"/>
  <c r="C14" i="4"/>
  <c r="G12" i="4"/>
  <c r="F12" i="4"/>
  <c r="E12" i="4"/>
  <c r="E33" i="4" s="1"/>
  <c r="D12" i="4"/>
  <c r="C12" i="4"/>
  <c r="G11" i="4"/>
  <c r="F11" i="4"/>
  <c r="F32" i="4" s="1"/>
  <c r="E11" i="4"/>
  <c r="D11" i="4"/>
  <c r="C11" i="4"/>
  <c r="G14" i="5"/>
  <c r="F14" i="5"/>
  <c r="E14" i="5"/>
  <c r="D14" i="5"/>
  <c r="D35" i="5" s="1"/>
  <c r="C14" i="5"/>
  <c r="G12" i="5"/>
  <c r="F12" i="5"/>
  <c r="E12" i="5"/>
  <c r="E33" i="5" s="1"/>
  <c r="D12" i="5"/>
  <c r="C12" i="5"/>
  <c r="G11" i="5"/>
  <c r="F11" i="5"/>
  <c r="F32" i="5" s="1"/>
  <c r="E11" i="5"/>
  <c r="D11" i="5"/>
  <c r="C11" i="5"/>
  <c r="F32" i="1"/>
  <c r="G14" i="6"/>
  <c r="F14" i="6"/>
  <c r="E14" i="6"/>
  <c r="D14" i="6"/>
  <c r="C14" i="6"/>
  <c r="G12" i="6"/>
  <c r="F12" i="6"/>
  <c r="E12" i="6"/>
  <c r="D12" i="6"/>
  <c r="D33" i="6" s="1"/>
  <c r="C12" i="6"/>
  <c r="G11" i="6"/>
  <c r="F11" i="6"/>
  <c r="E11" i="6"/>
  <c r="D11" i="6"/>
  <c r="C11" i="6"/>
  <c r="G77" i="6"/>
  <c r="F77" i="6"/>
  <c r="E77" i="6"/>
  <c r="D77" i="6"/>
  <c r="C77" i="6"/>
  <c r="G75" i="6"/>
  <c r="F75" i="6"/>
  <c r="E75" i="6"/>
  <c r="D75" i="6"/>
  <c r="C75" i="6"/>
  <c r="G74" i="6"/>
  <c r="F74" i="6"/>
  <c r="E74" i="6"/>
  <c r="D74" i="6"/>
  <c r="C74" i="6"/>
  <c r="G70" i="6"/>
  <c r="F70" i="6"/>
  <c r="E70" i="6"/>
  <c r="D70" i="6"/>
  <c r="C70" i="6"/>
  <c r="G68" i="6"/>
  <c r="F68" i="6"/>
  <c r="E68" i="6"/>
  <c r="D68" i="6"/>
  <c r="C68" i="6"/>
  <c r="G67" i="6"/>
  <c r="F67" i="6"/>
  <c r="E67" i="6"/>
  <c r="D67" i="6"/>
  <c r="C67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5" i="6"/>
  <c r="F35" i="6"/>
  <c r="E35" i="6"/>
  <c r="D35" i="6"/>
  <c r="C35" i="6"/>
  <c r="G33" i="6"/>
  <c r="F33" i="6"/>
  <c r="E33" i="6"/>
  <c r="C33" i="6"/>
  <c r="G32" i="6"/>
  <c r="F32" i="6"/>
  <c r="E32" i="6"/>
  <c r="D32" i="6"/>
  <c r="C32" i="6"/>
  <c r="G77" i="5"/>
  <c r="F77" i="5"/>
  <c r="E77" i="5"/>
  <c r="D77" i="5"/>
  <c r="C77" i="5"/>
  <c r="G75" i="5"/>
  <c r="F75" i="5"/>
  <c r="E75" i="5"/>
  <c r="D75" i="5"/>
  <c r="C75" i="5"/>
  <c r="G74" i="5"/>
  <c r="F74" i="5"/>
  <c r="E74" i="5"/>
  <c r="D74" i="5"/>
  <c r="C74" i="5"/>
  <c r="G70" i="5"/>
  <c r="F70" i="5"/>
  <c r="E70" i="5"/>
  <c r="D70" i="5"/>
  <c r="C70" i="5"/>
  <c r="G68" i="5"/>
  <c r="F68" i="5"/>
  <c r="E68" i="5"/>
  <c r="D68" i="5"/>
  <c r="C68" i="5"/>
  <c r="G67" i="5"/>
  <c r="F67" i="5"/>
  <c r="E67" i="5"/>
  <c r="D67" i="5"/>
  <c r="C67" i="5"/>
  <c r="G42" i="5"/>
  <c r="F42" i="5"/>
  <c r="E42" i="5"/>
  <c r="D42" i="5"/>
  <c r="C42" i="5"/>
  <c r="G40" i="5"/>
  <c r="F40" i="5"/>
  <c r="E40" i="5"/>
  <c r="D40" i="5"/>
  <c r="C40" i="5"/>
  <c r="G39" i="5"/>
  <c r="F39" i="5"/>
  <c r="E39" i="5"/>
  <c r="D39" i="5"/>
  <c r="C39" i="5"/>
  <c r="G35" i="5"/>
  <c r="F35" i="5"/>
  <c r="E35" i="5"/>
  <c r="C35" i="5"/>
  <c r="G33" i="5"/>
  <c r="F33" i="5"/>
  <c r="D33" i="5"/>
  <c r="C33" i="5"/>
  <c r="G77" i="4"/>
  <c r="F77" i="4"/>
  <c r="E77" i="4"/>
  <c r="D77" i="4"/>
  <c r="C77" i="4"/>
  <c r="G75" i="4"/>
  <c r="F75" i="4"/>
  <c r="E75" i="4"/>
  <c r="D75" i="4"/>
  <c r="C75" i="4"/>
  <c r="G74" i="4"/>
  <c r="F74" i="4"/>
  <c r="E74" i="4"/>
  <c r="D74" i="4"/>
  <c r="C74" i="4"/>
  <c r="G70" i="4"/>
  <c r="F70" i="4"/>
  <c r="E70" i="4"/>
  <c r="D70" i="4"/>
  <c r="C70" i="4"/>
  <c r="G68" i="4"/>
  <c r="F68" i="4"/>
  <c r="E68" i="4"/>
  <c r="D68" i="4"/>
  <c r="C68" i="4"/>
  <c r="G67" i="4"/>
  <c r="F67" i="4"/>
  <c r="E67" i="4"/>
  <c r="D67" i="4"/>
  <c r="C67" i="4"/>
  <c r="G42" i="4"/>
  <c r="F42" i="4"/>
  <c r="E42" i="4"/>
  <c r="D42" i="4"/>
  <c r="C42" i="4"/>
  <c r="G40" i="4"/>
  <c r="F40" i="4"/>
  <c r="E40" i="4"/>
  <c r="D40" i="4"/>
  <c r="C40" i="4"/>
  <c r="G39" i="4"/>
  <c r="F39" i="4"/>
  <c r="E39" i="4"/>
  <c r="D39" i="4"/>
  <c r="C39" i="4"/>
  <c r="G35" i="4"/>
  <c r="F35" i="4"/>
  <c r="E35" i="4"/>
  <c r="C35" i="4"/>
  <c r="G33" i="4"/>
  <c r="F33" i="4"/>
  <c r="D33" i="4"/>
  <c r="C33" i="4"/>
  <c r="G32" i="4"/>
  <c r="E32" i="4"/>
  <c r="D32" i="4"/>
  <c r="C32" i="4"/>
  <c r="G77" i="1"/>
  <c r="F77" i="1"/>
  <c r="E77" i="1"/>
  <c r="D77" i="1"/>
  <c r="C77" i="1"/>
  <c r="G75" i="1"/>
  <c r="F75" i="1"/>
  <c r="E75" i="1"/>
  <c r="D75" i="1"/>
  <c r="C75" i="1"/>
  <c r="G74" i="1"/>
  <c r="F74" i="1"/>
  <c r="E74" i="1"/>
  <c r="D74" i="1"/>
  <c r="C74" i="1"/>
  <c r="G68" i="1"/>
  <c r="F68" i="1"/>
  <c r="E68" i="1"/>
  <c r="D68" i="1"/>
  <c r="C68" i="1"/>
  <c r="G67" i="1"/>
  <c r="F67" i="1"/>
  <c r="E67" i="1"/>
  <c r="D67" i="1"/>
  <c r="C67" i="1"/>
  <c r="G42" i="1"/>
  <c r="F42" i="1"/>
  <c r="E42" i="1"/>
  <c r="D42" i="1"/>
  <c r="C42" i="1"/>
  <c r="G40" i="1"/>
  <c r="F40" i="1"/>
  <c r="E40" i="1"/>
  <c r="D40" i="1"/>
  <c r="C40" i="1"/>
  <c r="G39" i="1"/>
  <c r="F39" i="1"/>
  <c r="E39" i="1"/>
  <c r="D39" i="1"/>
  <c r="C39" i="1"/>
  <c r="G35" i="1"/>
  <c r="F35" i="1"/>
  <c r="E35" i="1"/>
  <c r="C35" i="1"/>
  <c r="G33" i="1"/>
  <c r="F33" i="1"/>
  <c r="D33" i="1"/>
  <c r="C33" i="1"/>
  <c r="G32" i="1"/>
  <c r="E32" i="1"/>
  <c r="D32" i="1"/>
  <c r="C32" i="1"/>
  <c r="D13" i="2"/>
  <c r="E13" i="2"/>
  <c r="F13" i="2"/>
  <c r="G13" i="2"/>
  <c r="G74" i="2"/>
  <c r="G75" i="2"/>
  <c r="G76" i="2"/>
  <c r="G77" i="2"/>
  <c r="D74" i="2"/>
  <c r="E74" i="2"/>
  <c r="F74" i="2"/>
  <c r="D75" i="2"/>
  <c r="E75" i="2"/>
  <c r="F75" i="2"/>
  <c r="D76" i="2"/>
  <c r="E76" i="2"/>
  <c r="F76" i="2"/>
  <c r="D77" i="2"/>
  <c r="E77" i="2"/>
  <c r="F77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C75" i="2"/>
  <c r="C76" i="2"/>
  <c r="C77" i="2"/>
  <c r="C74" i="2"/>
  <c r="C68" i="2"/>
  <c r="C69" i="2"/>
  <c r="C70" i="2"/>
  <c r="C67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G39" i="2"/>
  <c r="D39" i="2"/>
  <c r="E39" i="2"/>
  <c r="F39" i="2"/>
  <c r="C39" i="2"/>
  <c r="D34" i="2"/>
  <c r="E34" i="2"/>
  <c r="F34" i="2"/>
  <c r="G34" i="2"/>
  <c r="C13" i="2"/>
  <c r="C34" i="2" s="1"/>
  <c r="G14" i="2"/>
  <c r="G35" i="2" s="1"/>
  <c r="F14" i="2"/>
  <c r="F35" i="2" s="1"/>
  <c r="E14" i="2"/>
  <c r="E35" i="2" s="1"/>
  <c r="D14" i="2"/>
  <c r="D35" i="2" s="1"/>
  <c r="C14" i="2"/>
  <c r="C35" i="2" s="1"/>
  <c r="D12" i="2"/>
  <c r="D33" i="2" s="1"/>
  <c r="E12" i="2"/>
  <c r="E33" i="2" s="1"/>
  <c r="F12" i="2"/>
  <c r="F33" i="2" s="1"/>
  <c r="G12" i="2"/>
  <c r="G33" i="2" s="1"/>
  <c r="C12" i="2"/>
  <c r="C33" i="2" s="1"/>
  <c r="D11" i="2"/>
  <c r="D32" i="2" s="1"/>
  <c r="E11" i="2"/>
  <c r="E32" i="2" s="1"/>
  <c r="F11" i="2"/>
  <c r="F32" i="2" s="1"/>
  <c r="G11" i="2"/>
  <c r="G32" i="2" s="1"/>
  <c r="C11" i="2"/>
  <c r="C32" i="2" s="1"/>
  <c r="E32" i="5"/>
  <c r="G32" i="5"/>
  <c r="C32" i="5"/>
  <c r="D32" i="5"/>
</calcChain>
</file>

<file path=xl/sharedStrings.xml><?xml version="1.0" encoding="utf-8"?>
<sst xmlns="http://schemas.openxmlformats.org/spreadsheetml/2006/main" count="323" uniqueCount="34">
  <si>
    <t>(Baseline)</t>
  </si>
  <si>
    <t>Static</t>
  </si>
  <si>
    <t>Dynamic</t>
  </si>
  <si>
    <t>Block</t>
  </si>
  <si>
    <t>Bitwise</t>
  </si>
  <si>
    <t>BoolArray</t>
  </si>
  <si>
    <t>SkipEven</t>
  </si>
  <si>
    <t>FastMarking</t>
  </si>
  <si>
    <t>Execution Times (s)</t>
  </si>
  <si>
    <t xml:space="preserve"> Physical Memory Usage (kB)</t>
  </si>
  <si>
    <t>Virtual Memory Usage (kB)</t>
  </si>
  <si>
    <t>Theoretical Memory Usage (kB)</t>
  </si>
  <si>
    <t>Physical Overhead (kB)</t>
  </si>
  <si>
    <t>Virtual Overhead (kB)</t>
  </si>
  <si>
    <t>L1 Cache Misses (instructions)</t>
  </si>
  <si>
    <t>L2 Cache Misses (instructions)</t>
  </si>
  <si>
    <t>L1 Cache Misses (% instructions)</t>
  </si>
  <si>
    <t>L2 Cache Misses (% instructions)</t>
  </si>
  <si>
    <t>Total Instructions</t>
  </si>
  <si>
    <t>Prime Count</t>
  </si>
  <si>
    <t>Prime List</t>
  </si>
  <si>
    <t>Média</t>
  </si>
  <si>
    <t>Desvio</t>
  </si>
  <si>
    <t>Sequential</t>
  </si>
  <si>
    <t>Parallel (1T)</t>
  </si>
  <si>
    <t>Parallel (2T)</t>
  </si>
  <si>
    <t>Parallel (3T)</t>
  </si>
  <si>
    <t>Parallel (4T)</t>
  </si>
  <si>
    <t>Speedup(SE)</t>
  </si>
  <si>
    <t>Speedup(FM)</t>
  </si>
  <si>
    <t>Speedup(BW)</t>
  </si>
  <si>
    <t>Speedup(S)</t>
  </si>
  <si>
    <t>Speedup(D)</t>
  </si>
  <si>
    <t>Speedup(B)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</si>
</sst>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164" fontId="3" fillId="5" borderId="2" xfId="0" applyNumberFormat="1" applyFont="1" applyFill="1" applyBorder="1" applyAlignment="1">
      <alignment horizontal="center" vertical="center" wrapText="1" readingOrder="1"/>
    </xf>
    <xf numFmtId="0" fontId="5" fillId="0" borderId="0" xfId="0" applyFont="1"/>
    <xf numFmtId="0" fontId="0" fillId="0" borderId="0" xfId="0" applyFont="1"/>
    <xf numFmtId="0" fontId="2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3" borderId="2" xfId="0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1" fontId="3" fillId="5" borderId="2" xfId="0" applyNumberFormat="1" applyFont="1" applyFill="1" applyBorder="1" applyAlignment="1">
      <alignment horizontal="center" vertical="center" wrapText="1" readingOrder="1"/>
    </xf>
    <xf numFmtId="10" fontId="3" fillId="5" borderId="2" xfId="0" applyNumberFormat="1" applyFont="1" applyFill="1" applyBorder="1" applyAlignment="1">
      <alignment horizontal="center" vertical="center" wrapText="1" readingOrder="1"/>
    </xf>
    <xf numFmtId="11" fontId="6" fillId="5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 readingOrder="1"/>
    </xf>
    <xf numFmtId="1" fontId="3" fillId="5" borderId="2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Fo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Sequential!$C$4:$G$4</c:f>
              <c:numCache>
                <c:formatCode>0.000</c:formatCode>
                <c:ptCount val="5"/>
                <c:pt idx="0">
                  <c:v>1.954</c:v>
                </c:pt>
                <c:pt idx="1">
                  <c:v>4.03</c:v>
                </c:pt>
                <c:pt idx="2">
                  <c:v>8.1319999999999997</c:v>
                </c:pt>
                <c:pt idx="3">
                  <c:v>16.742999999999999</c:v>
                </c:pt>
                <c:pt idx="4">
                  <c:v>35.024999999999999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2A1-B283-A5954EC9ACEF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Sequential!$C$5:$G$5</c:f>
              <c:numCache>
                <c:formatCode>0.000</c:formatCode>
                <c:ptCount val="5"/>
                <c:pt idx="0">
                  <c:v>1.3859999999999999</c:v>
                </c:pt>
                <c:pt idx="1">
                  <c:v>2.8719999999999999</c:v>
                </c:pt>
                <c:pt idx="2">
                  <c:v>6.0129999999999999</c:v>
                </c:pt>
                <c:pt idx="3">
                  <c:v>12.457000000000001</c:v>
                </c:pt>
                <c:pt idx="4">
                  <c:v>25.547000000000001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2A1-B283-A5954EC9ACEF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Sequential!$C$6:$G$6</c:f>
              <c:numCache>
                <c:formatCode>0.000</c:formatCode>
                <c:ptCount val="5"/>
                <c:pt idx="0">
                  <c:v>0.67</c:v>
                </c:pt>
                <c:pt idx="1">
                  <c:v>1.417</c:v>
                </c:pt>
                <c:pt idx="2">
                  <c:v>2.9460000000000002</c:v>
                </c:pt>
                <c:pt idx="3">
                  <c:v>6.0460000000000003</c:v>
                </c:pt>
                <c:pt idx="4">
                  <c:v>12.496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2A1-B283-A5954EC9ACEF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Sequential!$C$7:$G$7</c:f>
              <c:numCache>
                <c:formatCode>0.000</c:formatCode>
                <c:ptCount val="5"/>
                <c:pt idx="0">
                  <c:v>1.4610000000000001</c:v>
                </c:pt>
                <c:pt idx="1">
                  <c:v>3.0430000000000001</c:v>
                </c:pt>
                <c:pt idx="2">
                  <c:v>6.2489999999999997</c:v>
                </c:pt>
                <c:pt idx="3">
                  <c:v>12.986000000000001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42A1-B283-A5954EC9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Physical</a:t>
            </a:r>
            <a:r>
              <a:rPr lang="pt-PT" baseline="0"/>
              <a:t> Memory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Sequential!$C$18:$G$18</c:f>
              <c:numCache>
                <c:formatCode>General</c:formatCode>
                <c:ptCount val="5"/>
                <c:pt idx="0">
                  <c:v>38760</c:v>
                </c:pt>
                <c:pt idx="1">
                  <c:v>71336</c:v>
                </c:pt>
                <c:pt idx="2">
                  <c:v>136984</c:v>
                </c:pt>
                <c:pt idx="3">
                  <c:v>267952</c:v>
                </c:pt>
                <c:pt idx="4">
                  <c:v>530156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279-92BD-FF9D8CD9BD8A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Sequential!$C$19:$G$19</c:f>
              <c:numCache>
                <c:formatCode>General</c:formatCode>
                <c:ptCount val="5"/>
                <c:pt idx="0">
                  <c:v>268084</c:v>
                </c:pt>
                <c:pt idx="1">
                  <c:v>529964</c:v>
                </c:pt>
                <c:pt idx="2">
                  <c:v>1054352</c:v>
                </c:pt>
                <c:pt idx="3">
                  <c:v>2102908</c:v>
                </c:pt>
                <c:pt idx="4">
                  <c:v>4200300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279-92BD-FF9D8CD9BD8A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Sequential!$C$20:$G$20</c:f>
              <c:numCache>
                <c:formatCode>General</c:formatCode>
                <c:ptCount val="5"/>
                <c:pt idx="0">
                  <c:v>136932</c:v>
                </c:pt>
                <c:pt idx="1">
                  <c:v>267848</c:v>
                </c:pt>
                <c:pt idx="2">
                  <c:v>530060</c:v>
                </c:pt>
                <c:pt idx="3">
                  <c:v>1054480</c:v>
                </c:pt>
                <c:pt idx="4">
                  <c:v>2102956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3-4279-92BD-FF9D8CD9BD8A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Sequential!$C$21:$G$21</c:f>
              <c:numCache>
                <c:formatCode>General</c:formatCode>
                <c:ptCount val="5"/>
                <c:pt idx="0">
                  <c:v>268220</c:v>
                </c:pt>
                <c:pt idx="1">
                  <c:v>529984</c:v>
                </c:pt>
                <c:pt idx="2">
                  <c:v>1054344</c:v>
                </c:pt>
                <c:pt idx="3">
                  <c:v>2102964</c:v>
                </c:pt>
                <c:pt idx="4">
                  <c:v>4200220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3-4279-92BD-FF9D8CD9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12783"/>
        <c:axId val="67519679"/>
      </c:bar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Physical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Sequential!$B$18:$B$21</c:f>
              <c:strCache>
                <c:ptCount val="4"/>
                <c:pt idx="0">
                  <c:v>Bitwise</c:v>
                </c:pt>
                <c:pt idx="1">
                  <c:v>BoolArray</c:v>
                </c:pt>
                <c:pt idx="2">
                  <c:v>SkipEven</c:v>
                </c:pt>
                <c:pt idx="3">
                  <c:v>FastMarking</c:v>
                </c:pt>
              </c:strCache>
            </c:strRef>
          </c:cat>
          <c:val>
            <c:numRef>
              <c:f>Sequential!$C$18:$C$21</c:f>
              <c:numCache>
                <c:formatCode>General</c:formatCode>
                <c:ptCount val="4"/>
                <c:pt idx="0">
                  <c:v>38760</c:v>
                </c:pt>
                <c:pt idx="1">
                  <c:v>268084</c:v>
                </c:pt>
                <c:pt idx="2">
                  <c:v>136932</c:v>
                </c:pt>
                <c:pt idx="3">
                  <c:v>268220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4A0C-9F31-17B6CB812E11}"/>
            </c:ext>
          </c:extLst>
        </c:ser>
        <c:ser>
          <c:idx val="1"/>
          <c:order val="1"/>
          <c:tx>
            <c:v>Virtual 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Sequential!$B$18:$B$21</c:f>
              <c:strCache>
                <c:ptCount val="4"/>
                <c:pt idx="0">
                  <c:v>Bitwise</c:v>
                </c:pt>
                <c:pt idx="1">
                  <c:v>BoolArray</c:v>
                </c:pt>
                <c:pt idx="2">
                  <c:v>SkipEven</c:v>
                </c:pt>
                <c:pt idx="3">
                  <c:v>FastMarking</c:v>
                </c:pt>
              </c:strCache>
            </c:strRef>
          </c:cat>
          <c:val>
            <c:numRef>
              <c:f>Sequential!$C$25:$C$28</c:f>
              <c:numCache>
                <c:formatCode>General</c:formatCode>
                <c:ptCount val="4"/>
                <c:pt idx="0">
                  <c:v>57664</c:v>
                </c:pt>
                <c:pt idx="1">
                  <c:v>287040</c:v>
                </c:pt>
                <c:pt idx="2">
                  <c:v>155968</c:v>
                </c:pt>
                <c:pt idx="3">
                  <c:v>287040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C-4A0C-9F31-17B6CB812E11}"/>
            </c:ext>
          </c:extLst>
        </c:ser>
        <c:ser>
          <c:idx val="2"/>
          <c:order val="2"/>
          <c:tx>
            <c:v>Theoretical 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Sequential!$C$11:$C$14</c:f>
              <c:numCache>
                <c:formatCode>General</c:formatCode>
                <c:ptCount val="4"/>
                <c:pt idx="0">
                  <c:v>32768</c:v>
                </c:pt>
                <c:pt idx="1">
                  <c:v>262144</c:v>
                </c:pt>
                <c:pt idx="2">
                  <c:v>131072</c:v>
                </c:pt>
                <c:pt idx="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C-4A0C-9F31-17B6CB81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5231"/>
        <c:axId val="296180111"/>
      </c:lineChart>
      <c:catAx>
        <c:axId val="1781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180111"/>
        <c:crosses val="autoZero"/>
        <c:auto val="1"/>
        <c:lblAlgn val="ctr"/>
        <c:lblOffset val="100"/>
        <c:noMultiLvlLbl val="0"/>
      </c:catAx>
      <c:valAx>
        <c:axId val="29618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1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Sequential!$C$67:$G$67</c:f>
              <c:numCache>
                <c:formatCode>0.00%</c:formatCode>
                <c:ptCount val="5"/>
                <c:pt idx="0">
                  <c:v>3.0380547944625361E-2</c:v>
                </c:pt>
                <c:pt idx="1">
                  <c:v>3.1396573537904572E-2</c:v>
                </c:pt>
                <c:pt idx="2">
                  <c:v>3.2268979018454609E-2</c:v>
                </c:pt>
                <c:pt idx="3">
                  <c:v>3.3112595517888303E-2</c:v>
                </c:pt>
                <c:pt idx="4">
                  <c:v>3.3911571549360968E-2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2B6-B8F5-979587A98743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Sequential!$C$68:$G$68</c:f>
              <c:numCache>
                <c:formatCode>0.00%</c:formatCode>
                <c:ptCount val="5"/>
                <c:pt idx="0">
                  <c:v>0.10570825643198174</c:v>
                </c:pt>
                <c:pt idx="1">
                  <c:v>0.10773500224046943</c:v>
                </c:pt>
                <c:pt idx="2">
                  <c:v>0.10975191618012305</c:v>
                </c:pt>
                <c:pt idx="3">
                  <c:v>0.11168287473961183</c:v>
                </c:pt>
                <c:pt idx="4">
                  <c:v>0.11338941304300439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0-42B6-B8F5-979587A98743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Sequential!$C$69:$G$69</c:f>
              <c:numCache>
                <c:formatCode>0.00%</c:formatCode>
                <c:ptCount val="5"/>
                <c:pt idx="0">
                  <c:v>8.6939875456591237E-2</c:v>
                </c:pt>
                <c:pt idx="1">
                  <c:v>8.8408257871099308E-2</c:v>
                </c:pt>
                <c:pt idx="2">
                  <c:v>8.9738879694982038E-2</c:v>
                </c:pt>
                <c:pt idx="3">
                  <c:v>9.0974705224076594E-2</c:v>
                </c:pt>
                <c:pt idx="4">
                  <c:v>9.21659937536215E-2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0-42B6-B8F5-979587A98743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Sequential!$C$70:$G$70</c:f>
              <c:numCache>
                <c:formatCode>0.00%</c:formatCode>
                <c:ptCount val="5"/>
                <c:pt idx="0">
                  <c:v>0.10871420201645152</c:v>
                </c:pt>
                <c:pt idx="1">
                  <c:v>0.11071507880815847</c:v>
                </c:pt>
                <c:pt idx="2">
                  <c:v>0.11243258647938699</c:v>
                </c:pt>
                <c:pt idx="3">
                  <c:v>0.11424344744053663</c:v>
                </c:pt>
                <c:pt idx="4">
                  <c:v>0.11582735710558693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0-42B6-B8F5-979587A9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L2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Sequential!$C$74:$G$74</c:f>
              <c:numCache>
                <c:formatCode>0.00%</c:formatCode>
                <c:ptCount val="5"/>
                <c:pt idx="0">
                  <c:v>6.9995771944661875E-2</c:v>
                </c:pt>
                <c:pt idx="1">
                  <c:v>7.1689227287092136E-2</c:v>
                </c:pt>
                <c:pt idx="2">
                  <c:v>7.188203429199258E-2</c:v>
                </c:pt>
                <c:pt idx="3">
                  <c:v>7.1790123680453052E-2</c:v>
                </c:pt>
                <c:pt idx="4">
                  <c:v>7.2333818854521073E-2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66D-A1B4-DB859BA37632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Sequential!$C$75:$G$75</c:f>
              <c:numCache>
                <c:formatCode>0.00%</c:formatCode>
                <c:ptCount val="5"/>
                <c:pt idx="0">
                  <c:v>0.28819786298073446</c:v>
                </c:pt>
                <c:pt idx="1">
                  <c:v>0.29013532545909887</c:v>
                </c:pt>
                <c:pt idx="2">
                  <c:v>0.29629154000075852</c:v>
                </c:pt>
                <c:pt idx="3">
                  <c:v>0.30123541957758621</c:v>
                </c:pt>
                <c:pt idx="4">
                  <c:v>0.30161610641762632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F-466D-A1B4-DB859BA37632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Sequential!$C$76:$G$76</c:f>
              <c:numCache>
                <c:formatCode>0.00%</c:formatCode>
                <c:ptCount val="5"/>
                <c:pt idx="0">
                  <c:v>0.23765631512618929</c:v>
                </c:pt>
                <c:pt idx="1">
                  <c:v>0.23947943122060866</c:v>
                </c:pt>
                <c:pt idx="2">
                  <c:v>0.24441940582785776</c:v>
                </c:pt>
                <c:pt idx="3">
                  <c:v>0.24388843575948241</c:v>
                </c:pt>
                <c:pt idx="4">
                  <c:v>0.24597547292498612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F-466D-A1B4-DB859BA37632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Sequential!$C$77:$G$77</c:f>
              <c:numCache>
                <c:formatCode>0.00%</c:formatCode>
                <c:ptCount val="5"/>
                <c:pt idx="0">
                  <c:v>0.29359407790934666</c:v>
                </c:pt>
                <c:pt idx="1">
                  <c:v>0.29595774413727199</c:v>
                </c:pt>
                <c:pt idx="2">
                  <c:v>0.29862741202464771</c:v>
                </c:pt>
                <c:pt idx="3">
                  <c:v>0.30321617693829728</c:v>
                </c:pt>
                <c:pt idx="4">
                  <c:v>0.30719325931067187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F-466D-A1B4-DB859BA3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200024</xdr:rowOff>
    </xdr:from>
    <xdr:to>
      <xdr:col>18</xdr:col>
      <xdr:colOff>9525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44E1F-CD98-4606-89F0-102B48E9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22</xdr:row>
      <xdr:rowOff>9525</xdr:rowOff>
    </xdr:from>
    <xdr:to>
      <xdr:col>18</xdr:col>
      <xdr:colOff>0</xdr:colOff>
      <xdr:row>42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0E703-2E06-4141-8AF6-E1CFE820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10</xdr:row>
      <xdr:rowOff>95250</xdr:rowOff>
    </xdr:from>
    <xdr:to>
      <xdr:col>27</xdr:col>
      <xdr:colOff>161925</xdr:colOff>
      <xdr:row>30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26257F-1B8E-452D-9714-245DD3B7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9525</xdr:rowOff>
    </xdr:from>
    <xdr:to>
      <xdr:col>17</xdr:col>
      <xdr:colOff>600074</xdr:colOff>
      <xdr:row>63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DC8AF7-DC7E-4394-8B66-89E8E958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64</xdr:row>
      <xdr:rowOff>9525</xdr:rowOff>
    </xdr:from>
    <xdr:to>
      <xdr:col>17</xdr:col>
      <xdr:colOff>609599</xdr:colOff>
      <xdr:row>84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12982C-EA8F-4467-A461-3FEA2CB3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C38" sqref="C38"/>
    </sheetView>
  </sheetViews>
  <sheetFormatPr defaultRowHeight="15" x14ac:dyDescent="0.25"/>
  <cols>
    <col min="2" max="6" width="13.7109375" customWidth="1"/>
    <col min="7" max="7" width="11" bestFit="1" customWidth="1"/>
  </cols>
  <sheetData>
    <row r="1" spans="2:6" ht="15.75" thickBot="1" x14ac:dyDescent="0.3"/>
    <row r="2" spans="2:6" ht="16.5" thickTop="1" thickBot="1" x14ac:dyDescent="0.3">
      <c r="B2" s="15" t="s">
        <v>20</v>
      </c>
      <c r="C2" s="16"/>
      <c r="D2" s="16"/>
      <c r="E2" s="16"/>
      <c r="F2" s="17"/>
    </row>
    <row r="3" spans="2:6" ht="15.75" thickTop="1" x14ac:dyDescent="0.25">
      <c r="B3" s="12">
        <v>28</v>
      </c>
      <c r="C3" s="12">
        <v>29</v>
      </c>
      <c r="D3" s="12">
        <v>30</v>
      </c>
      <c r="E3" s="12">
        <v>31</v>
      </c>
      <c r="F3" s="12">
        <v>32</v>
      </c>
    </row>
    <row r="4" spans="2:6" x14ac:dyDescent="0.25">
      <c r="B4" s="13">
        <v>268435121</v>
      </c>
      <c r="C4" s="13">
        <v>536870701</v>
      </c>
      <c r="D4" s="13">
        <v>1073741477</v>
      </c>
      <c r="E4" s="13">
        <v>2147483249</v>
      </c>
      <c r="F4" s="13">
        <v>4294966877</v>
      </c>
    </row>
    <row r="5" spans="2:6" x14ac:dyDescent="0.25">
      <c r="B5" s="13">
        <v>268435129</v>
      </c>
      <c r="C5" s="13">
        <v>536870717</v>
      </c>
      <c r="D5" s="13">
        <v>1073741503</v>
      </c>
      <c r="E5" s="13">
        <v>2147483269</v>
      </c>
      <c r="F5" s="13">
        <v>4294966909</v>
      </c>
    </row>
    <row r="6" spans="2:6" x14ac:dyDescent="0.25">
      <c r="B6" s="13">
        <v>268435133</v>
      </c>
      <c r="C6" s="13">
        <v>536870723</v>
      </c>
      <c r="D6" s="13">
        <v>1073741527</v>
      </c>
      <c r="E6" s="13">
        <v>2147483323</v>
      </c>
      <c r="F6" s="13">
        <v>4294966927</v>
      </c>
    </row>
    <row r="7" spans="2:6" x14ac:dyDescent="0.25">
      <c r="B7" s="13">
        <v>268435147</v>
      </c>
      <c r="C7" s="13">
        <v>536870729</v>
      </c>
      <c r="D7" s="13">
        <v>1073741561</v>
      </c>
      <c r="E7" s="13">
        <v>2147483353</v>
      </c>
      <c r="F7" s="13">
        <v>4294966943</v>
      </c>
    </row>
    <row r="8" spans="2:6" x14ac:dyDescent="0.25">
      <c r="B8" s="13">
        <v>268435157</v>
      </c>
      <c r="C8" s="13">
        <v>536870743</v>
      </c>
      <c r="D8" s="13">
        <v>1073741567</v>
      </c>
      <c r="E8" s="13">
        <v>2147483399</v>
      </c>
      <c r="F8" s="13">
        <v>4294966981</v>
      </c>
    </row>
    <row r="9" spans="2:6" x14ac:dyDescent="0.25">
      <c r="B9" s="13">
        <v>268435171</v>
      </c>
      <c r="C9" s="13">
        <v>536870767</v>
      </c>
      <c r="D9" s="13">
        <v>1073741621</v>
      </c>
      <c r="E9" s="13">
        <v>2147483423</v>
      </c>
      <c r="F9" s="13">
        <v>4294966997</v>
      </c>
    </row>
    <row r="10" spans="2:6" x14ac:dyDescent="0.25">
      <c r="B10" s="13">
        <v>268435183</v>
      </c>
      <c r="C10" s="13">
        <v>536870779</v>
      </c>
      <c r="D10" s="13">
        <v>1073741651</v>
      </c>
      <c r="E10" s="13">
        <v>2147483477</v>
      </c>
      <c r="F10" s="13">
        <v>4294967029</v>
      </c>
    </row>
    <row r="11" spans="2:6" x14ac:dyDescent="0.25">
      <c r="B11" s="13">
        <v>268435243</v>
      </c>
      <c r="C11" s="13">
        <v>536870791</v>
      </c>
      <c r="D11" s="13">
        <v>1073741663</v>
      </c>
      <c r="E11" s="13">
        <v>2147483489</v>
      </c>
      <c r="F11" s="13">
        <v>4294967087</v>
      </c>
    </row>
    <row r="12" spans="2:6" x14ac:dyDescent="0.25">
      <c r="B12" s="13">
        <v>268435273</v>
      </c>
      <c r="C12" s="13">
        <v>536870813</v>
      </c>
      <c r="D12" s="13">
        <v>1073741671</v>
      </c>
      <c r="E12" s="13">
        <v>2147483497</v>
      </c>
      <c r="F12" s="13">
        <v>4294967111</v>
      </c>
    </row>
    <row r="13" spans="2:6" x14ac:dyDescent="0.25">
      <c r="B13" s="13">
        <v>268435291</v>
      </c>
      <c r="C13" s="13">
        <v>536870819</v>
      </c>
      <c r="D13" s="13">
        <v>1073741689</v>
      </c>
      <c r="E13" s="13">
        <v>2147483543</v>
      </c>
      <c r="F13" s="13">
        <v>4294967143</v>
      </c>
    </row>
    <row r="14" spans="2:6" x14ac:dyDescent="0.25">
      <c r="B14" s="13">
        <v>268435313</v>
      </c>
      <c r="C14" s="13">
        <v>536870837</v>
      </c>
      <c r="D14" s="13">
        <v>1073741717</v>
      </c>
      <c r="E14" s="13">
        <v>2147483549</v>
      </c>
      <c r="F14" s="13">
        <v>4294967161</v>
      </c>
    </row>
    <row r="15" spans="2:6" x14ac:dyDescent="0.25">
      <c r="B15" s="13">
        <v>268435331</v>
      </c>
      <c r="C15" s="13">
        <v>536870839</v>
      </c>
      <c r="D15" s="13">
        <v>1073741719</v>
      </c>
      <c r="E15" s="13">
        <v>2147483563</v>
      </c>
      <c r="F15" s="13">
        <v>4294967189</v>
      </c>
    </row>
    <row r="16" spans="2:6" x14ac:dyDescent="0.25">
      <c r="B16" s="13">
        <v>268435337</v>
      </c>
      <c r="C16" s="13">
        <v>536870849</v>
      </c>
      <c r="D16" s="13">
        <v>1073741723</v>
      </c>
      <c r="E16" s="13">
        <v>2147483579</v>
      </c>
      <c r="F16" s="13">
        <v>4294967197</v>
      </c>
    </row>
    <row r="17" spans="2:6" x14ac:dyDescent="0.25">
      <c r="B17" s="13">
        <v>268435361</v>
      </c>
      <c r="C17" s="13">
        <v>536870869</v>
      </c>
      <c r="D17" s="13">
        <v>1073741741</v>
      </c>
      <c r="E17" s="13">
        <v>2147483587</v>
      </c>
      <c r="F17" s="13">
        <v>4294967231</v>
      </c>
    </row>
    <row r="18" spans="2:6" x14ac:dyDescent="0.25">
      <c r="B18" s="13">
        <v>268435367</v>
      </c>
      <c r="C18" s="13">
        <v>536870879</v>
      </c>
      <c r="D18" s="13">
        <v>1073741783</v>
      </c>
      <c r="E18" s="13">
        <v>2147483629</v>
      </c>
      <c r="F18" s="13">
        <v>4294967279</v>
      </c>
    </row>
    <row r="19" spans="2:6" x14ac:dyDescent="0.25">
      <c r="B19" s="13">
        <v>268435399</v>
      </c>
      <c r="C19" s="13">
        <v>536870909</v>
      </c>
      <c r="D19" s="13">
        <v>1073741789</v>
      </c>
      <c r="E19" s="13">
        <v>2147483647</v>
      </c>
      <c r="F19" s="13">
        <v>4294967291</v>
      </c>
    </row>
    <row r="20" spans="2:6" x14ac:dyDescent="0.25">
      <c r="B20" s="12">
        <f>POWER(2,B3)</f>
        <v>268435456</v>
      </c>
      <c r="C20" s="12">
        <f t="shared" ref="C20:F20" si="0">POWER(2,C3)</f>
        <v>536870912</v>
      </c>
      <c r="D20" s="12">
        <f t="shared" si="0"/>
        <v>1073741824</v>
      </c>
      <c r="E20" s="12">
        <f t="shared" si="0"/>
        <v>2147483648</v>
      </c>
      <c r="F20" s="12">
        <f t="shared" si="0"/>
        <v>4294967296</v>
      </c>
    </row>
    <row r="21" spans="2:6" ht="15.75" thickBot="1" x14ac:dyDescent="0.3"/>
    <row r="22" spans="2:6" ht="16.5" thickTop="1" thickBot="1" x14ac:dyDescent="0.3">
      <c r="B22" s="15" t="s">
        <v>19</v>
      </c>
      <c r="C22" s="16"/>
      <c r="D22" s="16"/>
      <c r="E22" s="16"/>
      <c r="F22" s="17"/>
    </row>
    <row r="23" spans="2:6" ht="15.75" thickTop="1" x14ac:dyDescent="0.25">
      <c r="B23" s="12">
        <v>28</v>
      </c>
      <c r="C23" s="12">
        <v>29</v>
      </c>
      <c r="D23" s="12">
        <v>30</v>
      </c>
      <c r="E23" s="12">
        <v>31</v>
      </c>
      <c r="F23" s="12">
        <v>32</v>
      </c>
    </row>
    <row r="24" spans="2:6" x14ac:dyDescent="0.25">
      <c r="B24" s="13">
        <v>14630843</v>
      </c>
      <c r="C24" s="13">
        <v>28192750</v>
      </c>
      <c r="D24" s="13">
        <v>54400028</v>
      </c>
      <c r="E24" s="13">
        <v>105097565</v>
      </c>
      <c r="F24" s="13">
        <v>203280221</v>
      </c>
    </row>
  </sheetData>
  <mergeCells count="2">
    <mergeCell ref="B22:F2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workbookViewId="0">
      <selection activeCell="L19" sqref="L19"/>
    </sheetView>
  </sheetViews>
  <sheetFormatPr defaultRowHeight="15" x14ac:dyDescent="0.25"/>
  <cols>
    <col min="2" max="2" width="16.7109375" customWidth="1"/>
    <col min="9" max="9" width="11" customWidth="1"/>
  </cols>
  <sheetData>
    <row r="1" spans="2:11" ht="15.75" thickBot="1" x14ac:dyDescent="0.3"/>
    <row r="2" spans="2:11" ht="16.5" thickTop="1" thickBot="1" x14ac:dyDescent="0.3">
      <c r="B2" s="19" t="s">
        <v>23</v>
      </c>
      <c r="C2" s="19"/>
      <c r="D2" s="19"/>
      <c r="E2" s="19"/>
      <c r="F2" s="19"/>
      <c r="G2" s="19"/>
    </row>
    <row r="3" spans="2:11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</row>
    <row r="4" spans="2:11" x14ac:dyDescent="0.25">
      <c r="B4" s="7" t="s">
        <v>4</v>
      </c>
      <c r="C4" s="1">
        <v>1.954</v>
      </c>
      <c r="D4" s="1">
        <v>4.03</v>
      </c>
      <c r="E4" s="1">
        <v>8.1319999999999997</v>
      </c>
      <c r="F4" s="1">
        <v>16.742999999999999</v>
      </c>
      <c r="G4" s="1">
        <v>35.024999999999999</v>
      </c>
    </row>
    <row r="5" spans="2:11" x14ac:dyDescent="0.25">
      <c r="B5" s="7" t="s">
        <v>5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11" x14ac:dyDescent="0.25">
      <c r="B6" s="7" t="s">
        <v>6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11" x14ac:dyDescent="0.25">
      <c r="B7" s="7" t="s">
        <v>7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H7" s="12" t="s">
        <v>21</v>
      </c>
      <c r="I7" s="12" t="s">
        <v>22</v>
      </c>
    </row>
    <row r="8" spans="2:11" x14ac:dyDescent="0.25">
      <c r="B8" s="7" t="s">
        <v>30</v>
      </c>
      <c r="C8" s="1">
        <f>C5/C4</f>
        <v>0.70931422722620263</v>
      </c>
      <c r="D8" s="1">
        <f t="shared" ref="D8:G8" si="0">D5/D4</f>
        <v>0.71265508684863521</v>
      </c>
      <c r="E8" s="1">
        <f t="shared" si="0"/>
        <v>0.73942449581898673</v>
      </c>
      <c r="F8" s="1">
        <f t="shared" si="0"/>
        <v>0.74401242310219207</v>
      </c>
      <c r="G8" s="1">
        <f t="shared" si="0"/>
        <v>0.72939329050678092</v>
      </c>
      <c r="H8" s="1">
        <f>AVERAGE(C8:G8)</f>
        <v>0.72695990470055949</v>
      </c>
      <c r="I8" s="1">
        <f>_xlfn.STDEV.S(C8:G8)</f>
        <v>1.5556940005792184E-2</v>
      </c>
    </row>
    <row r="9" spans="2:11" x14ac:dyDescent="0.25">
      <c r="B9" s="7" t="s">
        <v>28</v>
      </c>
      <c r="C9" s="1">
        <f>C5/C6</f>
        <v>2.0686567164179102</v>
      </c>
      <c r="D9" s="1">
        <f t="shared" ref="D9:G9" si="1">D5/D6</f>
        <v>2.0268172194777696</v>
      </c>
      <c r="E9" s="1">
        <f t="shared" si="1"/>
        <v>2.0410726408689746</v>
      </c>
      <c r="F9" s="1">
        <f t="shared" si="1"/>
        <v>2.0603704928878597</v>
      </c>
      <c r="G9" s="1">
        <f t="shared" si="1"/>
        <v>2.0444142125480154</v>
      </c>
      <c r="H9" s="1">
        <f t="shared" ref="H9:H10" si="2">AVERAGE(C9:G9)</f>
        <v>2.048266256440106</v>
      </c>
      <c r="I9" s="1">
        <f t="shared" ref="I9:I10" si="3">_xlfn.STDEV.S(C9:G9)</f>
        <v>1.6499476748014254E-2</v>
      </c>
    </row>
    <row r="10" spans="2:11" x14ac:dyDescent="0.25">
      <c r="B10" s="7" t="s">
        <v>29</v>
      </c>
      <c r="C10" s="1">
        <f>C5/C7</f>
        <v>0.94866529774127295</v>
      </c>
      <c r="D10" s="1">
        <f t="shared" ref="D10:G10" si="4">D5/D7</f>
        <v>0.943805455142951</v>
      </c>
      <c r="E10" s="1">
        <f t="shared" si="4"/>
        <v>0.96223395743318929</v>
      </c>
      <c r="F10" s="1">
        <f t="shared" si="4"/>
        <v>0.95926382257816112</v>
      </c>
      <c r="G10" s="1">
        <f t="shared" si="4"/>
        <v>0.94970260223048331</v>
      </c>
      <c r="H10" s="1">
        <f t="shared" si="2"/>
        <v>0.95273422702521149</v>
      </c>
      <c r="I10" s="1">
        <f t="shared" si="3"/>
        <v>7.7193004483649052E-3</v>
      </c>
    </row>
    <row r="11" spans="2:11" ht="15.75" thickBot="1" x14ac:dyDescent="0.3"/>
    <row r="12" spans="2:11" ht="16.5" thickTop="1" thickBot="1" x14ac:dyDescent="0.3">
      <c r="B12" s="19" t="s">
        <v>24</v>
      </c>
      <c r="C12" s="19"/>
      <c r="D12" s="19"/>
      <c r="E12" s="19"/>
      <c r="F12" s="19"/>
      <c r="G12" s="19"/>
      <c r="K12" s="3"/>
    </row>
    <row r="13" spans="2:11" ht="15.75" thickTop="1" x14ac:dyDescent="0.25">
      <c r="B13" s="11"/>
      <c r="C13" s="12">
        <v>28</v>
      </c>
      <c r="D13" s="12">
        <v>29</v>
      </c>
      <c r="E13" s="12">
        <v>30</v>
      </c>
      <c r="F13" s="12">
        <v>31</v>
      </c>
      <c r="G13" s="12">
        <v>32</v>
      </c>
    </row>
    <row r="14" spans="2:11" x14ac:dyDescent="0.25">
      <c r="B14" s="7" t="s">
        <v>1</v>
      </c>
      <c r="C14" s="1">
        <v>0.67100000000000004</v>
      </c>
      <c r="D14" s="1">
        <v>1.4159999999999999</v>
      </c>
      <c r="E14" s="1">
        <v>2.927</v>
      </c>
      <c r="F14" s="1">
        <v>6.0430000000000001</v>
      </c>
      <c r="G14" s="1">
        <v>12.577</v>
      </c>
    </row>
    <row r="15" spans="2:11" x14ac:dyDescent="0.25">
      <c r="B15" s="7" t="s">
        <v>2</v>
      </c>
      <c r="C15" s="1">
        <v>0.67100000000000004</v>
      </c>
      <c r="D15" s="1">
        <v>1.4079999999999999</v>
      </c>
      <c r="E15" s="1">
        <v>2.9340000000000002</v>
      </c>
      <c r="F15" s="1">
        <v>6.085</v>
      </c>
      <c r="G15" s="1">
        <v>12.569000000000001</v>
      </c>
    </row>
    <row r="16" spans="2:11" x14ac:dyDescent="0.25">
      <c r="B16" s="7" t="s">
        <v>3</v>
      </c>
      <c r="C16" s="1"/>
      <c r="D16" s="1"/>
      <c r="E16" s="1"/>
      <c r="F16" s="1"/>
      <c r="G16" s="1"/>
      <c r="H16" s="12" t="s">
        <v>21</v>
      </c>
      <c r="I16" s="12" t="s">
        <v>22</v>
      </c>
    </row>
    <row r="17" spans="2:9" x14ac:dyDescent="0.25">
      <c r="B17" s="7" t="s">
        <v>31</v>
      </c>
      <c r="C17" s="1">
        <f>C6/C14</f>
        <v>0.99850968703427723</v>
      </c>
      <c r="D17" s="1">
        <f t="shared" ref="D17:G17" si="5">D6/D14</f>
        <v>1.0007062146892656</v>
      </c>
      <c r="E17" s="1">
        <f t="shared" si="5"/>
        <v>1.0064912880081995</v>
      </c>
      <c r="F17" s="1">
        <f t="shared" si="5"/>
        <v>1.000496442164488</v>
      </c>
      <c r="G17" s="1">
        <f t="shared" si="5"/>
        <v>0.99355967241790577</v>
      </c>
      <c r="H17" s="1">
        <f>AVERAGE(C17:G17)</f>
        <v>0.9999526608628273</v>
      </c>
      <c r="I17" s="1">
        <f>_xlfn.STDEV.S(C17:G17)</f>
        <v>4.6521409358045804E-3</v>
      </c>
    </row>
    <row r="18" spans="2:9" x14ac:dyDescent="0.25">
      <c r="B18" s="7" t="s">
        <v>32</v>
      </c>
      <c r="C18" s="1">
        <f>C6/C15</f>
        <v>0.99850968703427723</v>
      </c>
      <c r="D18" s="1">
        <f t="shared" ref="D18:G18" si="6">D6/D15</f>
        <v>1.0063920454545456</v>
      </c>
      <c r="E18" s="1">
        <f t="shared" si="6"/>
        <v>1.0040899795501022</v>
      </c>
      <c r="F18" s="1">
        <f t="shared" si="6"/>
        <v>0.99359079704190634</v>
      </c>
      <c r="G18" s="1">
        <f t="shared" si="6"/>
        <v>0.99419205982973979</v>
      </c>
      <c r="H18" s="1">
        <f t="shared" ref="H18" si="7">AVERAGE(C18:G18)</f>
        <v>0.99935491378211405</v>
      </c>
      <c r="I18" s="1">
        <f t="shared" ref="I18" si="8">_xlfn.STDEV.S(C18:G18)</f>
        <v>5.756226650025619E-3</v>
      </c>
    </row>
    <row r="19" spans="2:9" x14ac:dyDescent="0.25">
      <c r="B19" s="7" t="s">
        <v>33</v>
      </c>
      <c r="C19" s="1"/>
      <c r="D19" s="1"/>
      <c r="E19" s="1"/>
      <c r="F19" s="1"/>
      <c r="G19" s="1"/>
      <c r="H19" s="1"/>
      <c r="I19" s="1"/>
    </row>
    <row r="20" spans="2:9" ht="15.75" thickBot="1" x14ac:dyDescent="0.3"/>
    <row r="21" spans="2:9" ht="16.5" thickTop="1" thickBot="1" x14ac:dyDescent="0.3">
      <c r="B21" s="15" t="s">
        <v>25</v>
      </c>
      <c r="C21" s="16"/>
      <c r="D21" s="16"/>
      <c r="E21" s="16"/>
      <c r="F21" s="16"/>
      <c r="G21" s="17"/>
    </row>
    <row r="22" spans="2:9" ht="15.75" thickTop="1" x14ac:dyDescent="0.25">
      <c r="B22" s="11"/>
      <c r="C22" s="12">
        <v>28</v>
      </c>
      <c r="D22" s="12">
        <v>29</v>
      </c>
      <c r="E22" s="12">
        <v>30</v>
      </c>
      <c r="F22" s="12">
        <v>31</v>
      </c>
      <c r="G22" s="12">
        <v>32</v>
      </c>
    </row>
    <row r="23" spans="2:9" x14ac:dyDescent="0.25">
      <c r="B23" s="7" t="s">
        <v>1</v>
      </c>
      <c r="C23" s="1">
        <v>0.67200000000000004</v>
      </c>
      <c r="D23" s="1">
        <v>1.3939999999999999</v>
      </c>
      <c r="E23" s="1">
        <v>2.9540000000000002</v>
      </c>
      <c r="F23" s="1">
        <v>6.2469999999999999</v>
      </c>
      <c r="G23" s="1">
        <v>12.519</v>
      </c>
    </row>
    <row r="24" spans="2:9" x14ac:dyDescent="0.25">
      <c r="B24" s="7" t="s">
        <v>2</v>
      </c>
      <c r="C24" s="1">
        <v>0.51500000000000001</v>
      </c>
      <c r="D24" s="1">
        <v>1.097</v>
      </c>
      <c r="E24" s="1">
        <v>2.2799999999999998</v>
      </c>
      <c r="F24" s="1">
        <v>4.7220000000000004</v>
      </c>
      <c r="G24" s="1">
        <v>9.7460000000000004</v>
      </c>
    </row>
    <row r="25" spans="2:9" x14ac:dyDescent="0.25">
      <c r="B25" s="7" t="s">
        <v>3</v>
      </c>
      <c r="C25" s="1"/>
      <c r="D25" s="1"/>
      <c r="E25" s="1"/>
      <c r="F25" s="1"/>
      <c r="G25" s="1"/>
      <c r="H25" s="12" t="s">
        <v>21</v>
      </c>
      <c r="I25" s="12" t="s">
        <v>22</v>
      </c>
    </row>
    <row r="26" spans="2:9" x14ac:dyDescent="0.25">
      <c r="B26" s="7" t="s">
        <v>31</v>
      </c>
      <c r="C26" s="1">
        <f>C6/C23</f>
        <v>0.99702380952380953</v>
      </c>
      <c r="D26" s="1">
        <f t="shared" ref="D26:G26" si="9">D6/D23</f>
        <v>1.0164992826398853</v>
      </c>
      <c r="E26" s="1">
        <f t="shared" si="9"/>
        <v>0.99729180771834802</v>
      </c>
      <c r="F26" s="1">
        <f t="shared" si="9"/>
        <v>0.96782455578677773</v>
      </c>
      <c r="G26" s="1">
        <f t="shared" si="9"/>
        <v>0.99816279255531593</v>
      </c>
      <c r="H26" s="1">
        <f>AVERAGE(C26:G26)</f>
        <v>0.99536044964482728</v>
      </c>
      <c r="I26" s="1">
        <f>_xlfn.STDEV.S(C26:G26)</f>
        <v>1.7460138507739944E-2</v>
      </c>
    </row>
    <row r="27" spans="2:9" x14ac:dyDescent="0.25">
      <c r="B27" s="7" t="s">
        <v>32</v>
      </c>
      <c r="C27" s="1">
        <f>C6/C24</f>
        <v>1.3009708737864079</v>
      </c>
      <c r="D27" s="1">
        <f t="shared" ref="D27:F27" si="10">D6/D24</f>
        <v>1.2917046490428441</v>
      </c>
      <c r="E27" s="1">
        <f t="shared" si="10"/>
        <v>1.2921052631578949</v>
      </c>
      <c r="F27" s="1">
        <f t="shared" si="10"/>
        <v>1.2803896653960185</v>
      </c>
      <c r="G27" s="1">
        <f>G6/G24</f>
        <v>1.2821670428893905</v>
      </c>
      <c r="H27" s="1">
        <f t="shared" ref="H27" si="11">AVERAGE(C27:G27)</f>
        <v>1.2894674988545112</v>
      </c>
      <c r="I27" s="1">
        <f t="shared" ref="I27" si="12">_xlfn.STDEV.S(C27:G27)</f>
        <v>8.3665105316963941E-3</v>
      </c>
    </row>
    <row r="28" spans="2:9" x14ac:dyDescent="0.25">
      <c r="B28" s="7" t="s">
        <v>33</v>
      </c>
      <c r="C28" s="1"/>
      <c r="D28" s="1"/>
      <c r="E28" s="1"/>
      <c r="F28" s="1"/>
      <c r="G28" s="1"/>
      <c r="H28" s="1"/>
      <c r="I28" s="1"/>
    </row>
    <row r="29" spans="2:9" ht="15.75" thickBot="1" x14ac:dyDescent="0.3"/>
    <row r="30" spans="2:9" ht="16.5" thickTop="1" thickBot="1" x14ac:dyDescent="0.3">
      <c r="B30" s="18" t="s">
        <v>26</v>
      </c>
      <c r="C30" s="18"/>
      <c r="D30" s="18"/>
      <c r="E30" s="18"/>
      <c r="F30" s="18"/>
      <c r="G30" s="18"/>
    </row>
    <row r="31" spans="2:9" ht="15.75" thickTop="1" x14ac:dyDescent="0.25">
      <c r="B31" s="11"/>
      <c r="C31" s="12">
        <v>28</v>
      </c>
      <c r="D31" s="12">
        <v>29</v>
      </c>
      <c r="E31" s="12">
        <v>30</v>
      </c>
      <c r="F31" s="12">
        <v>31</v>
      </c>
      <c r="G31" s="12">
        <v>32</v>
      </c>
    </row>
    <row r="32" spans="2:9" x14ac:dyDescent="0.25">
      <c r="B32" s="7" t="s">
        <v>1</v>
      </c>
      <c r="C32" s="1">
        <v>0.66800000000000004</v>
      </c>
      <c r="D32" s="1">
        <v>1.4139999999999999</v>
      </c>
      <c r="E32" s="1">
        <v>2.9380000000000002</v>
      </c>
      <c r="F32" s="1">
        <v>6.1509999999999998</v>
      </c>
      <c r="G32" s="1">
        <v>13.067</v>
      </c>
    </row>
    <row r="33" spans="2:9" x14ac:dyDescent="0.25">
      <c r="B33" s="7" t="s">
        <v>2</v>
      </c>
      <c r="C33" s="1">
        <v>0.44400000000000001</v>
      </c>
      <c r="D33" s="1">
        <v>0.91700000000000004</v>
      </c>
      <c r="E33" s="1">
        <v>1.9359999999999999</v>
      </c>
      <c r="F33" s="1">
        <v>4.0579999999999998</v>
      </c>
      <c r="G33" s="1">
        <v>8.5120000000000005</v>
      </c>
    </row>
    <row r="34" spans="2:9" x14ac:dyDescent="0.25">
      <c r="B34" s="7" t="s">
        <v>3</v>
      </c>
      <c r="C34" s="1"/>
      <c r="D34" s="1"/>
      <c r="E34" s="1"/>
      <c r="F34" s="1"/>
      <c r="G34" s="1"/>
      <c r="H34" s="12" t="s">
        <v>21</v>
      </c>
      <c r="I34" s="12" t="s">
        <v>22</v>
      </c>
    </row>
    <row r="35" spans="2:9" x14ac:dyDescent="0.25">
      <c r="B35" s="7" t="s">
        <v>31</v>
      </c>
      <c r="C35" s="1">
        <f>C6/C32</f>
        <v>1.0029940119760479</v>
      </c>
      <c r="D35" s="1">
        <f t="shared" ref="D35:G35" si="13">D6/D32</f>
        <v>1.0021216407355023</v>
      </c>
      <c r="E35" s="1">
        <f t="shared" si="13"/>
        <v>1.0027229407760381</v>
      </c>
      <c r="F35" s="1">
        <f t="shared" si="13"/>
        <v>0.98292960494228587</v>
      </c>
      <c r="G35" s="1">
        <f t="shared" si="13"/>
        <v>0.9563021351496136</v>
      </c>
      <c r="H35" s="1">
        <f>AVERAGE(C35:G35)</f>
        <v>0.98941406671589749</v>
      </c>
      <c r="I35" s="1">
        <f>_xlfn.STDEV.S(C35:G35)</f>
        <v>2.0380577371757625E-2</v>
      </c>
    </row>
    <row r="36" spans="2:9" x14ac:dyDescent="0.25">
      <c r="B36" s="7" t="s">
        <v>32</v>
      </c>
      <c r="C36" s="1">
        <f>C6/C33</f>
        <v>1.5090090090090091</v>
      </c>
      <c r="D36" s="1">
        <f t="shared" ref="D36:G36" si="14">D6/D33</f>
        <v>1.5452562704471102</v>
      </c>
      <c r="E36" s="1">
        <f t="shared" si="14"/>
        <v>1.5216942148760333</v>
      </c>
      <c r="F36" s="1">
        <f t="shared" si="14"/>
        <v>1.4898965007392806</v>
      </c>
      <c r="G36" s="1">
        <f t="shared" si="14"/>
        <v>1.4680451127819549</v>
      </c>
      <c r="H36" s="1">
        <f t="shared" ref="H36" si="15">AVERAGE(C36:G36)</f>
        <v>1.5067802215706778</v>
      </c>
      <c r="I36" s="1">
        <f t="shared" ref="I36" si="16">_xlfn.STDEV.S(C36:G36)</f>
        <v>2.955194455905491E-2</v>
      </c>
    </row>
    <row r="37" spans="2:9" x14ac:dyDescent="0.25">
      <c r="B37" s="7" t="s">
        <v>33</v>
      </c>
      <c r="C37" s="1"/>
      <c r="D37" s="1"/>
      <c r="E37" s="1"/>
      <c r="F37" s="1"/>
      <c r="G37" s="1"/>
      <c r="H37" s="1"/>
      <c r="I37" s="1"/>
    </row>
    <row r="38" spans="2:9" ht="15.75" thickBot="1" x14ac:dyDescent="0.3"/>
    <row r="39" spans="2:9" ht="16.5" thickTop="1" thickBot="1" x14ac:dyDescent="0.3">
      <c r="B39" s="18" t="s">
        <v>27</v>
      </c>
      <c r="C39" s="18"/>
      <c r="D39" s="18"/>
      <c r="E39" s="18"/>
      <c r="F39" s="18"/>
      <c r="G39" s="18"/>
    </row>
    <row r="40" spans="2:9" ht="15.75" thickTop="1" x14ac:dyDescent="0.25">
      <c r="B40" s="11"/>
      <c r="C40" s="12">
        <v>28</v>
      </c>
      <c r="D40" s="12">
        <v>29</v>
      </c>
      <c r="E40" s="12">
        <v>30</v>
      </c>
      <c r="F40" s="12">
        <v>31</v>
      </c>
      <c r="G40" s="12">
        <v>32</v>
      </c>
    </row>
    <row r="41" spans="2:9" x14ac:dyDescent="0.25">
      <c r="B41" s="7" t="s">
        <v>1</v>
      </c>
      <c r="C41" s="1">
        <v>0.66700000000000004</v>
      </c>
      <c r="D41" s="1">
        <v>1.4239999999999999</v>
      </c>
      <c r="E41" s="1">
        <v>2.96</v>
      </c>
      <c r="F41" s="1">
        <v>6.1680000000000001</v>
      </c>
      <c r="G41" s="1">
        <v>12.757999999999999</v>
      </c>
    </row>
    <row r="42" spans="2:9" x14ac:dyDescent="0.25">
      <c r="B42" s="7" t="s">
        <v>2</v>
      </c>
      <c r="C42" s="1">
        <v>0.38100000000000001</v>
      </c>
      <c r="D42" s="1">
        <v>0.81</v>
      </c>
      <c r="E42" s="1">
        <v>2.0049999999999999</v>
      </c>
      <c r="F42" s="1">
        <v>3.734</v>
      </c>
      <c r="G42" s="1">
        <v>8.3659999999999997</v>
      </c>
    </row>
    <row r="43" spans="2:9" x14ac:dyDescent="0.25">
      <c r="B43" s="7" t="s">
        <v>3</v>
      </c>
      <c r="C43" s="1"/>
      <c r="D43" s="1"/>
      <c r="E43" s="1"/>
      <c r="F43" s="1"/>
      <c r="G43" s="1"/>
      <c r="H43" s="12" t="s">
        <v>21</v>
      </c>
      <c r="I43" s="12" t="s">
        <v>22</v>
      </c>
    </row>
    <row r="44" spans="2:9" x14ac:dyDescent="0.25">
      <c r="B44" s="7" t="s">
        <v>31</v>
      </c>
      <c r="C44" s="1">
        <f>C6/C41</f>
        <v>1.0044977511244377</v>
      </c>
      <c r="D44" s="1">
        <f t="shared" ref="D44:G44" si="17">D6/D41</f>
        <v>0.99508426966292141</v>
      </c>
      <c r="E44" s="1">
        <f t="shared" si="17"/>
        <v>0.99527027027027037</v>
      </c>
      <c r="F44" s="1">
        <f t="shared" si="17"/>
        <v>0.98022049286640733</v>
      </c>
      <c r="G44" s="1">
        <f t="shared" si="17"/>
        <v>0.97946386580968814</v>
      </c>
      <c r="H44" s="1">
        <f>AVERAGE(C44:G44)</f>
        <v>0.99090732994674491</v>
      </c>
      <c r="I44" s="1">
        <f>_xlfn.STDEV.S(C44:G44)</f>
        <v>1.0797487898628102E-2</v>
      </c>
    </row>
    <row r="45" spans="2:9" x14ac:dyDescent="0.25">
      <c r="B45" s="7" t="s">
        <v>32</v>
      </c>
      <c r="C45" s="1">
        <f>C6/C42</f>
        <v>1.7585301837270342</v>
      </c>
      <c r="D45" s="1">
        <f t="shared" ref="D45:G45" si="18">D6/D42</f>
        <v>1.7493827160493827</v>
      </c>
      <c r="E45" s="1">
        <f t="shared" si="18"/>
        <v>1.4693266832917706</v>
      </c>
      <c r="F45" s="1">
        <f t="shared" si="18"/>
        <v>1.6191751472951259</v>
      </c>
      <c r="G45" s="1">
        <f t="shared" si="18"/>
        <v>1.493664833851303</v>
      </c>
      <c r="H45" s="1">
        <f t="shared" ref="H45" si="19">AVERAGE(C45:G45)</f>
        <v>1.6180159128429232</v>
      </c>
      <c r="I45" s="1">
        <f t="shared" ref="I45" si="20">_xlfn.STDEV.S(C45:G45)</f>
        <v>0.13654167766856815</v>
      </c>
    </row>
    <row r="46" spans="2:9" x14ac:dyDescent="0.25">
      <c r="B46" s="7" t="s">
        <v>33</v>
      </c>
      <c r="C46" s="1"/>
      <c r="D46" s="1"/>
      <c r="E46" s="1"/>
      <c r="F46" s="1"/>
      <c r="G46" s="1"/>
      <c r="H46" s="1"/>
      <c r="I46" s="1"/>
    </row>
  </sheetData>
  <mergeCells count="5">
    <mergeCell ref="B39:G39"/>
    <mergeCell ref="B2:G2"/>
    <mergeCell ref="B12:G12"/>
    <mergeCell ref="B30:G30"/>
    <mergeCell ref="B21:G2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workbookViewId="0">
      <selection activeCell="C38" sqref="C38"/>
    </sheetView>
  </sheetViews>
  <sheetFormatPr defaultRowHeight="15" x14ac:dyDescent="0.25"/>
  <cols>
    <col min="2" max="2" width="12.140625" customWidth="1"/>
    <col min="3" max="6" width="9.42578125" customWidth="1"/>
    <col min="7" max="7" width="9.5703125" customWidth="1"/>
  </cols>
  <sheetData>
    <row r="1" spans="2:9" ht="15.75" thickBot="1" x14ac:dyDescent="0.3"/>
    <row r="2" spans="2:9" ht="16.5" thickTop="1" thickBot="1" x14ac:dyDescent="0.3">
      <c r="B2" s="19" t="s">
        <v>8</v>
      </c>
      <c r="C2" s="19"/>
      <c r="D2" s="19"/>
      <c r="E2" s="19"/>
      <c r="F2" s="19"/>
      <c r="G2" s="19"/>
    </row>
    <row r="3" spans="2:9" ht="15.75" thickTop="1" x14ac:dyDescent="0.25">
      <c r="B3" s="11"/>
      <c r="C3" s="12">
        <v>28</v>
      </c>
      <c r="D3" s="12">
        <v>29</v>
      </c>
      <c r="E3" s="12">
        <v>30</v>
      </c>
      <c r="F3" s="12">
        <v>31</v>
      </c>
      <c r="G3" s="12">
        <v>32</v>
      </c>
    </row>
    <row r="4" spans="2:9" x14ac:dyDescent="0.25">
      <c r="B4" s="7" t="s">
        <v>1</v>
      </c>
      <c r="C4" s="1">
        <v>0.67100000000000004</v>
      </c>
      <c r="D4" s="1">
        <v>1.4159999999999999</v>
      </c>
      <c r="E4" s="1">
        <v>2.927</v>
      </c>
      <c r="F4" s="1">
        <v>6.0430000000000001</v>
      </c>
      <c r="G4" s="1">
        <v>12.577</v>
      </c>
    </row>
    <row r="5" spans="2:9" x14ac:dyDescent="0.25">
      <c r="B5" s="7" t="s">
        <v>2</v>
      </c>
      <c r="C5" s="1">
        <v>0.67100000000000004</v>
      </c>
      <c r="D5" s="1">
        <v>1.4079999999999999</v>
      </c>
      <c r="E5" s="1">
        <v>2.9340000000000002</v>
      </c>
      <c r="F5" s="1">
        <v>6.085</v>
      </c>
      <c r="G5" s="1">
        <v>12.569000000000001</v>
      </c>
    </row>
    <row r="6" spans="2:9" x14ac:dyDescent="0.25">
      <c r="B6" s="7" t="s">
        <v>3</v>
      </c>
      <c r="C6" s="1"/>
      <c r="D6" s="1"/>
      <c r="E6" s="1"/>
      <c r="F6" s="1"/>
      <c r="G6" s="1"/>
    </row>
    <row r="7" spans="2:9" x14ac:dyDescent="0.25">
      <c r="B7" s="7" t="s">
        <v>0</v>
      </c>
      <c r="C7" s="1">
        <v>0.67</v>
      </c>
      <c r="D7" s="1">
        <v>1.417</v>
      </c>
      <c r="E7" s="1">
        <v>2.9460000000000002</v>
      </c>
      <c r="F7" s="1">
        <v>6.0460000000000003</v>
      </c>
      <c r="G7" s="1">
        <v>12.496</v>
      </c>
    </row>
    <row r="8" spans="2:9" ht="15.75" thickBot="1" x14ac:dyDescent="0.3"/>
    <row r="9" spans="2:9" ht="16.5" thickTop="1" thickBot="1" x14ac:dyDescent="0.3">
      <c r="B9" s="19" t="s">
        <v>11</v>
      </c>
      <c r="C9" s="19"/>
      <c r="D9" s="19"/>
      <c r="E9" s="19"/>
      <c r="F9" s="19"/>
      <c r="G9" s="19"/>
    </row>
    <row r="10" spans="2:9" ht="15.75" thickTop="1" x14ac:dyDescent="0.25">
      <c r="B10" s="11"/>
      <c r="C10" s="12">
        <v>28</v>
      </c>
      <c r="D10" s="12">
        <v>29</v>
      </c>
      <c r="E10" s="12">
        <v>30</v>
      </c>
      <c r="F10" s="12">
        <v>31</v>
      </c>
      <c r="G10" s="12">
        <v>32</v>
      </c>
    </row>
    <row r="11" spans="2:9" x14ac:dyDescent="0.25">
      <c r="B11" s="7" t="s">
        <v>1</v>
      </c>
      <c r="C11" s="5">
        <f t="shared" ref="C11:G12" si="0">POWER(2, C$10)/2/1024</f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2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  <c r="I12" s="2"/>
    </row>
    <row r="13" spans="2:9" x14ac:dyDescent="0.25">
      <c r="B13" s="7" t="s">
        <v>3</v>
      </c>
      <c r="C13" s="5"/>
      <c r="D13" s="5"/>
      <c r="E13" s="5"/>
      <c r="F13" s="5"/>
      <c r="G13" s="5"/>
    </row>
    <row r="14" spans="2:9" x14ac:dyDescent="0.25">
      <c r="B14" s="7" t="s">
        <v>0</v>
      </c>
      <c r="C14" s="5">
        <f>POWER(2, C$10)/2/1024</f>
        <v>131072</v>
      </c>
      <c r="D14" s="5">
        <f>POWER(2, D$10)/2/1024</f>
        <v>262144</v>
      </c>
      <c r="E14" s="5">
        <f>POWER(2, E$10)/2/1024</f>
        <v>524288</v>
      </c>
      <c r="F14" s="5">
        <f>POWER(2, F$10)/2/1024</f>
        <v>1048576</v>
      </c>
      <c r="G14" s="5">
        <f>POWER(2, G$10)/2/1024</f>
        <v>2097152</v>
      </c>
    </row>
    <row r="15" spans="2:9" ht="15.75" thickBot="1" x14ac:dyDescent="0.3"/>
    <row r="16" spans="2:9" ht="16.5" thickTop="1" thickBot="1" x14ac:dyDescent="0.3">
      <c r="B16" s="19" t="s">
        <v>9</v>
      </c>
      <c r="C16" s="19"/>
      <c r="D16" s="19"/>
      <c r="E16" s="19"/>
      <c r="F16" s="19"/>
      <c r="G16" s="19"/>
    </row>
    <row r="17" spans="2:7" ht="15.75" thickTop="1" x14ac:dyDescent="0.25">
      <c r="B17" s="11"/>
      <c r="C17" s="12">
        <v>28</v>
      </c>
      <c r="D17" s="12">
        <v>29</v>
      </c>
      <c r="E17" s="12">
        <v>30</v>
      </c>
      <c r="F17" s="12">
        <v>31</v>
      </c>
      <c r="G17" s="12">
        <v>32</v>
      </c>
    </row>
    <row r="18" spans="2:7" x14ac:dyDescent="0.25">
      <c r="B18" s="7" t="s">
        <v>1</v>
      </c>
      <c r="C18" s="5">
        <v>137140</v>
      </c>
      <c r="D18" s="5">
        <v>268060</v>
      </c>
      <c r="E18" s="5">
        <v>529996</v>
      </c>
      <c r="F18" s="5">
        <v>1054436</v>
      </c>
      <c r="G18" s="5">
        <v>2102920</v>
      </c>
    </row>
    <row r="19" spans="2:7" x14ac:dyDescent="0.25">
      <c r="B19" s="7" t="s">
        <v>2</v>
      </c>
      <c r="C19" s="5">
        <v>137024</v>
      </c>
      <c r="D19" s="5">
        <v>268264</v>
      </c>
      <c r="E19" s="5">
        <v>530020</v>
      </c>
      <c r="F19" s="5">
        <v>1054456</v>
      </c>
      <c r="G19" s="5">
        <v>2102984</v>
      </c>
    </row>
    <row r="20" spans="2:7" x14ac:dyDescent="0.25">
      <c r="B20" s="7" t="s">
        <v>3</v>
      </c>
      <c r="C20" s="5"/>
      <c r="D20" s="5"/>
      <c r="E20" s="5"/>
      <c r="F20" s="5"/>
      <c r="G20" s="5"/>
    </row>
    <row r="21" spans="2:7" x14ac:dyDescent="0.25">
      <c r="B21" s="7" t="s">
        <v>0</v>
      </c>
      <c r="C21" s="5">
        <v>136932</v>
      </c>
      <c r="D21" s="5">
        <v>267848</v>
      </c>
      <c r="E21" s="5">
        <v>530060</v>
      </c>
      <c r="F21" s="5">
        <v>1054480</v>
      </c>
      <c r="G21" s="5">
        <v>2102956</v>
      </c>
    </row>
    <row r="22" spans="2:7" ht="15.75" thickBot="1" x14ac:dyDescent="0.3"/>
    <row r="23" spans="2:7" ht="16.5" thickTop="1" thickBot="1" x14ac:dyDescent="0.3">
      <c r="B23" s="19" t="s">
        <v>10</v>
      </c>
      <c r="C23" s="19"/>
      <c r="D23" s="19"/>
      <c r="E23" s="19"/>
      <c r="F23" s="19"/>
      <c r="G23" s="19"/>
    </row>
    <row r="24" spans="2:7" ht="15.75" thickTop="1" x14ac:dyDescent="0.25">
      <c r="B24" s="11"/>
      <c r="C24" s="12">
        <v>28</v>
      </c>
      <c r="D24" s="12">
        <v>29</v>
      </c>
      <c r="E24" s="12">
        <v>30</v>
      </c>
      <c r="F24" s="12">
        <v>31</v>
      </c>
      <c r="G24" s="12">
        <v>32</v>
      </c>
    </row>
    <row r="25" spans="2:7" x14ac:dyDescent="0.25">
      <c r="B25" s="7" t="s">
        <v>1</v>
      </c>
      <c r="C25" s="5">
        <v>155968</v>
      </c>
      <c r="D25" s="5">
        <v>287040</v>
      </c>
      <c r="E25" s="5">
        <v>549184</v>
      </c>
      <c r="F25" s="5">
        <v>1073472</v>
      </c>
      <c r="G25" s="5">
        <v>2122048</v>
      </c>
    </row>
    <row r="26" spans="2:7" x14ac:dyDescent="0.25">
      <c r="B26" s="7" t="s">
        <v>2</v>
      </c>
      <c r="C26" s="5">
        <v>155968</v>
      </c>
      <c r="D26" s="5">
        <v>287040</v>
      </c>
      <c r="E26" s="5">
        <v>549184</v>
      </c>
      <c r="F26" s="5">
        <v>1073472</v>
      </c>
      <c r="G26" s="5">
        <v>2122048</v>
      </c>
    </row>
    <row r="27" spans="2:7" x14ac:dyDescent="0.25">
      <c r="B27" s="7" t="s">
        <v>3</v>
      </c>
      <c r="C27" s="5"/>
      <c r="D27" s="5"/>
      <c r="E27" s="5"/>
      <c r="F27" s="5"/>
      <c r="G27" s="5"/>
    </row>
    <row r="28" spans="2:7" x14ac:dyDescent="0.25">
      <c r="B28" s="7" t="s">
        <v>0</v>
      </c>
      <c r="C28" s="5">
        <v>155968</v>
      </c>
      <c r="D28" s="5">
        <v>287040</v>
      </c>
      <c r="E28" s="5">
        <v>549184</v>
      </c>
      <c r="F28" s="5">
        <v>1073472</v>
      </c>
      <c r="G28" s="5">
        <v>2122048</v>
      </c>
    </row>
    <row r="29" spans="2:7" ht="15.75" thickBot="1" x14ac:dyDescent="0.3"/>
    <row r="30" spans="2:7" ht="16.5" thickTop="1" thickBot="1" x14ac:dyDescent="0.3">
      <c r="B30" s="19" t="s">
        <v>12</v>
      </c>
      <c r="C30" s="19"/>
      <c r="D30" s="19"/>
      <c r="E30" s="19"/>
      <c r="F30" s="19"/>
      <c r="G30" s="19"/>
    </row>
    <row r="31" spans="2:7" ht="15.75" thickTop="1" x14ac:dyDescent="0.25">
      <c r="B31" s="11"/>
      <c r="C31" s="12">
        <v>28</v>
      </c>
      <c r="D31" s="12">
        <v>29</v>
      </c>
      <c r="E31" s="12">
        <v>30</v>
      </c>
      <c r="F31" s="12">
        <v>31</v>
      </c>
      <c r="G31" s="12">
        <v>32</v>
      </c>
    </row>
    <row r="32" spans="2:7" x14ac:dyDescent="0.25">
      <c r="B32" s="7" t="s">
        <v>1</v>
      </c>
      <c r="C32" s="5">
        <f t="shared" ref="C32:G33" si="1">C18-C11</f>
        <v>6068</v>
      </c>
      <c r="D32" s="5">
        <f t="shared" si="1"/>
        <v>5916</v>
      </c>
      <c r="E32" s="5">
        <f t="shared" si="1"/>
        <v>5708</v>
      </c>
      <c r="F32" s="5">
        <f t="shared" si="1"/>
        <v>5860</v>
      </c>
      <c r="G32" s="5">
        <f t="shared" si="1"/>
        <v>5768</v>
      </c>
    </row>
    <row r="33" spans="2:7" x14ac:dyDescent="0.25">
      <c r="B33" s="7" t="s">
        <v>2</v>
      </c>
      <c r="C33" s="5">
        <f t="shared" si="1"/>
        <v>5952</v>
      </c>
      <c r="D33" s="5">
        <f t="shared" si="1"/>
        <v>6120</v>
      </c>
      <c r="E33" s="5">
        <f t="shared" si="1"/>
        <v>5732</v>
      </c>
      <c r="F33" s="5">
        <f t="shared" si="1"/>
        <v>5880</v>
      </c>
      <c r="G33" s="5">
        <f t="shared" si="1"/>
        <v>5832</v>
      </c>
    </row>
    <row r="34" spans="2:7" x14ac:dyDescent="0.25">
      <c r="B34" s="7" t="s">
        <v>3</v>
      </c>
      <c r="C34" s="5"/>
      <c r="D34" s="5"/>
      <c r="E34" s="5"/>
      <c r="F34" s="5"/>
      <c r="G34" s="5"/>
    </row>
    <row r="35" spans="2:7" x14ac:dyDescent="0.25">
      <c r="B35" s="7" t="s">
        <v>0</v>
      </c>
      <c r="C35" s="5">
        <f>C21-C14</f>
        <v>5860</v>
      </c>
      <c r="D35" s="5">
        <f>D21-D14</f>
        <v>5704</v>
      </c>
      <c r="E35" s="5">
        <f>E21-E14</f>
        <v>5772</v>
      </c>
      <c r="F35" s="5">
        <f>F21-F14</f>
        <v>5904</v>
      </c>
      <c r="G35" s="5">
        <f>G21-G14</f>
        <v>5804</v>
      </c>
    </row>
    <row r="36" spans="2:7" ht="15.75" thickBot="1" x14ac:dyDescent="0.3"/>
    <row r="37" spans="2:7" ht="16.5" thickTop="1" thickBot="1" x14ac:dyDescent="0.3">
      <c r="B37" s="19" t="s">
        <v>13</v>
      </c>
      <c r="C37" s="19"/>
      <c r="D37" s="19"/>
      <c r="E37" s="19"/>
      <c r="F37" s="19"/>
      <c r="G37" s="19"/>
    </row>
    <row r="38" spans="2:7" ht="15.75" thickTop="1" x14ac:dyDescent="0.25">
      <c r="B38" s="11"/>
      <c r="C38" s="12">
        <v>28</v>
      </c>
      <c r="D38" s="12">
        <v>29</v>
      </c>
      <c r="E38" s="12">
        <v>30</v>
      </c>
      <c r="F38" s="12">
        <v>31</v>
      </c>
      <c r="G38" s="12">
        <v>32</v>
      </c>
    </row>
    <row r="39" spans="2:7" x14ac:dyDescent="0.25">
      <c r="B39" s="7" t="s">
        <v>1</v>
      </c>
      <c r="C39" s="5">
        <f t="shared" ref="C39:G40" si="2">C25-C18</f>
        <v>18828</v>
      </c>
      <c r="D39" s="5">
        <f t="shared" si="2"/>
        <v>18980</v>
      </c>
      <c r="E39" s="5">
        <f t="shared" si="2"/>
        <v>19188</v>
      </c>
      <c r="F39" s="5">
        <f t="shared" si="2"/>
        <v>19036</v>
      </c>
      <c r="G39" s="5">
        <f t="shared" si="2"/>
        <v>19128</v>
      </c>
    </row>
    <row r="40" spans="2:7" x14ac:dyDescent="0.25">
      <c r="B40" s="7" t="s">
        <v>2</v>
      </c>
      <c r="C40" s="5">
        <f t="shared" si="2"/>
        <v>18944</v>
      </c>
      <c r="D40" s="5">
        <f t="shared" si="2"/>
        <v>18776</v>
      </c>
      <c r="E40" s="5">
        <f t="shared" si="2"/>
        <v>19164</v>
      </c>
      <c r="F40" s="5">
        <f t="shared" si="2"/>
        <v>19016</v>
      </c>
      <c r="G40" s="5">
        <f t="shared" si="2"/>
        <v>19064</v>
      </c>
    </row>
    <row r="41" spans="2:7" x14ac:dyDescent="0.25">
      <c r="B41" s="7" t="s">
        <v>3</v>
      </c>
      <c r="C41" s="5"/>
      <c r="D41" s="5"/>
      <c r="E41" s="5"/>
      <c r="F41" s="5"/>
      <c r="G41" s="5"/>
    </row>
    <row r="42" spans="2:7" x14ac:dyDescent="0.25">
      <c r="B42" s="7" t="s">
        <v>0</v>
      </c>
      <c r="C42" s="5">
        <f>C28-C21</f>
        <v>19036</v>
      </c>
      <c r="D42" s="5">
        <f>D28-D21</f>
        <v>19192</v>
      </c>
      <c r="E42" s="5">
        <f>E28-E21</f>
        <v>19124</v>
      </c>
      <c r="F42" s="5">
        <f>F28-F21</f>
        <v>18992</v>
      </c>
      <c r="G42" s="5">
        <f>G28-G21</f>
        <v>19092</v>
      </c>
    </row>
    <row r="43" spans="2:7" ht="15.75" thickBot="1" x14ac:dyDescent="0.3"/>
    <row r="44" spans="2:7" ht="16.5" thickTop="1" thickBot="1" x14ac:dyDescent="0.3">
      <c r="B44" s="19" t="s">
        <v>14</v>
      </c>
      <c r="C44" s="19"/>
      <c r="D44" s="19"/>
      <c r="E44" s="19"/>
      <c r="F44" s="19"/>
      <c r="G44" s="19"/>
    </row>
    <row r="45" spans="2:7" ht="15.75" thickTop="1" x14ac:dyDescent="0.25">
      <c r="B45" s="11"/>
      <c r="C45" s="12">
        <v>28</v>
      </c>
      <c r="D45" s="12">
        <v>29</v>
      </c>
      <c r="E45" s="12">
        <v>30</v>
      </c>
      <c r="F45" s="12">
        <v>31</v>
      </c>
      <c r="G45" s="12">
        <v>32</v>
      </c>
    </row>
    <row r="46" spans="2:7" x14ac:dyDescent="0.25">
      <c r="B46" s="7" t="s">
        <v>1</v>
      </c>
      <c r="C46" s="8">
        <v>138685042</v>
      </c>
      <c r="D46" s="8">
        <v>287294162</v>
      </c>
      <c r="E46" s="8">
        <v>593174250</v>
      </c>
      <c r="F46" s="8">
        <v>1223351710</v>
      </c>
      <c r="G46" s="8">
        <v>2518146612</v>
      </c>
    </row>
    <row r="47" spans="2:7" x14ac:dyDescent="0.25">
      <c r="B47" s="7" t="s">
        <v>2</v>
      </c>
      <c r="C47" s="8">
        <v>138594272</v>
      </c>
      <c r="D47" s="8">
        <v>287087544</v>
      </c>
      <c r="E47" s="8">
        <v>593378162</v>
      </c>
      <c r="F47" s="8">
        <v>1223551251</v>
      </c>
      <c r="G47" s="8">
        <v>2518267200</v>
      </c>
    </row>
    <row r="48" spans="2:7" x14ac:dyDescent="0.25">
      <c r="B48" s="7" t="s">
        <v>3</v>
      </c>
      <c r="C48" s="8"/>
      <c r="D48" s="8"/>
      <c r="E48" s="8"/>
      <c r="F48" s="8"/>
      <c r="G48" s="8"/>
    </row>
    <row r="49" spans="2:7" x14ac:dyDescent="0.25">
      <c r="B49" s="7" t="s">
        <v>0</v>
      </c>
      <c r="C49" s="8">
        <v>138678667</v>
      </c>
      <c r="D49" s="8">
        <v>287284718</v>
      </c>
      <c r="E49" s="8">
        <v>593495481</v>
      </c>
      <c r="F49" s="8">
        <v>1223490558</v>
      </c>
      <c r="G49" s="8">
        <v>2518498538</v>
      </c>
    </row>
    <row r="50" spans="2:7" ht="15.75" thickBot="1" x14ac:dyDescent="0.3"/>
    <row r="51" spans="2:7" ht="16.5" thickTop="1" thickBot="1" x14ac:dyDescent="0.3">
      <c r="B51" s="19" t="s">
        <v>15</v>
      </c>
      <c r="C51" s="19"/>
      <c r="D51" s="19"/>
      <c r="E51" s="19"/>
      <c r="F51" s="19"/>
      <c r="G51" s="19"/>
    </row>
    <row r="52" spans="2:7" ht="15.75" thickTop="1" x14ac:dyDescent="0.25">
      <c r="B52" s="11"/>
      <c r="C52" s="12">
        <v>28</v>
      </c>
      <c r="D52" s="12">
        <v>29</v>
      </c>
      <c r="E52" s="12">
        <v>30</v>
      </c>
      <c r="F52" s="12">
        <v>31</v>
      </c>
      <c r="G52" s="12">
        <v>32</v>
      </c>
    </row>
    <row r="53" spans="2:7" x14ac:dyDescent="0.25">
      <c r="B53" s="7" t="s">
        <v>1</v>
      </c>
      <c r="C53" s="8">
        <v>378343661</v>
      </c>
      <c r="D53" s="8">
        <v>781088584</v>
      </c>
      <c r="E53" s="8">
        <v>1595750824</v>
      </c>
      <c r="F53" s="8">
        <v>3264442843</v>
      </c>
      <c r="G53" s="8">
        <v>6755138810</v>
      </c>
    </row>
    <row r="54" spans="2:7" x14ac:dyDescent="0.25">
      <c r="B54" s="7" t="s">
        <v>2</v>
      </c>
      <c r="C54" s="8">
        <v>377852114</v>
      </c>
      <c r="D54" s="8">
        <v>780581696</v>
      </c>
      <c r="E54" s="8">
        <v>1605839462</v>
      </c>
      <c r="F54" s="8">
        <v>3305435155</v>
      </c>
      <c r="G54" s="8">
        <v>6720659797</v>
      </c>
    </row>
    <row r="55" spans="2:7" x14ac:dyDescent="0.25">
      <c r="B55" s="7" t="s">
        <v>3</v>
      </c>
      <c r="C55" s="8"/>
      <c r="D55" s="8"/>
      <c r="E55" s="8"/>
      <c r="F55" s="8"/>
      <c r="G55" s="8"/>
    </row>
    <row r="56" spans="2:7" x14ac:dyDescent="0.25">
      <c r="B56" s="7" t="s">
        <v>0</v>
      </c>
      <c r="C56" s="8">
        <v>379087971</v>
      </c>
      <c r="D56" s="8">
        <v>778194057</v>
      </c>
      <c r="E56" s="8">
        <v>1616487896</v>
      </c>
      <c r="F56" s="8">
        <v>3279979832</v>
      </c>
      <c r="G56" s="8">
        <v>6721447290</v>
      </c>
    </row>
    <row r="57" spans="2:7" ht="15.75" thickBot="1" x14ac:dyDescent="0.3"/>
    <row r="58" spans="2:7" ht="16.5" thickTop="1" thickBot="1" x14ac:dyDescent="0.3">
      <c r="B58" s="19" t="s">
        <v>18</v>
      </c>
      <c r="C58" s="19"/>
      <c r="D58" s="19"/>
      <c r="E58" s="19"/>
      <c r="F58" s="19"/>
      <c r="G58" s="19"/>
    </row>
    <row r="59" spans="2:7" ht="15.75" thickTop="1" x14ac:dyDescent="0.25">
      <c r="B59" s="11"/>
      <c r="C59" s="12">
        <v>28</v>
      </c>
      <c r="D59" s="12">
        <v>29</v>
      </c>
      <c r="E59" s="12">
        <v>30</v>
      </c>
      <c r="F59" s="12">
        <v>31</v>
      </c>
      <c r="G59" s="12">
        <v>32</v>
      </c>
    </row>
    <row r="60" spans="2:7" x14ac:dyDescent="0.25">
      <c r="B60" s="7" t="s">
        <v>1</v>
      </c>
      <c r="C60" s="8">
        <v>1595116418</v>
      </c>
      <c r="D60" s="8">
        <v>3249531352</v>
      </c>
      <c r="E60" s="8">
        <v>6613591793</v>
      </c>
      <c r="F60" s="8">
        <v>13448700992</v>
      </c>
      <c r="G60" s="8">
        <v>27325695391</v>
      </c>
    </row>
    <row r="61" spans="2:7" x14ac:dyDescent="0.25">
      <c r="B61" s="7" t="s">
        <v>2</v>
      </c>
      <c r="C61" s="8">
        <v>1595398906</v>
      </c>
      <c r="D61" s="8">
        <v>3249930534</v>
      </c>
      <c r="E61" s="8">
        <v>6614156067</v>
      </c>
      <c r="F61" s="8">
        <v>13449499140</v>
      </c>
      <c r="G61" s="8">
        <v>27326822378</v>
      </c>
    </row>
    <row r="62" spans="2:7" x14ac:dyDescent="0.25">
      <c r="B62" s="7" t="s">
        <v>3</v>
      </c>
      <c r="C62" s="8"/>
      <c r="D62" s="8"/>
      <c r="E62" s="8"/>
      <c r="F62" s="8"/>
      <c r="G62" s="8"/>
    </row>
    <row r="63" spans="2:7" x14ac:dyDescent="0.25">
      <c r="B63" s="7" t="s">
        <v>0</v>
      </c>
      <c r="C63" s="8">
        <v>1595110026</v>
      </c>
      <c r="D63" s="8">
        <v>3249523573</v>
      </c>
      <c r="E63" s="8">
        <v>6613582463</v>
      </c>
      <c r="F63" s="8">
        <v>13448689446</v>
      </c>
      <c r="G63" s="8">
        <v>27325680931</v>
      </c>
    </row>
    <row r="64" spans="2:7" ht="15.75" thickBot="1" x14ac:dyDescent="0.3"/>
    <row r="65" spans="2:7" ht="16.5" thickTop="1" thickBot="1" x14ac:dyDescent="0.3">
      <c r="B65" s="19" t="s">
        <v>16</v>
      </c>
      <c r="C65" s="19"/>
      <c r="D65" s="19"/>
      <c r="E65" s="19"/>
      <c r="F65" s="19"/>
      <c r="G65" s="19"/>
    </row>
    <row r="66" spans="2:7" ht="15.75" thickTop="1" x14ac:dyDescent="0.25">
      <c r="B66" s="11"/>
      <c r="C66" s="12">
        <v>28</v>
      </c>
      <c r="D66" s="12">
        <v>29</v>
      </c>
      <c r="E66" s="12">
        <v>30</v>
      </c>
      <c r="F66" s="12">
        <v>31</v>
      </c>
      <c r="G66" s="12">
        <v>32</v>
      </c>
    </row>
    <row r="67" spans="2:7" x14ac:dyDescent="0.25">
      <c r="B67" s="7" t="s">
        <v>1</v>
      </c>
      <c r="C67" s="9">
        <f t="shared" ref="C67:G68" si="3">(C46/C60)</f>
        <v>8.6943523641921414E-2</v>
      </c>
      <c r="D67" s="9">
        <f t="shared" si="3"/>
        <v>8.8410952497251061E-2</v>
      </c>
      <c r="E67" s="9">
        <f t="shared" si="3"/>
        <v>8.9690181759907117E-2</v>
      </c>
      <c r="F67" s="9">
        <f t="shared" si="3"/>
        <v>9.0964302851830409E-2</v>
      </c>
      <c r="G67" s="9">
        <f t="shared" si="3"/>
        <v>9.2153066041619477E-2</v>
      </c>
    </row>
    <row r="68" spans="2:7" x14ac:dyDescent="0.25">
      <c r="B68" s="7" t="s">
        <v>2</v>
      </c>
      <c r="C68" s="9">
        <f t="shared" si="3"/>
        <v>8.6871234196521374E-2</v>
      </c>
      <c r="D68" s="9">
        <f t="shared" si="3"/>
        <v>8.8336517041382401E-2</v>
      </c>
      <c r="E68" s="9">
        <f t="shared" si="3"/>
        <v>8.9713359646976104E-2</v>
      </c>
      <c r="F68" s="9">
        <f t="shared" si="3"/>
        <v>9.0973740974565398E-2</v>
      </c>
      <c r="G68" s="9">
        <f t="shared" si="3"/>
        <v>9.2153678359156055E-2</v>
      </c>
    </row>
    <row r="69" spans="2:7" x14ac:dyDescent="0.25">
      <c r="B69" s="7" t="s">
        <v>3</v>
      </c>
      <c r="C69" s="9"/>
      <c r="D69" s="9"/>
      <c r="E69" s="9"/>
      <c r="F69" s="9"/>
      <c r="G69" s="9"/>
    </row>
    <row r="70" spans="2:7" x14ac:dyDescent="0.25">
      <c r="B70" s="7" t="s">
        <v>0</v>
      </c>
      <c r="C70" s="9">
        <f>(C49/C63)</f>
        <v>8.6939875456591237E-2</v>
      </c>
      <c r="D70" s="9">
        <f>(D49/D63)</f>
        <v>8.8408257871099308E-2</v>
      </c>
      <c r="E70" s="9">
        <f>(E49/E63)</f>
        <v>8.9738879694982038E-2</v>
      </c>
      <c r="F70" s="9">
        <f>(F49/F63)</f>
        <v>9.0974705224076594E-2</v>
      </c>
      <c r="G70" s="9">
        <f>(G49/G63)</f>
        <v>9.21659937536215E-2</v>
      </c>
    </row>
    <row r="71" spans="2:7" ht="15.75" thickBot="1" x14ac:dyDescent="0.3"/>
    <row r="72" spans="2:7" ht="16.5" thickTop="1" thickBot="1" x14ac:dyDescent="0.3">
      <c r="B72" s="19" t="s">
        <v>17</v>
      </c>
      <c r="C72" s="19"/>
      <c r="D72" s="19"/>
      <c r="E72" s="19"/>
      <c r="F72" s="19"/>
      <c r="G72" s="19"/>
    </row>
    <row r="73" spans="2:7" ht="15.75" thickTop="1" x14ac:dyDescent="0.25">
      <c r="B73" s="11"/>
      <c r="C73" s="12">
        <v>28</v>
      </c>
      <c r="D73" s="12">
        <v>29</v>
      </c>
      <c r="E73" s="12">
        <v>30</v>
      </c>
      <c r="F73" s="12">
        <v>31</v>
      </c>
      <c r="G73" s="12">
        <v>32</v>
      </c>
    </row>
    <row r="74" spans="2:7" x14ac:dyDescent="0.25">
      <c r="B74" s="7" t="s">
        <v>1</v>
      </c>
      <c r="C74" s="9">
        <f t="shared" ref="C74:G75" si="4">(C53/C60)</f>
        <v>0.23718874480295143</v>
      </c>
      <c r="D74" s="9">
        <f t="shared" si="4"/>
        <v>0.24036961007292967</v>
      </c>
      <c r="E74" s="9">
        <f t="shared" si="4"/>
        <v>0.2412835375913259</v>
      </c>
      <c r="F74" s="9">
        <f t="shared" si="4"/>
        <v>0.24273294833024123</v>
      </c>
      <c r="G74" s="9">
        <f t="shared" si="4"/>
        <v>0.24720830388180623</v>
      </c>
    </row>
    <row r="75" spans="2:7" x14ac:dyDescent="0.25">
      <c r="B75" s="7" t="s">
        <v>2</v>
      </c>
      <c r="C75" s="9">
        <f t="shared" si="4"/>
        <v>0.23683864429075896</v>
      </c>
      <c r="D75" s="9">
        <f t="shared" si="4"/>
        <v>0.24018411711688603</v>
      </c>
      <c r="E75" s="9">
        <f t="shared" si="4"/>
        <v>0.2427882628914689</v>
      </c>
      <c r="F75" s="9">
        <f t="shared" si="4"/>
        <v>0.24576641260709431</v>
      </c>
      <c r="G75" s="9">
        <f t="shared" si="4"/>
        <v>0.24593638089478712</v>
      </c>
    </row>
    <row r="76" spans="2:7" x14ac:dyDescent="0.25">
      <c r="B76" s="7" t="s">
        <v>3</v>
      </c>
      <c r="C76" s="9"/>
      <c r="D76" s="9"/>
      <c r="E76" s="9"/>
      <c r="F76" s="9"/>
      <c r="G76" s="9"/>
    </row>
    <row r="77" spans="2:7" x14ac:dyDescent="0.25">
      <c r="B77" s="7" t="s">
        <v>0</v>
      </c>
      <c r="C77" s="9">
        <f>(C56/C63)</f>
        <v>0.23765631512618929</v>
      </c>
      <c r="D77" s="9">
        <f>(D56/D63)</f>
        <v>0.23947943122060866</v>
      </c>
      <c r="E77" s="9">
        <f>(E56/E63)</f>
        <v>0.24441940582785776</v>
      </c>
      <c r="F77" s="9">
        <f>(F56/F63)</f>
        <v>0.24388843575948241</v>
      </c>
      <c r="G77" s="9">
        <f>(G56/G63)</f>
        <v>0.24597547292498612</v>
      </c>
    </row>
    <row r="80" spans="2:7" x14ac:dyDescent="0.25">
      <c r="F80" s="2"/>
    </row>
  </sheetData>
  <mergeCells count="11">
    <mergeCell ref="B44:G44"/>
    <mergeCell ref="B51:G51"/>
    <mergeCell ref="B58:G58"/>
    <mergeCell ref="B65:G65"/>
    <mergeCell ref="B72:G72"/>
    <mergeCell ref="B37:G37"/>
    <mergeCell ref="B2:G2"/>
    <mergeCell ref="B9:G9"/>
    <mergeCell ref="B16:G16"/>
    <mergeCell ref="B23:G23"/>
    <mergeCell ref="B30:G30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workbookViewId="0">
      <selection activeCell="B2" sqref="B2:G7"/>
    </sheetView>
  </sheetViews>
  <sheetFormatPr defaultRowHeight="15" x14ac:dyDescent="0.25"/>
  <cols>
    <col min="2" max="2" width="12.140625" customWidth="1"/>
    <col min="3" max="6" width="9.42578125" customWidth="1"/>
    <col min="7" max="7" width="9.5703125" customWidth="1"/>
  </cols>
  <sheetData>
    <row r="1" spans="2:9" ht="15.75" thickBot="1" x14ac:dyDescent="0.3"/>
    <row r="2" spans="2:9" ht="16.5" thickTop="1" thickBot="1" x14ac:dyDescent="0.3">
      <c r="B2" s="19" t="s">
        <v>8</v>
      </c>
      <c r="C2" s="19"/>
      <c r="D2" s="19"/>
      <c r="E2" s="19"/>
      <c r="F2" s="19"/>
      <c r="G2" s="19"/>
    </row>
    <row r="3" spans="2:9" ht="15.75" thickTop="1" x14ac:dyDescent="0.25">
      <c r="B3" s="11"/>
      <c r="C3" s="12">
        <v>28</v>
      </c>
      <c r="D3" s="12">
        <v>29</v>
      </c>
      <c r="E3" s="12">
        <v>30</v>
      </c>
      <c r="F3" s="12">
        <v>31</v>
      </c>
      <c r="G3" s="12">
        <v>32</v>
      </c>
    </row>
    <row r="4" spans="2:9" x14ac:dyDescent="0.25">
      <c r="B4" s="7" t="s">
        <v>1</v>
      </c>
      <c r="C4" s="1">
        <v>0.67200000000000004</v>
      </c>
      <c r="D4" s="1">
        <v>1.3939999999999999</v>
      </c>
      <c r="E4" s="1">
        <v>2.9540000000000002</v>
      </c>
      <c r="F4" s="1">
        <v>6.2469999999999999</v>
      </c>
      <c r="G4" s="1">
        <v>12.519</v>
      </c>
    </row>
    <row r="5" spans="2:9" x14ac:dyDescent="0.25">
      <c r="B5" s="7" t="s">
        <v>2</v>
      </c>
      <c r="C5" s="1">
        <v>0.51500000000000001</v>
      </c>
      <c r="D5" s="1">
        <v>1.097</v>
      </c>
      <c r="E5" s="1">
        <v>2.2799999999999998</v>
      </c>
      <c r="F5" s="1">
        <v>4.7220000000000004</v>
      </c>
      <c r="G5" s="1">
        <v>9.7460000000000004</v>
      </c>
    </row>
    <row r="6" spans="2:9" x14ac:dyDescent="0.25">
      <c r="B6" s="7" t="s">
        <v>3</v>
      </c>
      <c r="C6" s="1"/>
      <c r="D6" s="1"/>
      <c r="E6" s="1"/>
      <c r="F6" s="1"/>
      <c r="G6" s="1"/>
    </row>
    <row r="7" spans="2:9" x14ac:dyDescent="0.25">
      <c r="B7" s="7" t="s">
        <v>0</v>
      </c>
      <c r="C7" s="1">
        <v>0.67</v>
      </c>
      <c r="D7" s="1">
        <v>1.417</v>
      </c>
      <c r="E7" s="1">
        <v>2.9460000000000002</v>
      </c>
      <c r="F7" s="1">
        <v>6.0460000000000003</v>
      </c>
      <c r="G7" s="1">
        <v>12.496</v>
      </c>
    </row>
    <row r="8" spans="2:9" ht="15.75" thickBot="1" x14ac:dyDescent="0.3"/>
    <row r="9" spans="2:9" ht="16.5" thickTop="1" thickBot="1" x14ac:dyDescent="0.3">
      <c r="B9" s="19" t="s">
        <v>11</v>
      </c>
      <c r="C9" s="19"/>
      <c r="D9" s="19"/>
      <c r="E9" s="19"/>
      <c r="F9" s="19"/>
      <c r="G9" s="19"/>
    </row>
    <row r="10" spans="2:9" ht="15.75" thickTop="1" x14ac:dyDescent="0.25">
      <c r="B10" s="11"/>
      <c r="C10" s="12">
        <v>28</v>
      </c>
      <c r="D10" s="12">
        <v>29</v>
      </c>
      <c r="E10" s="12">
        <v>30</v>
      </c>
      <c r="F10" s="12">
        <v>31</v>
      </c>
      <c r="G10" s="12">
        <v>32</v>
      </c>
    </row>
    <row r="11" spans="2:9" x14ac:dyDescent="0.25">
      <c r="B11" s="7" t="s">
        <v>1</v>
      </c>
      <c r="C11" s="5">
        <f t="shared" ref="C11:G12" si="0">POWER(2, C$10)/2/1024</f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2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  <c r="I12" s="2"/>
    </row>
    <row r="13" spans="2:9" x14ac:dyDescent="0.25">
      <c r="B13" s="7" t="s">
        <v>3</v>
      </c>
      <c r="C13" s="5"/>
      <c r="D13" s="5"/>
      <c r="E13" s="5"/>
      <c r="F13" s="5"/>
      <c r="G13" s="5"/>
    </row>
    <row r="14" spans="2:9" x14ac:dyDescent="0.25">
      <c r="B14" s="7" t="s">
        <v>0</v>
      </c>
      <c r="C14" s="5">
        <f>POWER(2, C$10)/2/1024</f>
        <v>131072</v>
      </c>
      <c r="D14" s="5">
        <f>POWER(2, D$10)/2/1024</f>
        <v>262144</v>
      </c>
      <c r="E14" s="5">
        <f>POWER(2, E$10)/2/1024</f>
        <v>524288</v>
      </c>
      <c r="F14" s="5">
        <f>POWER(2, F$10)/2/1024</f>
        <v>1048576</v>
      </c>
      <c r="G14" s="5">
        <f>POWER(2, G$10)/2/1024</f>
        <v>2097152</v>
      </c>
    </row>
    <row r="15" spans="2:9" ht="15.75" thickBot="1" x14ac:dyDescent="0.3"/>
    <row r="16" spans="2:9" ht="16.5" thickTop="1" thickBot="1" x14ac:dyDescent="0.3">
      <c r="B16" s="19" t="s">
        <v>9</v>
      </c>
      <c r="C16" s="19"/>
      <c r="D16" s="19"/>
      <c r="E16" s="19"/>
      <c r="F16" s="19"/>
      <c r="G16" s="19"/>
    </row>
    <row r="17" spans="2:7" ht="15.75" thickTop="1" x14ac:dyDescent="0.25">
      <c r="B17" s="11"/>
      <c r="C17" s="12">
        <v>28</v>
      </c>
      <c r="D17" s="12">
        <v>29</v>
      </c>
      <c r="E17" s="12">
        <v>30</v>
      </c>
      <c r="F17" s="12">
        <v>31</v>
      </c>
      <c r="G17" s="12">
        <v>32</v>
      </c>
    </row>
    <row r="18" spans="2:7" x14ac:dyDescent="0.25">
      <c r="B18" s="7" t="s">
        <v>1</v>
      </c>
      <c r="C18" s="5">
        <v>137060</v>
      </c>
      <c r="D18" s="5">
        <v>268192</v>
      </c>
      <c r="E18" s="5">
        <v>530240</v>
      </c>
      <c r="F18" s="5">
        <v>1054284</v>
      </c>
      <c r="G18" s="5">
        <v>2103020</v>
      </c>
    </row>
    <row r="19" spans="2:7" x14ac:dyDescent="0.25">
      <c r="B19" s="7" t="s">
        <v>2</v>
      </c>
      <c r="C19" s="5">
        <v>137084</v>
      </c>
      <c r="D19" s="5">
        <v>268084</v>
      </c>
      <c r="E19" s="5">
        <v>529948</v>
      </c>
      <c r="F19" s="5">
        <v>1054300</v>
      </c>
      <c r="G19" s="5">
        <v>2102912</v>
      </c>
    </row>
    <row r="20" spans="2:7" x14ac:dyDescent="0.25">
      <c r="B20" s="7" t="s">
        <v>3</v>
      </c>
      <c r="C20" s="5"/>
      <c r="D20" s="5"/>
      <c r="E20" s="5"/>
      <c r="F20" s="5"/>
      <c r="G20" s="5"/>
    </row>
    <row r="21" spans="2:7" x14ac:dyDescent="0.25">
      <c r="B21" s="7" t="s">
        <v>0</v>
      </c>
      <c r="C21" s="5">
        <v>136932</v>
      </c>
      <c r="D21" s="5">
        <v>267848</v>
      </c>
      <c r="E21" s="5">
        <v>530060</v>
      </c>
      <c r="F21" s="5">
        <v>1054480</v>
      </c>
      <c r="G21" s="5">
        <v>2102956</v>
      </c>
    </row>
    <row r="22" spans="2:7" ht="15.75" thickBot="1" x14ac:dyDescent="0.3"/>
    <row r="23" spans="2:7" ht="16.5" thickTop="1" thickBot="1" x14ac:dyDescent="0.3">
      <c r="B23" s="19" t="s">
        <v>10</v>
      </c>
      <c r="C23" s="19"/>
      <c r="D23" s="19"/>
      <c r="E23" s="19"/>
      <c r="F23" s="19"/>
      <c r="G23" s="19"/>
    </row>
    <row r="24" spans="2:7" ht="15.75" thickTop="1" x14ac:dyDescent="0.25">
      <c r="B24" s="11"/>
      <c r="C24" s="12">
        <v>28</v>
      </c>
      <c r="D24" s="12">
        <v>29</v>
      </c>
      <c r="E24" s="12">
        <v>30</v>
      </c>
      <c r="F24" s="12">
        <v>31</v>
      </c>
      <c r="G24" s="12">
        <v>32</v>
      </c>
    </row>
    <row r="25" spans="2:7" x14ac:dyDescent="0.25">
      <c r="B25" s="7" t="s">
        <v>1</v>
      </c>
      <c r="C25" s="5">
        <v>164164</v>
      </c>
      <c r="D25" s="5">
        <v>295236</v>
      </c>
      <c r="E25" s="5">
        <v>557380</v>
      </c>
      <c r="F25" s="5">
        <v>1081668</v>
      </c>
      <c r="G25" s="5">
        <v>2130244</v>
      </c>
    </row>
    <row r="26" spans="2:7" x14ac:dyDescent="0.25">
      <c r="B26" s="7" t="s">
        <v>2</v>
      </c>
      <c r="C26" s="5">
        <v>164164</v>
      </c>
      <c r="D26" s="5">
        <v>295236</v>
      </c>
      <c r="E26" s="5">
        <v>557380</v>
      </c>
      <c r="F26" s="5">
        <v>1081668</v>
      </c>
      <c r="G26" s="5">
        <v>2130244</v>
      </c>
    </row>
    <row r="27" spans="2:7" x14ac:dyDescent="0.25">
      <c r="B27" s="7" t="s">
        <v>3</v>
      </c>
      <c r="C27" s="5"/>
      <c r="D27" s="5"/>
      <c r="E27" s="5"/>
      <c r="F27" s="5"/>
      <c r="G27" s="5"/>
    </row>
    <row r="28" spans="2:7" x14ac:dyDescent="0.25">
      <c r="B28" s="7" t="s">
        <v>0</v>
      </c>
      <c r="C28" s="5">
        <v>155968</v>
      </c>
      <c r="D28" s="5">
        <v>287040</v>
      </c>
      <c r="E28" s="5">
        <v>549184</v>
      </c>
      <c r="F28" s="5">
        <v>1073472</v>
      </c>
      <c r="G28" s="5">
        <v>2122048</v>
      </c>
    </row>
    <row r="29" spans="2:7" ht="15.75" thickBot="1" x14ac:dyDescent="0.3"/>
    <row r="30" spans="2:7" ht="16.5" thickTop="1" thickBot="1" x14ac:dyDescent="0.3">
      <c r="B30" s="19" t="s">
        <v>12</v>
      </c>
      <c r="C30" s="19"/>
      <c r="D30" s="19"/>
      <c r="E30" s="19"/>
      <c r="F30" s="19"/>
      <c r="G30" s="19"/>
    </row>
    <row r="31" spans="2:7" ht="15.75" thickTop="1" x14ac:dyDescent="0.25">
      <c r="B31" s="11"/>
      <c r="C31" s="12">
        <v>28</v>
      </c>
      <c r="D31" s="12">
        <v>29</v>
      </c>
      <c r="E31" s="12">
        <v>30</v>
      </c>
      <c r="F31" s="12">
        <v>31</v>
      </c>
      <c r="G31" s="12">
        <v>32</v>
      </c>
    </row>
    <row r="32" spans="2:7" x14ac:dyDescent="0.25">
      <c r="B32" s="7" t="s">
        <v>1</v>
      </c>
      <c r="C32" s="5">
        <f t="shared" ref="C32:G33" si="1">C18-C11</f>
        <v>5988</v>
      </c>
      <c r="D32" s="5">
        <f t="shared" si="1"/>
        <v>6048</v>
      </c>
      <c r="E32" s="5">
        <f t="shared" si="1"/>
        <v>5952</v>
      </c>
      <c r="F32" s="5">
        <f t="shared" si="1"/>
        <v>5708</v>
      </c>
      <c r="G32" s="5">
        <f t="shared" si="1"/>
        <v>5868</v>
      </c>
    </row>
    <row r="33" spans="2:7" x14ac:dyDescent="0.25">
      <c r="B33" s="7" t="s">
        <v>2</v>
      </c>
      <c r="C33" s="5">
        <f t="shared" si="1"/>
        <v>6012</v>
      </c>
      <c r="D33" s="5">
        <f t="shared" si="1"/>
        <v>5940</v>
      </c>
      <c r="E33" s="5">
        <f t="shared" si="1"/>
        <v>5660</v>
      </c>
      <c r="F33" s="5">
        <f t="shared" si="1"/>
        <v>5724</v>
      </c>
      <c r="G33" s="5">
        <f t="shared" si="1"/>
        <v>5760</v>
      </c>
    </row>
    <row r="34" spans="2:7" x14ac:dyDescent="0.25">
      <c r="B34" s="7" t="s">
        <v>3</v>
      </c>
      <c r="C34" s="5"/>
      <c r="D34" s="5"/>
      <c r="E34" s="5"/>
      <c r="F34" s="5"/>
      <c r="G34" s="5"/>
    </row>
    <row r="35" spans="2:7" x14ac:dyDescent="0.25">
      <c r="B35" s="7" t="s">
        <v>0</v>
      </c>
      <c r="C35" s="5">
        <f>C21-C14</f>
        <v>5860</v>
      </c>
      <c r="D35" s="5">
        <f>D21-D14</f>
        <v>5704</v>
      </c>
      <c r="E35" s="5">
        <f>E21-E14</f>
        <v>5772</v>
      </c>
      <c r="F35" s="5">
        <f>F21-F14</f>
        <v>5904</v>
      </c>
      <c r="G35" s="5">
        <f>G21-G14</f>
        <v>5804</v>
      </c>
    </row>
    <row r="36" spans="2:7" ht="15.75" thickBot="1" x14ac:dyDescent="0.3"/>
    <row r="37" spans="2:7" ht="16.5" thickTop="1" thickBot="1" x14ac:dyDescent="0.3">
      <c r="B37" s="19" t="s">
        <v>13</v>
      </c>
      <c r="C37" s="19"/>
      <c r="D37" s="19"/>
      <c r="E37" s="19"/>
      <c r="F37" s="19"/>
      <c r="G37" s="19"/>
    </row>
    <row r="38" spans="2:7" ht="15.75" thickTop="1" x14ac:dyDescent="0.25">
      <c r="B38" s="11"/>
      <c r="C38" s="12">
        <v>28</v>
      </c>
      <c r="D38" s="12">
        <v>29</v>
      </c>
      <c r="E38" s="12">
        <v>30</v>
      </c>
      <c r="F38" s="12">
        <v>31</v>
      </c>
      <c r="G38" s="12">
        <v>32</v>
      </c>
    </row>
    <row r="39" spans="2:7" x14ac:dyDescent="0.25">
      <c r="B39" s="7" t="s">
        <v>1</v>
      </c>
      <c r="C39" s="5">
        <f t="shared" ref="C39:G40" si="2">C25-C18</f>
        <v>27104</v>
      </c>
      <c r="D39" s="5">
        <f t="shared" si="2"/>
        <v>27044</v>
      </c>
      <c r="E39" s="5">
        <f t="shared" si="2"/>
        <v>27140</v>
      </c>
      <c r="F39" s="5">
        <f t="shared" si="2"/>
        <v>27384</v>
      </c>
      <c r="G39" s="5">
        <f t="shared" si="2"/>
        <v>27224</v>
      </c>
    </row>
    <row r="40" spans="2:7" x14ac:dyDescent="0.25">
      <c r="B40" s="7" t="s">
        <v>2</v>
      </c>
      <c r="C40" s="5">
        <f t="shared" si="2"/>
        <v>27080</v>
      </c>
      <c r="D40" s="5">
        <f t="shared" si="2"/>
        <v>27152</v>
      </c>
      <c r="E40" s="5">
        <f t="shared" si="2"/>
        <v>27432</v>
      </c>
      <c r="F40" s="5">
        <f t="shared" si="2"/>
        <v>27368</v>
      </c>
      <c r="G40" s="5">
        <f t="shared" si="2"/>
        <v>27332</v>
      </c>
    </row>
    <row r="41" spans="2:7" x14ac:dyDescent="0.25">
      <c r="B41" s="7" t="s">
        <v>3</v>
      </c>
      <c r="C41" s="5"/>
      <c r="D41" s="5"/>
      <c r="E41" s="5"/>
      <c r="F41" s="5"/>
      <c r="G41" s="5"/>
    </row>
    <row r="42" spans="2:7" x14ac:dyDescent="0.25">
      <c r="B42" s="7" t="s">
        <v>0</v>
      </c>
      <c r="C42" s="5">
        <f>C28-C21</f>
        <v>19036</v>
      </c>
      <c r="D42" s="5">
        <f>D28-D21</f>
        <v>19192</v>
      </c>
      <c r="E42" s="5">
        <f>E28-E21</f>
        <v>19124</v>
      </c>
      <c r="F42" s="5">
        <f>F28-F21</f>
        <v>18992</v>
      </c>
      <c r="G42" s="5">
        <f>G28-G21</f>
        <v>19092</v>
      </c>
    </row>
    <row r="43" spans="2:7" ht="15.75" thickBot="1" x14ac:dyDescent="0.3"/>
    <row r="44" spans="2:7" ht="16.5" thickTop="1" thickBot="1" x14ac:dyDescent="0.3">
      <c r="B44" s="19" t="s">
        <v>14</v>
      </c>
      <c r="C44" s="19"/>
      <c r="D44" s="19"/>
      <c r="E44" s="19"/>
      <c r="F44" s="19"/>
      <c r="G44" s="19"/>
    </row>
    <row r="45" spans="2:7" ht="15.75" thickTop="1" x14ac:dyDescent="0.25">
      <c r="B45" s="11"/>
      <c r="C45" s="12">
        <v>28</v>
      </c>
      <c r="D45" s="12">
        <v>29</v>
      </c>
      <c r="E45" s="12">
        <v>30</v>
      </c>
      <c r="F45" s="12">
        <v>31</v>
      </c>
      <c r="G45" s="12">
        <v>32</v>
      </c>
    </row>
    <row r="46" spans="2:7" x14ac:dyDescent="0.25">
      <c r="B46" s="7" t="s">
        <v>1</v>
      </c>
      <c r="C46" s="8">
        <v>134073105</v>
      </c>
      <c r="D46" s="8">
        <v>278140854</v>
      </c>
      <c r="E46" s="8">
        <v>576628860</v>
      </c>
      <c r="F46" s="8">
        <v>1191367103</v>
      </c>
      <c r="G46" s="8">
        <v>2454466332</v>
      </c>
    </row>
    <row r="47" spans="2:7" x14ac:dyDescent="0.25">
      <c r="B47" s="7" t="s">
        <v>2</v>
      </c>
      <c r="C47" s="8">
        <v>68932592</v>
      </c>
      <c r="D47" s="8">
        <v>142564778</v>
      </c>
      <c r="E47" s="8">
        <v>294913511</v>
      </c>
      <c r="F47" s="8">
        <v>607580791</v>
      </c>
      <c r="G47" s="8">
        <v>1254831519</v>
      </c>
    </row>
    <row r="48" spans="2:7" x14ac:dyDescent="0.25">
      <c r="B48" s="7" t="s">
        <v>3</v>
      </c>
      <c r="C48" s="8"/>
      <c r="D48" s="8"/>
      <c r="E48" s="8"/>
      <c r="F48" s="8"/>
      <c r="G48" s="8"/>
    </row>
    <row r="49" spans="2:7" x14ac:dyDescent="0.25">
      <c r="B49" s="7" t="s">
        <v>0</v>
      </c>
      <c r="C49" s="8">
        <v>138678667</v>
      </c>
      <c r="D49" s="8">
        <v>287284718</v>
      </c>
      <c r="E49" s="8">
        <v>593495481</v>
      </c>
      <c r="F49" s="8">
        <v>1223490558</v>
      </c>
      <c r="G49" s="8">
        <v>2518498538</v>
      </c>
    </row>
    <row r="50" spans="2:7" ht="15.75" thickBot="1" x14ac:dyDescent="0.3"/>
    <row r="51" spans="2:7" ht="16.5" thickTop="1" thickBot="1" x14ac:dyDescent="0.3">
      <c r="B51" s="19" t="s">
        <v>15</v>
      </c>
      <c r="C51" s="19"/>
      <c r="D51" s="19"/>
      <c r="E51" s="19"/>
      <c r="F51" s="19"/>
      <c r="G51" s="19"/>
    </row>
    <row r="52" spans="2:7" ht="15.75" thickTop="1" x14ac:dyDescent="0.25">
      <c r="B52" s="11"/>
      <c r="C52" s="12">
        <v>28</v>
      </c>
      <c r="D52" s="12">
        <v>29</v>
      </c>
      <c r="E52" s="12">
        <v>30</v>
      </c>
      <c r="F52" s="12">
        <v>31</v>
      </c>
      <c r="G52" s="12">
        <v>32</v>
      </c>
    </row>
    <row r="53" spans="2:7" x14ac:dyDescent="0.25">
      <c r="B53" s="7" t="s">
        <v>1</v>
      </c>
      <c r="C53" s="8">
        <v>370760282</v>
      </c>
      <c r="D53" s="8">
        <v>755986775</v>
      </c>
      <c r="E53" s="8">
        <v>1562779861</v>
      </c>
      <c r="F53" s="8">
        <v>3184509877</v>
      </c>
      <c r="G53" s="8">
        <v>6542387118</v>
      </c>
    </row>
    <row r="54" spans="2:7" x14ac:dyDescent="0.25">
      <c r="B54" s="7" t="s">
        <v>2</v>
      </c>
      <c r="C54" s="8">
        <v>175030251</v>
      </c>
      <c r="D54" s="8">
        <v>356112916</v>
      </c>
      <c r="E54" s="8">
        <v>736386044</v>
      </c>
      <c r="F54" s="8">
        <v>1512659113</v>
      </c>
      <c r="G54" s="8">
        <v>3125005293</v>
      </c>
    </row>
    <row r="55" spans="2:7" x14ac:dyDescent="0.25">
      <c r="B55" s="7" t="s">
        <v>3</v>
      </c>
      <c r="C55" s="8"/>
      <c r="D55" s="8"/>
      <c r="E55" s="8"/>
      <c r="F55" s="8"/>
      <c r="G55" s="8"/>
    </row>
    <row r="56" spans="2:7" x14ac:dyDescent="0.25">
      <c r="B56" s="7" t="s">
        <v>0</v>
      </c>
      <c r="C56" s="8">
        <v>379087971</v>
      </c>
      <c r="D56" s="8">
        <v>778194057</v>
      </c>
      <c r="E56" s="8">
        <v>1616487896</v>
      </c>
      <c r="F56" s="8">
        <v>3279979832</v>
      </c>
      <c r="G56" s="8">
        <v>6721447290</v>
      </c>
    </row>
    <row r="57" spans="2:7" ht="15.75" thickBot="1" x14ac:dyDescent="0.3"/>
    <row r="58" spans="2:7" ht="16.5" thickTop="1" thickBot="1" x14ac:dyDescent="0.3">
      <c r="B58" s="19" t="s">
        <v>18</v>
      </c>
      <c r="C58" s="19"/>
      <c r="D58" s="19"/>
      <c r="E58" s="19"/>
      <c r="F58" s="19"/>
      <c r="G58" s="19"/>
    </row>
    <row r="59" spans="2:7" ht="15.75" thickTop="1" x14ac:dyDescent="0.25">
      <c r="B59" s="11"/>
      <c r="C59" s="12">
        <v>28</v>
      </c>
      <c r="D59" s="12">
        <v>29</v>
      </c>
      <c r="E59" s="12">
        <v>30</v>
      </c>
      <c r="F59" s="12">
        <v>31</v>
      </c>
      <c r="G59" s="12">
        <v>32</v>
      </c>
    </row>
    <row r="60" spans="2:7" x14ac:dyDescent="0.25">
      <c r="B60" s="7" t="s">
        <v>1</v>
      </c>
      <c r="C60" s="8">
        <v>1567452198</v>
      </c>
      <c r="D60" s="8">
        <v>3196076915</v>
      </c>
      <c r="E60" s="8">
        <v>6511462101</v>
      </c>
      <c r="F60" s="8">
        <v>13251064177</v>
      </c>
      <c r="G60" s="8">
        <v>26940349072</v>
      </c>
    </row>
    <row r="61" spans="2:7" x14ac:dyDescent="0.25">
      <c r="B61" s="7" t="s">
        <v>2</v>
      </c>
      <c r="C61" s="8">
        <v>813480918</v>
      </c>
      <c r="D61" s="8">
        <v>1654634705</v>
      </c>
      <c r="E61" s="8">
        <v>3368677738</v>
      </c>
      <c r="F61" s="8">
        <v>6842551634</v>
      </c>
      <c r="G61" s="8">
        <v>13925059133</v>
      </c>
    </row>
    <row r="62" spans="2:7" x14ac:dyDescent="0.25">
      <c r="B62" s="7" t="s">
        <v>3</v>
      </c>
      <c r="C62" s="8"/>
      <c r="D62" s="8"/>
      <c r="E62" s="8"/>
      <c r="F62" s="8"/>
      <c r="G62" s="8"/>
    </row>
    <row r="63" spans="2:7" x14ac:dyDescent="0.25">
      <c r="B63" s="7" t="s">
        <v>0</v>
      </c>
      <c r="C63" s="8">
        <v>1595110026</v>
      </c>
      <c r="D63" s="8">
        <v>3249523573</v>
      </c>
      <c r="E63" s="8">
        <v>6613582463</v>
      </c>
      <c r="F63" s="8">
        <v>13448689446</v>
      </c>
      <c r="G63" s="8">
        <v>27325680931</v>
      </c>
    </row>
    <row r="64" spans="2:7" ht="15.75" thickBot="1" x14ac:dyDescent="0.3"/>
    <row r="65" spans="2:7" ht="16.5" thickTop="1" thickBot="1" x14ac:dyDescent="0.3">
      <c r="B65" s="19" t="s">
        <v>16</v>
      </c>
      <c r="C65" s="19"/>
      <c r="D65" s="19"/>
      <c r="E65" s="19"/>
      <c r="F65" s="19"/>
      <c r="G65" s="19"/>
    </row>
    <row r="66" spans="2:7" ht="15.75" thickTop="1" x14ac:dyDescent="0.25">
      <c r="B66" s="11"/>
      <c r="C66" s="12">
        <v>28</v>
      </c>
      <c r="D66" s="12">
        <v>29</v>
      </c>
      <c r="E66" s="12">
        <v>30</v>
      </c>
      <c r="F66" s="12">
        <v>31</v>
      </c>
      <c r="G66" s="12">
        <v>32</v>
      </c>
    </row>
    <row r="67" spans="2:7" x14ac:dyDescent="0.25">
      <c r="B67" s="7" t="s">
        <v>1</v>
      </c>
      <c r="C67" s="9">
        <f t="shared" ref="C67:G68" si="3">(C46/C60)</f>
        <v>8.5535689809916618E-2</v>
      </c>
      <c r="D67" s="9">
        <f t="shared" si="3"/>
        <v>8.702570726462007E-2</v>
      </c>
      <c r="E67" s="9">
        <f t="shared" si="3"/>
        <v>8.8555972691823553E-2</v>
      </c>
      <c r="F67" s="9">
        <f t="shared" si="3"/>
        <v>8.9907277414584361E-2</v>
      </c>
      <c r="G67" s="9">
        <f t="shared" si="3"/>
        <v>9.1107443539067148E-2</v>
      </c>
    </row>
    <row r="68" spans="2:7" x14ac:dyDescent="0.25">
      <c r="B68" s="7" t="s">
        <v>2</v>
      </c>
      <c r="C68" s="9">
        <f t="shared" si="3"/>
        <v>8.4737810653844989E-2</v>
      </c>
      <c r="D68" s="9">
        <f t="shared" si="3"/>
        <v>8.6160877424603516E-2</v>
      </c>
      <c r="E68" s="9">
        <f t="shared" si="3"/>
        <v>8.7545777286221371E-2</v>
      </c>
      <c r="F68" s="9">
        <f t="shared" si="3"/>
        <v>8.8794476607379588E-2</v>
      </c>
      <c r="G68" s="9">
        <f t="shared" si="3"/>
        <v>9.0113191406581875E-2</v>
      </c>
    </row>
    <row r="69" spans="2:7" x14ac:dyDescent="0.25">
      <c r="B69" s="7" t="s">
        <v>3</v>
      </c>
      <c r="C69" s="9"/>
      <c r="D69" s="9"/>
      <c r="E69" s="9"/>
      <c r="F69" s="9"/>
      <c r="G69" s="9"/>
    </row>
    <row r="70" spans="2:7" x14ac:dyDescent="0.25">
      <c r="B70" s="7" t="s">
        <v>0</v>
      </c>
      <c r="C70" s="9">
        <f>(C49/C63)</f>
        <v>8.6939875456591237E-2</v>
      </c>
      <c r="D70" s="9">
        <f>(D49/D63)</f>
        <v>8.8408257871099308E-2</v>
      </c>
      <c r="E70" s="9">
        <f>(E49/E63)</f>
        <v>8.9738879694982038E-2</v>
      </c>
      <c r="F70" s="9">
        <f>(F49/F63)</f>
        <v>9.0974705224076594E-2</v>
      </c>
      <c r="G70" s="9">
        <f>(G49/G63)</f>
        <v>9.21659937536215E-2</v>
      </c>
    </row>
    <row r="71" spans="2:7" ht="15.75" thickBot="1" x14ac:dyDescent="0.3"/>
    <row r="72" spans="2:7" ht="16.5" thickTop="1" thickBot="1" x14ac:dyDescent="0.3">
      <c r="B72" s="19" t="s">
        <v>17</v>
      </c>
      <c r="C72" s="19"/>
      <c r="D72" s="19"/>
      <c r="E72" s="19"/>
      <c r="F72" s="19"/>
      <c r="G72" s="19"/>
    </row>
    <row r="73" spans="2:7" ht="15.75" thickTop="1" x14ac:dyDescent="0.25">
      <c r="B73" s="11"/>
      <c r="C73" s="12">
        <v>28</v>
      </c>
      <c r="D73" s="12">
        <v>29</v>
      </c>
      <c r="E73" s="12">
        <v>30</v>
      </c>
      <c r="F73" s="12">
        <v>31</v>
      </c>
      <c r="G73" s="12">
        <v>32</v>
      </c>
    </row>
    <row r="74" spans="2:7" x14ac:dyDescent="0.25">
      <c r="B74" s="7" t="s">
        <v>1</v>
      </c>
      <c r="C74" s="9">
        <f t="shared" ref="C74:G75" si="4">(C53/C60)</f>
        <v>0.23653689884327816</v>
      </c>
      <c r="D74" s="9">
        <f t="shared" si="4"/>
        <v>0.23653585164110483</v>
      </c>
      <c r="E74" s="9">
        <f t="shared" si="4"/>
        <v>0.24000444704423535</v>
      </c>
      <c r="F74" s="9">
        <f t="shared" si="4"/>
        <v>0.24032106663005862</v>
      </c>
      <c r="G74" s="9">
        <f t="shared" si="4"/>
        <v>0.24284715467179008</v>
      </c>
    </row>
    <row r="75" spans="2:7" x14ac:dyDescent="0.25">
      <c r="B75" s="7" t="s">
        <v>2</v>
      </c>
      <c r="C75" s="9">
        <f t="shared" si="4"/>
        <v>0.215162085707338</v>
      </c>
      <c r="D75" s="9">
        <f t="shared" si="4"/>
        <v>0.21522147149693685</v>
      </c>
      <c r="E75" s="9">
        <f t="shared" si="4"/>
        <v>0.21859794889053291</v>
      </c>
      <c r="F75" s="9">
        <f t="shared" si="4"/>
        <v>0.22106652516639233</v>
      </c>
      <c r="G75" s="9">
        <f t="shared" si="4"/>
        <v>0.22441594417321173</v>
      </c>
    </row>
    <row r="76" spans="2:7" x14ac:dyDescent="0.25">
      <c r="B76" s="7" t="s">
        <v>3</v>
      </c>
      <c r="C76" s="9"/>
      <c r="D76" s="9"/>
      <c r="E76" s="9"/>
      <c r="F76" s="9"/>
      <c r="G76" s="9"/>
    </row>
    <row r="77" spans="2:7" x14ac:dyDescent="0.25">
      <c r="B77" s="7" t="s">
        <v>0</v>
      </c>
      <c r="C77" s="9">
        <f>(C56/C63)</f>
        <v>0.23765631512618929</v>
      </c>
      <c r="D77" s="9">
        <f>(D56/D63)</f>
        <v>0.23947943122060866</v>
      </c>
      <c r="E77" s="9">
        <f>(E56/E63)</f>
        <v>0.24441940582785776</v>
      </c>
      <c r="F77" s="9">
        <f>(F56/F63)</f>
        <v>0.24388843575948241</v>
      </c>
      <c r="G77" s="9">
        <f>(G56/G63)</f>
        <v>0.24597547292498612</v>
      </c>
    </row>
    <row r="80" spans="2:7" x14ac:dyDescent="0.25">
      <c r="F80" s="2"/>
    </row>
  </sheetData>
  <mergeCells count="11">
    <mergeCell ref="B44:G44"/>
    <mergeCell ref="B51:G51"/>
    <mergeCell ref="B58:G58"/>
    <mergeCell ref="B65:G65"/>
    <mergeCell ref="B72:G72"/>
    <mergeCell ref="B37:G37"/>
    <mergeCell ref="B2:G2"/>
    <mergeCell ref="B9:G9"/>
    <mergeCell ref="B16:G16"/>
    <mergeCell ref="B23:G23"/>
    <mergeCell ref="B30:G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7"/>
  <sheetViews>
    <sheetView workbookViewId="0">
      <selection activeCell="B2" sqref="B2:G7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7" ht="15.75" thickBot="1" x14ac:dyDescent="0.3"/>
    <row r="2" spans="2:7" ht="16.5" thickTop="1" thickBot="1" x14ac:dyDescent="0.3">
      <c r="B2" s="18" t="s">
        <v>8</v>
      </c>
      <c r="C2" s="18"/>
      <c r="D2" s="18"/>
      <c r="E2" s="18"/>
      <c r="F2" s="18"/>
      <c r="G2" s="18"/>
    </row>
    <row r="3" spans="2:7" ht="15.75" thickTop="1" x14ac:dyDescent="0.25">
      <c r="B3" s="11"/>
      <c r="C3" s="12">
        <v>28</v>
      </c>
      <c r="D3" s="12">
        <v>29</v>
      </c>
      <c r="E3" s="12">
        <v>30</v>
      </c>
      <c r="F3" s="12">
        <v>31</v>
      </c>
      <c r="G3" s="12">
        <v>32</v>
      </c>
    </row>
    <row r="4" spans="2:7" x14ac:dyDescent="0.25">
      <c r="B4" s="7" t="s">
        <v>1</v>
      </c>
      <c r="C4" s="1">
        <v>0.66800000000000004</v>
      </c>
      <c r="D4" s="1">
        <v>1.4139999999999999</v>
      </c>
      <c r="E4" s="1">
        <v>2.9380000000000002</v>
      </c>
      <c r="F4" s="1">
        <v>6.1509999999999998</v>
      </c>
      <c r="G4" s="1">
        <v>13.067</v>
      </c>
    </row>
    <row r="5" spans="2:7" x14ac:dyDescent="0.25">
      <c r="B5" s="7" t="s">
        <v>2</v>
      </c>
      <c r="C5" s="1">
        <v>0.44400000000000001</v>
      </c>
      <c r="D5" s="1">
        <v>0.91700000000000004</v>
      </c>
      <c r="E5" s="1">
        <v>1.9359999999999999</v>
      </c>
      <c r="F5" s="1">
        <v>4.0579999999999998</v>
      </c>
      <c r="G5" s="1">
        <v>8.5120000000000005</v>
      </c>
    </row>
    <row r="6" spans="2:7" x14ac:dyDescent="0.25">
      <c r="B6" s="7" t="s">
        <v>3</v>
      </c>
      <c r="C6" s="1"/>
      <c r="D6" s="1"/>
      <c r="E6" s="1"/>
      <c r="F6" s="1"/>
      <c r="G6" s="1"/>
    </row>
    <row r="7" spans="2:7" x14ac:dyDescent="0.25">
      <c r="B7" s="7" t="s">
        <v>0</v>
      </c>
      <c r="C7" s="1">
        <v>0.67</v>
      </c>
      <c r="D7" s="1">
        <v>1.417</v>
      </c>
      <c r="E7" s="1">
        <v>2.9460000000000002</v>
      </c>
      <c r="F7" s="1">
        <v>6.0460000000000003</v>
      </c>
      <c r="G7" s="1">
        <v>12.496</v>
      </c>
    </row>
    <row r="8" spans="2:7" ht="15.75" thickBot="1" x14ac:dyDescent="0.3"/>
    <row r="9" spans="2:7" ht="16.5" thickTop="1" thickBot="1" x14ac:dyDescent="0.3">
      <c r="B9" s="18" t="s">
        <v>11</v>
      </c>
      <c r="C9" s="18"/>
      <c r="D9" s="18"/>
      <c r="E9" s="18"/>
      <c r="F9" s="18"/>
      <c r="G9" s="18"/>
    </row>
    <row r="10" spans="2:7" ht="15.75" thickTop="1" x14ac:dyDescent="0.25">
      <c r="B10" s="11"/>
      <c r="C10" s="12">
        <v>28</v>
      </c>
      <c r="D10" s="12">
        <v>29</v>
      </c>
      <c r="E10" s="12">
        <v>30</v>
      </c>
      <c r="F10" s="12">
        <v>31</v>
      </c>
      <c r="G10" s="12">
        <v>32</v>
      </c>
    </row>
    <row r="11" spans="2:7" x14ac:dyDescent="0.25">
      <c r="B11" s="7" t="s">
        <v>1</v>
      </c>
      <c r="C11" s="5">
        <f t="shared" ref="C11:G12" si="0">POWER(2, C$10)/2/1024</f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7" x14ac:dyDescent="0.25">
      <c r="B12" s="7" t="s">
        <v>2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7" x14ac:dyDescent="0.25">
      <c r="B13" s="7" t="s">
        <v>3</v>
      </c>
      <c r="C13" s="5"/>
      <c r="D13" s="5"/>
      <c r="E13" s="5"/>
      <c r="F13" s="5"/>
      <c r="G13" s="5"/>
    </row>
    <row r="14" spans="2:7" x14ac:dyDescent="0.25">
      <c r="B14" s="7" t="s">
        <v>0</v>
      </c>
      <c r="C14" s="5">
        <f>POWER(2, C$10)/2/1024</f>
        <v>131072</v>
      </c>
      <c r="D14" s="5">
        <f>POWER(2, D$10)/2/1024</f>
        <v>262144</v>
      </c>
      <c r="E14" s="5">
        <f>POWER(2, E$10)/2/1024</f>
        <v>524288</v>
      </c>
      <c r="F14" s="5">
        <f>POWER(2, F$10)/2/1024</f>
        <v>1048576</v>
      </c>
      <c r="G14" s="5">
        <f>POWER(2, G$10)/2/1024</f>
        <v>2097152</v>
      </c>
    </row>
    <row r="15" spans="2:7" ht="15.75" thickBot="1" x14ac:dyDescent="0.3"/>
    <row r="16" spans="2:7" ht="16.5" thickTop="1" thickBot="1" x14ac:dyDescent="0.3">
      <c r="B16" s="18" t="s">
        <v>9</v>
      </c>
      <c r="C16" s="18"/>
      <c r="D16" s="18"/>
      <c r="E16" s="18"/>
      <c r="F16" s="18"/>
      <c r="G16" s="18"/>
    </row>
    <row r="17" spans="2:7" ht="15.75" thickTop="1" x14ac:dyDescent="0.25">
      <c r="B17" s="11"/>
      <c r="C17" s="12">
        <v>28</v>
      </c>
      <c r="D17" s="12">
        <v>29</v>
      </c>
      <c r="E17" s="12">
        <v>30</v>
      </c>
      <c r="F17" s="12">
        <v>31</v>
      </c>
      <c r="G17" s="12">
        <v>32</v>
      </c>
    </row>
    <row r="18" spans="2:7" x14ac:dyDescent="0.25">
      <c r="B18" s="7" t="s">
        <v>1</v>
      </c>
      <c r="C18" s="5">
        <v>137156</v>
      </c>
      <c r="D18" s="5">
        <v>268008</v>
      </c>
      <c r="E18" s="5">
        <v>530004</v>
      </c>
      <c r="F18" s="5">
        <v>1054484</v>
      </c>
      <c r="G18" s="5">
        <v>2102956</v>
      </c>
    </row>
    <row r="19" spans="2:7" x14ac:dyDescent="0.25">
      <c r="B19" s="7" t="s">
        <v>2</v>
      </c>
      <c r="C19" s="5">
        <v>137136</v>
      </c>
      <c r="D19" s="5">
        <v>268248</v>
      </c>
      <c r="E19" s="5">
        <v>530036</v>
      </c>
      <c r="F19" s="5">
        <v>1054384</v>
      </c>
      <c r="G19" s="5">
        <v>2102908</v>
      </c>
    </row>
    <row r="20" spans="2:7" x14ac:dyDescent="0.25">
      <c r="B20" s="7" t="s">
        <v>3</v>
      </c>
      <c r="C20" s="5"/>
      <c r="D20" s="5"/>
      <c r="E20" s="5"/>
      <c r="F20" s="5"/>
      <c r="G20" s="5"/>
    </row>
    <row r="21" spans="2:7" x14ac:dyDescent="0.25">
      <c r="B21" s="7" t="s">
        <v>0</v>
      </c>
      <c r="C21" s="5">
        <v>136932</v>
      </c>
      <c r="D21" s="5">
        <v>267848</v>
      </c>
      <c r="E21" s="5">
        <v>530060</v>
      </c>
      <c r="F21" s="5">
        <v>1054480</v>
      </c>
      <c r="G21" s="5">
        <v>2102956</v>
      </c>
    </row>
    <row r="22" spans="2:7" ht="15.75" thickBot="1" x14ac:dyDescent="0.3"/>
    <row r="23" spans="2:7" ht="16.5" thickTop="1" thickBot="1" x14ac:dyDescent="0.3">
      <c r="B23" s="18" t="s">
        <v>10</v>
      </c>
      <c r="C23" s="18"/>
      <c r="D23" s="18"/>
      <c r="E23" s="18"/>
      <c r="F23" s="18"/>
      <c r="G23" s="18"/>
    </row>
    <row r="24" spans="2:7" ht="15.75" thickTop="1" x14ac:dyDescent="0.25">
      <c r="B24" s="11"/>
      <c r="C24" s="12">
        <v>28</v>
      </c>
      <c r="D24" s="12">
        <v>29</v>
      </c>
      <c r="E24" s="12">
        <v>30</v>
      </c>
      <c r="F24" s="12">
        <v>31</v>
      </c>
      <c r="G24" s="12">
        <v>32</v>
      </c>
    </row>
    <row r="25" spans="2:7" x14ac:dyDescent="0.25">
      <c r="B25" s="7" t="s">
        <v>1</v>
      </c>
      <c r="C25" s="5">
        <v>172360</v>
      </c>
      <c r="D25" s="5">
        <v>303432</v>
      </c>
      <c r="E25" s="5">
        <v>565576</v>
      </c>
      <c r="F25" s="5">
        <v>1089864</v>
      </c>
      <c r="G25" s="5">
        <v>2138440</v>
      </c>
    </row>
    <row r="26" spans="2:7" x14ac:dyDescent="0.25">
      <c r="B26" s="7" t="s">
        <v>2</v>
      </c>
      <c r="C26" s="5">
        <v>172360</v>
      </c>
      <c r="D26" s="5">
        <v>303432</v>
      </c>
      <c r="E26" s="5">
        <v>565576</v>
      </c>
      <c r="F26" s="5">
        <v>1089864</v>
      </c>
      <c r="G26" s="5">
        <v>2138440</v>
      </c>
    </row>
    <row r="27" spans="2:7" x14ac:dyDescent="0.25">
      <c r="B27" s="7" t="s">
        <v>3</v>
      </c>
      <c r="C27" s="5"/>
      <c r="D27" s="5"/>
      <c r="E27" s="5"/>
      <c r="F27" s="5"/>
      <c r="G27" s="5"/>
    </row>
    <row r="28" spans="2:7" x14ac:dyDescent="0.25">
      <c r="B28" s="7" t="s">
        <v>0</v>
      </c>
      <c r="C28" s="5">
        <v>155968</v>
      </c>
      <c r="D28" s="5">
        <v>287040</v>
      </c>
      <c r="E28" s="5">
        <v>549184</v>
      </c>
      <c r="F28" s="5">
        <v>1073472</v>
      </c>
      <c r="G28" s="5">
        <v>2122048</v>
      </c>
    </row>
    <row r="29" spans="2:7" ht="15.75" thickBot="1" x14ac:dyDescent="0.3"/>
    <row r="30" spans="2:7" ht="16.5" thickTop="1" thickBot="1" x14ac:dyDescent="0.3">
      <c r="B30" s="18" t="s">
        <v>12</v>
      </c>
      <c r="C30" s="18"/>
      <c r="D30" s="18"/>
      <c r="E30" s="18"/>
      <c r="F30" s="18"/>
      <c r="G30" s="18"/>
    </row>
    <row r="31" spans="2:7" ht="15.75" thickTop="1" x14ac:dyDescent="0.25">
      <c r="B31" s="11"/>
      <c r="C31" s="12">
        <v>28</v>
      </c>
      <c r="D31" s="12">
        <v>29</v>
      </c>
      <c r="E31" s="12">
        <v>30</v>
      </c>
      <c r="F31" s="12">
        <v>31</v>
      </c>
      <c r="G31" s="12">
        <v>32</v>
      </c>
    </row>
    <row r="32" spans="2:7" x14ac:dyDescent="0.25">
      <c r="B32" s="7" t="s">
        <v>1</v>
      </c>
      <c r="C32" s="5">
        <f t="shared" ref="C32:G33" si="1">C18-C11</f>
        <v>6084</v>
      </c>
      <c r="D32" s="5">
        <f t="shared" si="1"/>
        <v>5864</v>
      </c>
      <c r="E32" s="5">
        <f t="shared" si="1"/>
        <v>5716</v>
      </c>
      <c r="F32" s="5">
        <f t="shared" si="1"/>
        <v>5908</v>
      </c>
      <c r="G32" s="5">
        <f t="shared" si="1"/>
        <v>5804</v>
      </c>
    </row>
    <row r="33" spans="2:7" x14ac:dyDescent="0.25">
      <c r="B33" s="7" t="s">
        <v>2</v>
      </c>
      <c r="C33" s="5">
        <f t="shared" si="1"/>
        <v>6064</v>
      </c>
      <c r="D33" s="5">
        <f t="shared" si="1"/>
        <v>6104</v>
      </c>
      <c r="E33" s="5">
        <f t="shared" si="1"/>
        <v>5748</v>
      </c>
      <c r="F33" s="5">
        <f t="shared" si="1"/>
        <v>5808</v>
      </c>
      <c r="G33" s="5">
        <f t="shared" si="1"/>
        <v>5756</v>
      </c>
    </row>
    <row r="34" spans="2:7" x14ac:dyDescent="0.25">
      <c r="B34" s="7" t="s">
        <v>3</v>
      </c>
      <c r="C34" s="5"/>
      <c r="D34" s="5"/>
      <c r="E34" s="5"/>
      <c r="F34" s="5"/>
      <c r="G34" s="5"/>
    </row>
    <row r="35" spans="2:7" x14ac:dyDescent="0.25">
      <c r="B35" s="7" t="s">
        <v>0</v>
      </c>
      <c r="C35" s="5">
        <f>C21-C14</f>
        <v>5860</v>
      </c>
      <c r="D35" s="5">
        <f>D21-D14</f>
        <v>5704</v>
      </c>
      <c r="E35" s="5">
        <f>E21-E14</f>
        <v>5772</v>
      </c>
      <c r="F35" s="5">
        <f>F21-F14</f>
        <v>5904</v>
      </c>
      <c r="G35" s="5">
        <f>G21-G14</f>
        <v>5804</v>
      </c>
    </row>
    <row r="36" spans="2:7" ht="15.75" thickBot="1" x14ac:dyDescent="0.3"/>
    <row r="37" spans="2:7" ht="16.5" thickTop="1" thickBot="1" x14ac:dyDescent="0.3">
      <c r="B37" s="18" t="s">
        <v>13</v>
      </c>
      <c r="C37" s="18"/>
      <c r="D37" s="18"/>
      <c r="E37" s="18"/>
      <c r="F37" s="18"/>
      <c r="G37" s="18"/>
    </row>
    <row r="38" spans="2:7" ht="15.75" thickTop="1" x14ac:dyDescent="0.25">
      <c r="B38" s="11"/>
      <c r="C38" s="12">
        <v>28</v>
      </c>
      <c r="D38" s="12">
        <v>29</v>
      </c>
      <c r="E38" s="12">
        <v>30</v>
      </c>
      <c r="F38" s="12">
        <v>31</v>
      </c>
      <c r="G38" s="12">
        <v>32</v>
      </c>
    </row>
    <row r="39" spans="2:7" x14ac:dyDescent="0.25">
      <c r="B39" s="7" t="s">
        <v>1</v>
      </c>
      <c r="C39" s="5">
        <f t="shared" ref="C39:G40" si="2">C25-C18</f>
        <v>35204</v>
      </c>
      <c r="D39" s="5">
        <f t="shared" si="2"/>
        <v>35424</v>
      </c>
      <c r="E39" s="5">
        <f t="shared" si="2"/>
        <v>35572</v>
      </c>
      <c r="F39" s="5">
        <f t="shared" si="2"/>
        <v>35380</v>
      </c>
      <c r="G39" s="5">
        <f t="shared" si="2"/>
        <v>35484</v>
      </c>
    </row>
    <row r="40" spans="2:7" x14ac:dyDescent="0.25">
      <c r="B40" s="7" t="s">
        <v>2</v>
      </c>
      <c r="C40" s="5">
        <f t="shared" si="2"/>
        <v>35224</v>
      </c>
      <c r="D40" s="5">
        <f t="shared" si="2"/>
        <v>35184</v>
      </c>
      <c r="E40" s="5">
        <f t="shared" si="2"/>
        <v>35540</v>
      </c>
      <c r="F40" s="5">
        <f t="shared" si="2"/>
        <v>35480</v>
      </c>
      <c r="G40" s="5">
        <f t="shared" si="2"/>
        <v>35532</v>
      </c>
    </row>
    <row r="41" spans="2:7" x14ac:dyDescent="0.25">
      <c r="B41" s="7" t="s">
        <v>3</v>
      </c>
      <c r="C41" s="5"/>
      <c r="D41" s="5"/>
      <c r="E41" s="5"/>
      <c r="F41" s="5"/>
      <c r="G41" s="5"/>
    </row>
    <row r="42" spans="2:7" x14ac:dyDescent="0.25">
      <c r="B42" s="7" t="s">
        <v>0</v>
      </c>
      <c r="C42" s="5">
        <f>C28-C21</f>
        <v>19036</v>
      </c>
      <c r="D42" s="5">
        <f>D28-D21</f>
        <v>19192</v>
      </c>
      <c r="E42" s="5">
        <f>E28-E21</f>
        <v>19124</v>
      </c>
      <c r="F42" s="5">
        <f>F28-F21</f>
        <v>18992</v>
      </c>
      <c r="G42" s="5">
        <f>G28-G21</f>
        <v>19092</v>
      </c>
    </row>
    <row r="43" spans="2:7" ht="15.75" thickBot="1" x14ac:dyDescent="0.3"/>
    <row r="44" spans="2:7" ht="16.5" thickTop="1" thickBot="1" x14ac:dyDescent="0.3">
      <c r="B44" s="18" t="s">
        <v>14</v>
      </c>
      <c r="C44" s="18"/>
      <c r="D44" s="18"/>
      <c r="E44" s="18"/>
      <c r="F44" s="18"/>
      <c r="G44" s="18"/>
    </row>
    <row r="45" spans="2:7" ht="15.75" thickTop="1" x14ac:dyDescent="0.25">
      <c r="B45" s="11"/>
      <c r="C45" s="12">
        <v>28</v>
      </c>
      <c r="D45" s="12">
        <v>29</v>
      </c>
      <c r="E45" s="12">
        <v>30</v>
      </c>
      <c r="F45" s="12">
        <v>31</v>
      </c>
      <c r="G45" s="12">
        <v>32</v>
      </c>
    </row>
    <row r="46" spans="2:7" x14ac:dyDescent="0.25">
      <c r="B46" s="7" t="s">
        <v>1</v>
      </c>
      <c r="C46" s="8">
        <v>128958315</v>
      </c>
      <c r="D46" s="8">
        <v>268667558</v>
      </c>
      <c r="E46" s="8">
        <v>557663502</v>
      </c>
      <c r="F46" s="8">
        <v>1153934845</v>
      </c>
      <c r="G46" s="8">
        <v>2383569119</v>
      </c>
    </row>
    <row r="47" spans="2:7" x14ac:dyDescent="0.25">
      <c r="B47" s="7" t="s">
        <v>2</v>
      </c>
      <c r="C47" s="8">
        <v>46746947</v>
      </c>
      <c r="D47" s="8">
        <v>93996720</v>
      </c>
      <c r="E47" s="8">
        <v>200491835</v>
      </c>
      <c r="F47" s="8">
        <v>412914901</v>
      </c>
      <c r="G47" s="8">
        <v>840516187</v>
      </c>
    </row>
    <row r="48" spans="2:7" x14ac:dyDescent="0.25">
      <c r="B48" s="7" t="s">
        <v>3</v>
      </c>
      <c r="C48" s="8"/>
      <c r="D48" s="8"/>
      <c r="E48" s="8"/>
      <c r="F48" s="8"/>
      <c r="G48" s="8"/>
    </row>
    <row r="49" spans="2:7" x14ac:dyDescent="0.25">
      <c r="B49" s="7" t="s">
        <v>0</v>
      </c>
      <c r="C49" s="8">
        <v>138678667</v>
      </c>
      <c r="D49" s="8">
        <v>287284718</v>
      </c>
      <c r="E49" s="8">
        <v>593495481</v>
      </c>
      <c r="F49" s="8">
        <v>1223490558</v>
      </c>
      <c r="G49" s="8">
        <v>2518498538</v>
      </c>
    </row>
    <row r="50" spans="2:7" ht="15.75" thickBot="1" x14ac:dyDescent="0.3"/>
    <row r="51" spans="2:7" ht="16.5" thickTop="1" thickBot="1" x14ac:dyDescent="0.3">
      <c r="B51" s="18" t="s">
        <v>15</v>
      </c>
      <c r="C51" s="18"/>
      <c r="D51" s="18"/>
      <c r="E51" s="18"/>
      <c r="F51" s="18"/>
      <c r="G51" s="18"/>
    </row>
    <row r="52" spans="2:7" ht="15.75" thickTop="1" x14ac:dyDescent="0.25">
      <c r="B52" s="11"/>
      <c r="C52" s="12">
        <v>28</v>
      </c>
      <c r="D52" s="12">
        <v>29</v>
      </c>
      <c r="E52" s="12">
        <v>30</v>
      </c>
      <c r="F52" s="12">
        <v>31</v>
      </c>
      <c r="G52" s="12">
        <v>32</v>
      </c>
    </row>
    <row r="53" spans="2:7" x14ac:dyDescent="0.25">
      <c r="B53" s="7" t="s">
        <v>1</v>
      </c>
      <c r="C53" s="8">
        <v>351455483</v>
      </c>
      <c r="D53" s="8">
        <v>732821558</v>
      </c>
      <c r="E53" s="8">
        <v>1504361597</v>
      </c>
      <c r="F53" s="8">
        <v>3085669880</v>
      </c>
      <c r="G53" s="8">
        <v>6323499441</v>
      </c>
    </row>
    <row r="54" spans="2:7" x14ac:dyDescent="0.25">
      <c r="B54" s="7" t="s">
        <v>2</v>
      </c>
      <c r="C54" s="8">
        <v>120172751</v>
      </c>
      <c r="D54" s="8">
        <v>240851628</v>
      </c>
      <c r="E54" s="8">
        <v>505221536</v>
      </c>
      <c r="F54" s="8">
        <v>1047918116</v>
      </c>
      <c r="G54" s="8">
        <v>2116699965</v>
      </c>
    </row>
    <row r="55" spans="2:7" x14ac:dyDescent="0.25">
      <c r="B55" s="7" t="s">
        <v>3</v>
      </c>
      <c r="C55" s="8"/>
      <c r="D55" s="8"/>
      <c r="E55" s="8"/>
      <c r="F55" s="8"/>
      <c r="G55" s="8"/>
    </row>
    <row r="56" spans="2:7" x14ac:dyDescent="0.25">
      <c r="B56" s="7" t="s">
        <v>0</v>
      </c>
      <c r="C56" s="8">
        <v>379087971</v>
      </c>
      <c r="D56" s="8">
        <v>778194057</v>
      </c>
      <c r="E56" s="8">
        <v>1616487896</v>
      </c>
      <c r="F56" s="8">
        <v>3279979832</v>
      </c>
      <c r="G56" s="8">
        <v>6721447290</v>
      </c>
    </row>
    <row r="57" spans="2:7" ht="15.75" thickBot="1" x14ac:dyDescent="0.3"/>
    <row r="58" spans="2:7" ht="16.5" thickTop="1" thickBot="1" x14ac:dyDescent="0.3">
      <c r="B58" s="18" t="s">
        <v>18</v>
      </c>
      <c r="C58" s="18"/>
      <c r="D58" s="18"/>
      <c r="E58" s="18"/>
      <c r="F58" s="18"/>
      <c r="G58" s="18"/>
    </row>
    <row r="59" spans="2:7" ht="15.75" thickTop="1" x14ac:dyDescent="0.25">
      <c r="B59" s="11"/>
      <c r="C59" s="12">
        <v>28</v>
      </c>
      <c r="D59" s="12">
        <v>29</v>
      </c>
      <c r="E59" s="12">
        <v>30</v>
      </c>
      <c r="F59" s="12">
        <v>31</v>
      </c>
      <c r="G59" s="12">
        <v>32</v>
      </c>
    </row>
    <row r="60" spans="2:7" x14ac:dyDescent="0.25">
      <c r="B60" s="7" t="s">
        <v>1</v>
      </c>
      <c r="C60" s="8">
        <v>1536858443</v>
      </c>
      <c r="D60" s="8">
        <v>3138001318</v>
      </c>
      <c r="E60" s="8">
        <v>6397898893</v>
      </c>
      <c r="F60" s="8">
        <v>13032249745</v>
      </c>
      <c r="G60" s="8">
        <v>26518245243</v>
      </c>
    </row>
    <row r="61" spans="2:7" x14ac:dyDescent="0.25">
      <c r="B61" s="7" t="s">
        <v>2</v>
      </c>
      <c r="C61" s="8">
        <v>519962197</v>
      </c>
      <c r="D61" s="8">
        <v>1193603100</v>
      </c>
      <c r="E61" s="8">
        <v>2147334574</v>
      </c>
      <c r="F61" s="8">
        <v>4537613645</v>
      </c>
      <c r="G61" s="8">
        <v>8171061527</v>
      </c>
    </row>
    <row r="62" spans="2:7" x14ac:dyDescent="0.25">
      <c r="B62" s="7" t="s">
        <v>3</v>
      </c>
      <c r="C62" s="8"/>
      <c r="D62" s="8"/>
      <c r="E62" s="8"/>
      <c r="F62" s="8"/>
      <c r="G62" s="8"/>
    </row>
    <row r="63" spans="2:7" x14ac:dyDescent="0.25">
      <c r="B63" s="7" t="s">
        <v>0</v>
      </c>
      <c r="C63" s="8">
        <v>1595110026</v>
      </c>
      <c r="D63" s="8">
        <v>3249523573</v>
      </c>
      <c r="E63" s="8">
        <v>6613582463</v>
      </c>
      <c r="F63" s="8">
        <v>13448689446</v>
      </c>
      <c r="G63" s="8">
        <v>27325680931</v>
      </c>
    </row>
    <row r="64" spans="2:7" ht="15.75" thickBot="1" x14ac:dyDescent="0.3"/>
    <row r="65" spans="2:7" ht="16.5" thickTop="1" thickBot="1" x14ac:dyDescent="0.3">
      <c r="B65" s="18" t="s">
        <v>16</v>
      </c>
      <c r="C65" s="18"/>
      <c r="D65" s="18"/>
      <c r="E65" s="18"/>
      <c r="F65" s="18"/>
      <c r="G65" s="18"/>
    </row>
    <row r="66" spans="2:7" ht="15.75" thickTop="1" x14ac:dyDescent="0.25">
      <c r="B66" s="11"/>
      <c r="C66" s="12">
        <v>28</v>
      </c>
      <c r="D66" s="12">
        <v>29</v>
      </c>
      <c r="E66" s="12">
        <v>30</v>
      </c>
      <c r="F66" s="12">
        <v>31</v>
      </c>
      <c r="G66" s="12">
        <v>32</v>
      </c>
    </row>
    <row r="67" spans="2:7" x14ac:dyDescent="0.25">
      <c r="B67" s="7" t="s">
        <v>1</v>
      </c>
      <c r="C67" s="9">
        <f t="shared" ref="C67:G68" si="3">(C46/C60)</f>
        <v>8.3910340335749456E-2</v>
      </c>
      <c r="D67" s="9">
        <f t="shared" si="3"/>
        <v>8.5617414007727322E-2</v>
      </c>
      <c r="E67" s="9">
        <f t="shared" si="3"/>
        <v>8.7163537799908777E-2</v>
      </c>
      <c r="F67" s="9">
        <f t="shared" si="3"/>
        <v>8.8544561958131818E-2</v>
      </c>
      <c r="G67" s="9">
        <f t="shared" si="3"/>
        <v>8.9884119298172221E-2</v>
      </c>
    </row>
    <row r="68" spans="2:7" x14ac:dyDescent="0.25">
      <c r="B68" s="7" t="s">
        <v>2</v>
      </c>
      <c r="C68" s="9">
        <f t="shared" si="3"/>
        <v>8.9904510885048056E-2</v>
      </c>
      <c r="D68" s="9">
        <f t="shared" si="3"/>
        <v>7.8750398687805021E-2</v>
      </c>
      <c r="E68" s="9">
        <f t="shared" si="3"/>
        <v>9.336776738360289E-2</v>
      </c>
      <c r="F68" s="9">
        <f t="shared" si="3"/>
        <v>9.0998250028402325E-2</v>
      </c>
      <c r="G68" s="9">
        <f t="shared" si="3"/>
        <v>0.1028649930272395</v>
      </c>
    </row>
    <row r="69" spans="2:7" x14ac:dyDescent="0.25">
      <c r="B69" s="7" t="s">
        <v>3</v>
      </c>
      <c r="C69" s="9"/>
      <c r="D69" s="9"/>
      <c r="E69" s="9"/>
      <c r="F69" s="9"/>
      <c r="G69" s="9"/>
    </row>
    <row r="70" spans="2:7" x14ac:dyDescent="0.25">
      <c r="B70" s="7" t="s">
        <v>0</v>
      </c>
      <c r="C70" s="9">
        <f>(C49/C63)</f>
        <v>8.6939875456591237E-2</v>
      </c>
      <c r="D70" s="9">
        <f>(D49/D63)</f>
        <v>8.8408257871099308E-2</v>
      </c>
      <c r="E70" s="9">
        <f>(E49/E63)</f>
        <v>8.9738879694982038E-2</v>
      </c>
      <c r="F70" s="9">
        <f>(F49/F63)</f>
        <v>9.0974705224076594E-2</v>
      </c>
      <c r="G70" s="9">
        <f>(G49/G63)</f>
        <v>9.21659937536215E-2</v>
      </c>
    </row>
    <row r="71" spans="2:7" ht="15.75" thickBot="1" x14ac:dyDescent="0.3"/>
    <row r="72" spans="2:7" ht="16.5" thickTop="1" thickBot="1" x14ac:dyDescent="0.3">
      <c r="B72" s="18" t="s">
        <v>17</v>
      </c>
      <c r="C72" s="18"/>
      <c r="D72" s="18"/>
      <c r="E72" s="18"/>
      <c r="F72" s="18"/>
      <c r="G72" s="18"/>
    </row>
    <row r="73" spans="2:7" ht="15.75" thickTop="1" x14ac:dyDescent="0.25">
      <c r="B73" s="11"/>
      <c r="C73" s="12">
        <v>28</v>
      </c>
      <c r="D73" s="12">
        <v>29</v>
      </c>
      <c r="E73" s="12">
        <v>30</v>
      </c>
      <c r="F73" s="12">
        <v>31</v>
      </c>
      <c r="G73" s="12">
        <v>32</v>
      </c>
    </row>
    <row r="74" spans="2:7" x14ac:dyDescent="0.25">
      <c r="B74" s="7" t="s">
        <v>1</v>
      </c>
      <c r="C74" s="9">
        <f t="shared" ref="C74:G75" si="4">(C53/C60)</f>
        <v>0.22868435580439467</v>
      </c>
      <c r="D74" s="9">
        <f t="shared" si="4"/>
        <v>0.23353130981699607</v>
      </c>
      <c r="E74" s="9">
        <f t="shared" si="4"/>
        <v>0.23513369344519275</v>
      </c>
      <c r="F74" s="9">
        <f t="shared" si="4"/>
        <v>0.23677184986298005</v>
      </c>
      <c r="G74" s="9">
        <f t="shared" si="4"/>
        <v>0.23845844184087592</v>
      </c>
    </row>
    <row r="75" spans="2:7" x14ac:dyDescent="0.25">
      <c r="B75" s="7" t="s">
        <v>2</v>
      </c>
      <c r="C75" s="9">
        <f t="shared" si="4"/>
        <v>0.23111824608280129</v>
      </c>
      <c r="D75" s="9">
        <f t="shared" si="4"/>
        <v>0.20178535729339175</v>
      </c>
      <c r="E75" s="9">
        <f t="shared" si="4"/>
        <v>0.23527844338615861</v>
      </c>
      <c r="F75" s="9">
        <f t="shared" si="4"/>
        <v>0.23094035719737879</v>
      </c>
      <c r="G75" s="9">
        <f t="shared" si="4"/>
        <v>0.25904834494339501</v>
      </c>
    </row>
    <row r="76" spans="2:7" x14ac:dyDescent="0.25">
      <c r="B76" s="7" t="s">
        <v>3</v>
      </c>
      <c r="C76" s="9"/>
      <c r="D76" s="9"/>
      <c r="E76" s="9"/>
      <c r="F76" s="9"/>
      <c r="G76" s="9"/>
    </row>
    <row r="77" spans="2:7" x14ac:dyDescent="0.25">
      <c r="B77" s="7" t="s">
        <v>0</v>
      </c>
      <c r="C77" s="9">
        <f>(C56/C63)</f>
        <v>0.23765631512618929</v>
      </c>
      <c r="D77" s="9">
        <f>(D56/D63)</f>
        <v>0.23947943122060866</v>
      </c>
      <c r="E77" s="9">
        <f>(E56/E63)</f>
        <v>0.24441940582785776</v>
      </c>
      <c r="F77" s="9">
        <f>(F56/F63)</f>
        <v>0.24388843575948241</v>
      </c>
      <c r="G77" s="9">
        <f>(G56/G63)</f>
        <v>0.24597547292498612</v>
      </c>
    </row>
  </sheetData>
  <mergeCells count="11">
    <mergeCell ref="B44:G44"/>
    <mergeCell ref="B51:G51"/>
    <mergeCell ref="B58:G58"/>
    <mergeCell ref="B65:G65"/>
    <mergeCell ref="B72:G72"/>
    <mergeCell ref="B37:G37"/>
    <mergeCell ref="B2:G2"/>
    <mergeCell ref="B9:G9"/>
    <mergeCell ref="B16:G16"/>
    <mergeCell ref="B23:G23"/>
    <mergeCell ref="B30:G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7"/>
  <sheetViews>
    <sheetView workbookViewId="0">
      <selection activeCell="B2" sqref="B2:G7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18" t="s">
        <v>8</v>
      </c>
      <c r="C2" s="18"/>
      <c r="D2" s="18"/>
      <c r="E2" s="18"/>
      <c r="F2" s="18"/>
      <c r="G2" s="18"/>
    </row>
    <row r="3" spans="2:9" ht="15.75" thickTop="1" x14ac:dyDescent="0.25">
      <c r="B3" s="11"/>
      <c r="C3" s="12">
        <v>28</v>
      </c>
      <c r="D3" s="12">
        <v>29</v>
      </c>
      <c r="E3" s="12">
        <v>30</v>
      </c>
      <c r="F3" s="12">
        <v>31</v>
      </c>
      <c r="G3" s="12">
        <v>32</v>
      </c>
    </row>
    <row r="4" spans="2:9" x14ac:dyDescent="0.25">
      <c r="B4" s="7" t="s">
        <v>1</v>
      </c>
      <c r="C4" s="1">
        <v>0.66700000000000004</v>
      </c>
      <c r="D4" s="1">
        <v>1.4239999999999999</v>
      </c>
      <c r="E4" s="1">
        <v>2.96</v>
      </c>
      <c r="F4" s="1">
        <v>6.1680000000000001</v>
      </c>
      <c r="G4" s="1">
        <v>12.757999999999999</v>
      </c>
      <c r="I4" s="14"/>
    </row>
    <row r="5" spans="2:9" x14ac:dyDescent="0.25">
      <c r="B5" s="7" t="s">
        <v>2</v>
      </c>
      <c r="C5" s="1">
        <v>0.38100000000000001</v>
      </c>
      <c r="D5" s="1">
        <v>0.81</v>
      </c>
      <c r="E5" s="1">
        <v>2.0049999999999999</v>
      </c>
      <c r="F5" s="1">
        <v>3.734</v>
      </c>
      <c r="G5" s="1">
        <v>8.3659999999999997</v>
      </c>
      <c r="I5" s="14"/>
    </row>
    <row r="6" spans="2:9" x14ac:dyDescent="0.25">
      <c r="B6" s="7" t="s">
        <v>3</v>
      </c>
      <c r="C6" s="1"/>
      <c r="D6" s="1"/>
      <c r="E6" s="1"/>
      <c r="F6" s="1"/>
      <c r="G6" s="1"/>
    </row>
    <row r="7" spans="2:9" x14ac:dyDescent="0.25">
      <c r="B7" s="7" t="s">
        <v>0</v>
      </c>
      <c r="C7" s="1">
        <v>0.67</v>
      </c>
      <c r="D7" s="1">
        <v>1.417</v>
      </c>
      <c r="E7" s="1">
        <v>2.9460000000000002</v>
      </c>
      <c r="F7" s="1">
        <v>6.0460000000000003</v>
      </c>
      <c r="G7" s="1">
        <v>12.496</v>
      </c>
    </row>
    <row r="8" spans="2:9" ht="15.75" thickBot="1" x14ac:dyDescent="0.3"/>
    <row r="9" spans="2:9" ht="16.5" thickTop="1" thickBot="1" x14ac:dyDescent="0.3">
      <c r="B9" s="18" t="s">
        <v>11</v>
      </c>
      <c r="C9" s="18"/>
      <c r="D9" s="18"/>
      <c r="E9" s="18"/>
      <c r="F9" s="18"/>
      <c r="G9" s="18"/>
    </row>
    <row r="10" spans="2:9" ht="15.75" thickTop="1" x14ac:dyDescent="0.25">
      <c r="B10" s="11"/>
      <c r="C10" s="12">
        <v>28</v>
      </c>
      <c r="D10" s="12">
        <v>29</v>
      </c>
      <c r="E10" s="12">
        <v>30</v>
      </c>
      <c r="F10" s="12">
        <v>31</v>
      </c>
      <c r="G10" s="12">
        <v>32</v>
      </c>
    </row>
    <row r="11" spans="2:9" x14ac:dyDescent="0.25">
      <c r="B11" s="7" t="s">
        <v>1</v>
      </c>
      <c r="C11" s="5">
        <f t="shared" ref="C11:G12" si="0">POWER(2, C$10)/2/1024</f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2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9" x14ac:dyDescent="0.25">
      <c r="B13" s="7" t="s">
        <v>3</v>
      </c>
      <c r="C13" s="5"/>
      <c r="D13" s="5"/>
      <c r="E13" s="5"/>
      <c r="F13" s="5"/>
      <c r="G13" s="5"/>
    </row>
    <row r="14" spans="2:9" x14ac:dyDescent="0.25">
      <c r="B14" s="7" t="s">
        <v>0</v>
      </c>
      <c r="C14" s="5">
        <f>POWER(2, C$10)/2/1024</f>
        <v>131072</v>
      </c>
      <c r="D14" s="5">
        <f>POWER(2, D$10)/2/1024</f>
        <v>262144</v>
      </c>
      <c r="E14" s="5">
        <f>POWER(2, E$10)/2/1024</f>
        <v>524288</v>
      </c>
      <c r="F14" s="5">
        <f>POWER(2, F$10)/2/1024</f>
        <v>1048576</v>
      </c>
      <c r="G14" s="5">
        <f>POWER(2, G$10)/2/1024</f>
        <v>2097152</v>
      </c>
    </row>
    <row r="15" spans="2:9" ht="15.75" thickBot="1" x14ac:dyDescent="0.3"/>
    <row r="16" spans="2:9" ht="16.5" thickTop="1" thickBot="1" x14ac:dyDescent="0.3">
      <c r="B16" s="18" t="s">
        <v>9</v>
      </c>
      <c r="C16" s="18"/>
      <c r="D16" s="18"/>
      <c r="E16" s="18"/>
      <c r="F16" s="18"/>
      <c r="G16" s="18"/>
    </row>
    <row r="17" spans="2:7" ht="15.75" thickTop="1" x14ac:dyDescent="0.25">
      <c r="B17" s="11"/>
      <c r="C17" s="12">
        <v>28</v>
      </c>
      <c r="D17" s="12">
        <v>29</v>
      </c>
      <c r="E17" s="12">
        <v>30</v>
      </c>
      <c r="F17" s="12">
        <v>31</v>
      </c>
      <c r="G17" s="12">
        <v>32</v>
      </c>
    </row>
    <row r="18" spans="2:7" x14ac:dyDescent="0.25">
      <c r="B18" s="7" t="s">
        <v>1</v>
      </c>
      <c r="C18" s="5">
        <v>137164</v>
      </c>
      <c r="D18" s="5">
        <v>268124</v>
      </c>
      <c r="E18" s="5">
        <v>530240</v>
      </c>
      <c r="F18" s="5">
        <v>1054452</v>
      </c>
      <c r="G18" s="5">
        <v>2102988</v>
      </c>
    </row>
    <row r="19" spans="2:7" x14ac:dyDescent="0.25">
      <c r="B19" s="7" t="s">
        <v>2</v>
      </c>
      <c r="C19" s="5">
        <v>137184</v>
      </c>
      <c r="D19" s="5">
        <v>268064</v>
      </c>
      <c r="E19" s="5">
        <v>530356</v>
      </c>
      <c r="F19" s="5">
        <v>1054280</v>
      </c>
      <c r="G19" s="5">
        <v>2102960</v>
      </c>
    </row>
    <row r="20" spans="2:7" x14ac:dyDescent="0.25">
      <c r="B20" s="7" t="s">
        <v>3</v>
      </c>
      <c r="C20" s="5"/>
      <c r="D20" s="5"/>
      <c r="E20" s="5"/>
      <c r="F20" s="5"/>
      <c r="G20" s="5"/>
    </row>
    <row r="21" spans="2:7" x14ac:dyDescent="0.25">
      <c r="B21" s="7" t="s">
        <v>0</v>
      </c>
      <c r="C21" s="5">
        <v>136932</v>
      </c>
      <c r="D21" s="5">
        <v>267848</v>
      </c>
      <c r="E21" s="5">
        <v>530060</v>
      </c>
      <c r="F21" s="5">
        <v>1054480</v>
      </c>
      <c r="G21" s="5">
        <v>2102956</v>
      </c>
    </row>
    <row r="22" spans="2:7" ht="15.75" thickBot="1" x14ac:dyDescent="0.3"/>
    <row r="23" spans="2:7" ht="16.5" thickTop="1" thickBot="1" x14ac:dyDescent="0.3">
      <c r="B23" s="18" t="s">
        <v>10</v>
      </c>
      <c r="C23" s="18"/>
      <c r="D23" s="18"/>
      <c r="E23" s="18"/>
      <c r="F23" s="18"/>
      <c r="G23" s="18"/>
    </row>
    <row r="24" spans="2:7" ht="15.75" thickTop="1" x14ac:dyDescent="0.25">
      <c r="B24" s="11"/>
      <c r="C24" s="12">
        <v>28</v>
      </c>
      <c r="D24" s="12">
        <v>29</v>
      </c>
      <c r="E24" s="12">
        <v>30</v>
      </c>
      <c r="F24" s="12">
        <v>31</v>
      </c>
      <c r="G24" s="12">
        <v>32</v>
      </c>
    </row>
    <row r="25" spans="2:7" x14ac:dyDescent="0.25">
      <c r="B25" s="7" t="s">
        <v>1</v>
      </c>
      <c r="C25" s="5">
        <v>180556</v>
      </c>
      <c r="D25" s="5">
        <v>311628</v>
      </c>
      <c r="E25" s="5">
        <v>573772</v>
      </c>
      <c r="F25" s="5">
        <v>1098060</v>
      </c>
      <c r="G25" s="5">
        <v>2146636</v>
      </c>
    </row>
    <row r="26" spans="2:7" x14ac:dyDescent="0.25">
      <c r="B26" s="7" t="s">
        <v>2</v>
      </c>
      <c r="C26" s="5">
        <v>180556</v>
      </c>
      <c r="D26" s="5">
        <v>311628</v>
      </c>
      <c r="E26" s="5">
        <v>573772</v>
      </c>
      <c r="F26" s="5">
        <v>1098060</v>
      </c>
      <c r="G26" s="5">
        <v>2146636</v>
      </c>
    </row>
    <row r="27" spans="2:7" x14ac:dyDescent="0.25">
      <c r="B27" s="7" t="s">
        <v>3</v>
      </c>
      <c r="C27" s="5"/>
      <c r="D27" s="5"/>
      <c r="E27" s="5"/>
      <c r="F27" s="5"/>
      <c r="G27" s="5"/>
    </row>
    <row r="28" spans="2:7" x14ac:dyDescent="0.25">
      <c r="B28" s="7" t="s">
        <v>0</v>
      </c>
      <c r="C28" s="5">
        <v>155968</v>
      </c>
      <c r="D28" s="5">
        <v>287040</v>
      </c>
      <c r="E28" s="5">
        <v>549184</v>
      </c>
      <c r="F28" s="5">
        <v>1073472</v>
      </c>
      <c r="G28" s="5">
        <v>2122048</v>
      </c>
    </row>
    <row r="29" spans="2:7" ht="15.75" thickBot="1" x14ac:dyDescent="0.3"/>
    <row r="30" spans="2:7" ht="16.5" thickTop="1" thickBot="1" x14ac:dyDescent="0.3">
      <c r="B30" s="18" t="s">
        <v>12</v>
      </c>
      <c r="C30" s="18"/>
      <c r="D30" s="18"/>
      <c r="E30" s="18"/>
      <c r="F30" s="18"/>
      <c r="G30" s="18"/>
    </row>
    <row r="31" spans="2:7" ht="15.75" thickTop="1" x14ac:dyDescent="0.25">
      <c r="B31" s="11"/>
      <c r="C31" s="12">
        <v>28</v>
      </c>
      <c r="D31" s="12">
        <v>29</v>
      </c>
      <c r="E31" s="12">
        <v>30</v>
      </c>
      <c r="F31" s="12">
        <v>31</v>
      </c>
      <c r="G31" s="12">
        <v>32</v>
      </c>
    </row>
    <row r="32" spans="2:7" x14ac:dyDescent="0.25">
      <c r="B32" s="7" t="s">
        <v>1</v>
      </c>
      <c r="C32" s="5">
        <f t="shared" ref="C32:G33" si="1">C18-C11</f>
        <v>6092</v>
      </c>
      <c r="D32" s="5">
        <f t="shared" si="1"/>
        <v>5980</v>
      </c>
      <c r="E32" s="5">
        <f t="shared" si="1"/>
        <v>5952</v>
      </c>
      <c r="F32" s="5">
        <f t="shared" si="1"/>
        <v>5876</v>
      </c>
      <c r="G32" s="5">
        <f t="shared" si="1"/>
        <v>5836</v>
      </c>
    </row>
    <row r="33" spans="2:9" x14ac:dyDescent="0.25">
      <c r="B33" s="7" t="s">
        <v>2</v>
      </c>
      <c r="C33" s="5">
        <f t="shared" si="1"/>
        <v>6112</v>
      </c>
      <c r="D33" s="5">
        <f t="shared" si="1"/>
        <v>5920</v>
      </c>
      <c r="E33" s="5">
        <f t="shared" si="1"/>
        <v>6068</v>
      </c>
      <c r="F33" s="5">
        <f t="shared" si="1"/>
        <v>5704</v>
      </c>
      <c r="G33" s="5">
        <f t="shared" si="1"/>
        <v>5808</v>
      </c>
    </row>
    <row r="34" spans="2:9" x14ac:dyDescent="0.25">
      <c r="B34" s="7" t="s">
        <v>3</v>
      </c>
      <c r="C34" s="5"/>
      <c r="D34" s="5"/>
      <c r="E34" s="5"/>
      <c r="F34" s="5"/>
      <c r="G34" s="5"/>
    </row>
    <row r="35" spans="2:9" x14ac:dyDescent="0.25">
      <c r="B35" s="7" t="s">
        <v>0</v>
      </c>
      <c r="C35" s="5">
        <f>C21-C14</f>
        <v>5860</v>
      </c>
      <c r="D35" s="5">
        <f>D21-D14</f>
        <v>5704</v>
      </c>
      <c r="E35" s="5">
        <f>E21-E14</f>
        <v>5772</v>
      </c>
      <c r="F35" s="5">
        <f>F21-F14</f>
        <v>5904</v>
      </c>
      <c r="G35" s="5">
        <f>G21-G14</f>
        <v>5804</v>
      </c>
    </row>
    <row r="36" spans="2:9" ht="15.75" thickBot="1" x14ac:dyDescent="0.3"/>
    <row r="37" spans="2:9" ht="16.5" thickTop="1" thickBot="1" x14ac:dyDescent="0.3">
      <c r="B37" s="18" t="s">
        <v>13</v>
      </c>
      <c r="C37" s="18"/>
      <c r="D37" s="18"/>
      <c r="E37" s="18"/>
      <c r="F37" s="18"/>
      <c r="G37" s="18"/>
    </row>
    <row r="38" spans="2:9" ht="15.75" thickTop="1" x14ac:dyDescent="0.25">
      <c r="B38" s="11"/>
      <c r="C38" s="12">
        <v>28</v>
      </c>
      <c r="D38" s="12">
        <v>29</v>
      </c>
      <c r="E38" s="12">
        <v>30</v>
      </c>
      <c r="F38" s="12">
        <v>31</v>
      </c>
      <c r="G38" s="12">
        <v>32</v>
      </c>
    </row>
    <row r="39" spans="2:9" x14ac:dyDescent="0.25">
      <c r="B39" s="7" t="s">
        <v>1</v>
      </c>
      <c r="C39" s="5">
        <f t="shared" ref="C39:G40" si="2">C25-C18</f>
        <v>43392</v>
      </c>
      <c r="D39" s="5">
        <f t="shared" si="2"/>
        <v>43504</v>
      </c>
      <c r="E39" s="5">
        <f t="shared" si="2"/>
        <v>43532</v>
      </c>
      <c r="F39" s="5">
        <f t="shared" si="2"/>
        <v>43608</v>
      </c>
      <c r="G39" s="5">
        <f t="shared" si="2"/>
        <v>43648</v>
      </c>
    </row>
    <row r="40" spans="2:9" x14ac:dyDescent="0.25">
      <c r="B40" s="7" t="s">
        <v>2</v>
      </c>
      <c r="C40" s="5">
        <f t="shared" si="2"/>
        <v>43372</v>
      </c>
      <c r="D40" s="5">
        <f t="shared" si="2"/>
        <v>43564</v>
      </c>
      <c r="E40" s="5">
        <f t="shared" si="2"/>
        <v>43416</v>
      </c>
      <c r="F40" s="5">
        <f t="shared" si="2"/>
        <v>43780</v>
      </c>
      <c r="G40" s="5">
        <f t="shared" si="2"/>
        <v>43676</v>
      </c>
    </row>
    <row r="41" spans="2:9" x14ac:dyDescent="0.25">
      <c r="B41" s="7" t="s">
        <v>3</v>
      </c>
      <c r="C41" s="5"/>
      <c r="D41" s="5"/>
      <c r="E41" s="5"/>
      <c r="F41" s="5"/>
      <c r="G41" s="5"/>
    </row>
    <row r="42" spans="2:9" x14ac:dyDescent="0.25">
      <c r="B42" s="7" t="s">
        <v>0</v>
      </c>
      <c r="C42" s="5">
        <f>C28-C21</f>
        <v>19036</v>
      </c>
      <c r="D42" s="5">
        <f>D28-D21</f>
        <v>19192</v>
      </c>
      <c r="E42" s="5">
        <f>E28-E21</f>
        <v>19124</v>
      </c>
      <c r="F42" s="5">
        <f>F28-F21</f>
        <v>18992</v>
      </c>
      <c r="G42" s="5">
        <f>G28-G21</f>
        <v>19092</v>
      </c>
      <c r="I42" s="2"/>
    </row>
    <row r="43" spans="2:9" ht="15.75" thickBot="1" x14ac:dyDescent="0.3"/>
    <row r="44" spans="2:9" ht="16.5" thickTop="1" thickBot="1" x14ac:dyDescent="0.3">
      <c r="B44" s="18" t="s">
        <v>14</v>
      </c>
      <c r="C44" s="18"/>
      <c r="D44" s="18"/>
      <c r="E44" s="18"/>
      <c r="F44" s="18"/>
      <c r="G44" s="18"/>
    </row>
    <row r="45" spans="2:9" ht="15.75" thickTop="1" x14ac:dyDescent="0.25">
      <c r="B45" s="11"/>
      <c r="C45" s="12">
        <v>28</v>
      </c>
      <c r="D45" s="12">
        <v>29</v>
      </c>
      <c r="E45" s="12">
        <v>30</v>
      </c>
      <c r="F45" s="12">
        <v>31</v>
      </c>
      <c r="G45" s="12">
        <v>32</v>
      </c>
    </row>
    <row r="46" spans="2:9" x14ac:dyDescent="0.25">
      <c r="B46" s="7" t="s">
        <v>1</v>
      </c>
      <c r="C46" s="8">
        <v>124806659</v>
      </c>
      <c r="D46" s="8">
        <v>260563819</v>
      </c>
      <c r="E46" s="8">
        <v>541725921</v>
      </c>
      <c r="F46" s="8">
        <v>1124858184</v>
      </c>
      <c r="G46" s="8">
        <v>2326651973</v>
      </c>
    </row>
    <row r="47" spans="2:9" x14ac:dyDescent="0.25">
      <c r="B47" s="7" t="s">
        <v>2</v>
      </c>
      <c r="C47" s="8">
        <v>35249098</v>
      </c>
      <c r="D47" s="8">
        <v>73445932</v>
      </c>
      <c r="E47" s="8">
        <v>150725835</v>
      </c>
      <c r="F47" s="8">
        <v>311633559</v>
      </c>
      <c r="G47" s="8">
        <v>652812757</v>
      </c>
    </row>
    <row r="48" spans="2:9" x14ac:dyDescent="0.25">
      <c r="B48" s="7" t="s">
        <v>3</v>
      </c>
      <c r="C48" s="8"/>
      <c r="D48" s="8"/>
      <c r="E48" s="8"/>
      <c r="F48" s="8"/>
      <c r="G48" s="8"/>
    </row>
    <row r="49" spans="2:7" x14ac:dyDescent="0.25">
      <c r="B49" s="7" t="s">
        <v>0</v>
      </c>
      <c r="C49" s="8">
        <v>138678667</v>
      </c>
      <c r="D49" s="8">
        <v>287284718</v>
      </c>
      <c r="E49" s="8">
        <v>593495481</v>
      </c>
      <c r="F49" s="8">
        <v>1223490558</v>
      </c>
      <c r="G49" s="8">
        <v>2518498538</v>
      </c>
    </row>
    <row r="50" spans="2:7" ht="15.75" thickBot="1" x14ac:dyDescent="0.3"/>
    <row r="51" spans="2:7" ht="16.5" thickTop="1" thickBot="1" x14ac:dyDescent="0.3">
      <c r="B51" s="18" t="s">
        <v>15</v>
      </c>
      <c r="C51" s="18"/>
      <c r="D51" s="18"/>
      <c r="E51" s="18"/>
      <c r="F51" s="18"/>
      <c r="G51" s="18"/>
    </row>
    <row r="52" spans="2:7" ht="15.75" thickTop="1" x14ac:dyDescent="0.25">
      <c r="B52" s="11"/>
      <c r="C52" s="12">
        <v>28</v>
      </c>
      <c r="D52" s="12">
        <v>29</v>
      </c>
      <c r="E52" s="12">
        <v>30</v>
      </c>
      <c r="F52" s="12">
        <v>31</v>
      </c>
      <c r="G52" s="12">
        <v>32</v>
      </c>
    </row>
    <row r="53" spans="2:7" x14ac:dyDescent="0.25">
      <c r="B53" s="7" t="s">
        <v>1</v>
      </c>
      <c r="C53" s="8">
        <v>343517485</v>
      </c>
      <c r="D53" s="8">
        <v>709394720</v>
      </c>
      <c r="E53" s="8">
        <v>1457568330</v>
      </c>
      <c r="F53" s="8">
        <v>3030343610</v>
      </c>
      <c r="G53" s="8">
        <v>6203233631</v>
      </c>
    </row>
    <row r="54" spans="2:7" x14ac:dyDescent="0.25">
      <c r="B54" s="7" t="s">
        <v>2</v>
      </c>
      <c r="C54" s="8">
        <v>93671159</v>
      </c>
      <c r="D54" s="8">
        <v>193195953</v>
      </c>
      <c r="E54" s="8">
        <v>397990586</v>
      </c>
      <c r="F54" s="8">
        <v>805769125</v>
      </c>
      <c r="G54" s="8">
        <v>1645723485</v>
      </c>
    </row>
    <row r="55" spans="2:7" x14ac:dyDescent="0.25">
      <c r="B55" s="7" t="s">
        <v>3</v>
      </c>
      <c r="C55" s="8"/>
      <c r="D55" s="8"/>
      <c r="E55" s="8"/>
      <c r="F55" s="8"/>
      <c r="G55" s="8"/>
    </row>
    <row r="56" spans="2:7" x14ac:dyDescent="0.25">
      <c r="B56" s="7" t="s">
        <v>0</v>
      </c>
      <c r="C56" s="8">
        <v>379087971</v>
      </c>
      <c r="D56" s="8">
        <v>778194057</v>
      </c>
      <c r="E56" s="8">
        <v>1616487896</v>
      </c>
      <c r="F56" s="8">
        <v>3279979832</v>
      </c>
      <c r="G56" s="8">
        <v>6721447290</v>
      </c>
    </row>
    <row r="57" spans="2:7" ht="15.75" thickBot="1" x14ac:dyDescent="0.3"/>
    <row r="58" spans="2:7" ht="16.5" thickTop="1" thickBot="1" x14ac:dyDescent="0.3">
      <c r="B58" s="18" t="s">
        <v>18</v>
      </c>
      <c r="C58" s="18"/>
      <c r="D58" s="18"/>
      <c r="E58" s="18"/>
      <c r="F58" s="18"/>
      <c r="G58" s="18"/>
    </row>
    <row r="59" spans="2:7" ht="15.75" thickTop="1" x14ac:dyDescent="0.25">
      <c r="B59" s="11"/>
      <c r="C59" s="12">
        <v>28</v>
      </c>
      <c r="D59" s="12">
        <v>29</v>
      </c>
      <c r="E59" s="12">
        <v>30</v>
      </c>
      <c r="F59" s="12">
        <v>31</v>
      </c>
      <c r="G59" s="12">
        <v>32</v>
      </c>
    </row>
    <row r="60" spans="2:7" x14ac:dyDescent="0.25">
      <c r="B60" s="7" t="s">
        <v>1</v>
      </c>
      <c r="C60" s="8">
        <v>1512458736</v>
      </c>
      <c r="D60" s="8">
        <v>3089646882</v>
      </c>
      <c r="E60" s="8">
        <v>6304794425</v>
      </c>
      <c r="F60" s="8">
        <v>12852111084</v>
      </c>
      <c r="G60" s="8">
        <v>26176782924</v>
      </c>
    </row>
    <row r="61" spans="2:7" x14ac:dyDescent="0.25">
      <c r="B61" s="7" t="s">
        <v>2</v>
      </c>
      <c r="C61" s="8">
        <v>425117921</v>
      </c>
      <c r="D61" s="8">
        <v>874105264</v>
      </c>
      <c r="E61" s="8">
        <v>1715642069</v>
      </c>
      <c r="F61" s="8">
        <v>3050963555</v>
      </c>
      <c r="G61" s="8">
        <v>7423775291</v>
      </c>
    </row>
    <row r="62" spans="2:7" x14ac:dyDescent="0.25">
      <c r="B62" s="7" t="s">
        <v>3</v>
      </c>
      <c r="C62" s="8"/>
      <c r="D62" s="8"/>
      <c r="E62" s="8"/>
      <c r="F62" s="8"/>
      <c r="G62" s="8"/>
    </row>
    <row r="63" spans="2:7" x14ac:dyDescent="0.25">
      <c r="B63" s="7" t="s">
        <v>0</v>
      </c>
      <c r="C63" s="8">
        <v>1595110026</v>
      </c>
      <c r="D63" s="8">
        <v>3249523573</v>
      </c>
      <c r="E63" s="8">
        <v>6613582463</v>
      </c>
      <c r="F63" s="8">
        <v>13448689446</v>
      </c>
      <c r="G63" s="8">
        <v>27325680931</v>
      </c>
    </row>
    <row r="64" spans="2:7" ht="15.75" thickBot="1" x14ac:dyDescent="0.3"/>
    <row r="65" spans="2:7" ht="16.5" thickTop="1" thickBot="1" x14ac:dyDescent="0.3">
      <c r="B65" s="18" t="s">
        <v>16</v>
      </c>
      <c r="C65" s="18"/>
      <c r="D65" s="18"/>
      <c r="E65" s="18"/>
      <c r="F65" s="18"/>
      <c r="G65" s="18"/>
    </row>
    <row r="66" spans="2:7" ht="15.75" thickTop="1" x14ac:dyDescent="0.25">
      <c r="B66" s="11"/>
      <c r="C66" s="12">
        <v>28</v>
      </c>
      <c r="D66" s="12">
        <v>29</v>
      </c>
      <c r="E66" s="12">
        <v>30</v>
      </c>
      <c r="F66" s="12">
        <v>31</v>
      </c>
      <c r="G66" s="12">
        <v>32</v>
      </c>
    </row>
    <row r="67" spans="2:7" x14ac:dyDescent="0.25">
      <c r="B67" s="7" t="s">
        <v>1</v>
      </c>
      <c r="C67" s="9">
        <f t="shared" ref="C67:G68" si="3">(C46/C60)</f>
        <v>8.2519050622218093E-2</v>
      </c>
      <c r="D67" s="9">
        <f t="shared" si="3"/>
        <v>8.4334498067730967E-2</v>
      </c>
      <c r="E67" s="9">
        <f t="shared" si="3"/>
        <v>8.592285243305138E-2</v>
      </c>
      <c r="F67" s="9">
        <f t="shared" si="3"/>
        <v>8.7523222966876743E-2</v>
      </c>
      <c r="G67" s="9">
        <f t="shared" si="3"/>
        <v>8.8882273263106965E-2</v>
      </c>
    </row>
    <row r="68" spans="2:7" x14ac:dyDescent="0.25">
      <c r="B68" s="7" t="s">
        <v>2</v>
      </c>
      <c r="C68" s="9">
        <f t="shared" si="3"/>
        <v>8.2916048133383685E-2</v>
      </c>
      <c r="D68" s="9">
        <f t="shared" si="3"/>
        <v>8.4024127327529743E-2</v>
      </c>
      <c r="E68" s="9">
        <f t="shared" si="3"/>
        <v>8.7853893142089884E-2</v>
      </c>
      <c r="F68" s="9">
        <f t="shared" si="3"/>
        <v>0.10214266849870647</v>
      </c>
      <c r="G68" s="9">
        <f t="shared" si="3"/>
        <v>8.7935414450302493E-2</v>
      </c>
    </row>
    <row r="69" spans="2:7" x14ac:dyDescent="0.25">
      <c r="B69" s="7" t="s">
        <v>3</v>
      </c>
      <c r="C69" s="9"/>
      <c r="D69" s="9"/>
      <c r="E69" s="9"/>
      <c r="F69" s="9"/>
      <c r="G69" s="9"/>
    </row>
    <row r="70" spans="2:7" x14ac:dyDescent="0.25">
      <c r="B70" s="7" t="s">
        <v>0</v>
      </c>
      <c r="C70" s="9">
        <f>(C49/C63)</f>
        <v>8.6939875456591237E-2</v>
      </c>
      <c r="D70" s="9">
        <f>(D49/D63)</f>
        <v>8.8408257871099308E-2</v>
      </c>
      <c r="E70" s="9">
        <f>(E49/E63)</f>
        <v>8.9738879694982038E-2</v>
      </c>
      <c r="F70" s="9">
        <f>(F49/F63)</f>
        <v>9.0974705224076594E-2</v>
      </c>
      <c r="G70" s="9">
        <f>(G49/G63)</f>
        <v>9.21659937536215E-2</v>
      </c>
    </row>
    <row r="71" spans="2:7" ht="15.75" thickBot="1" x14ac:dyDescent="0.3"/>
    <row r="72" spans="2:7" ht="16.5" thickTop="1" thickBot="1" x14ac:dyDescent="0.3">
      <c r="B72" s="18" t="s">
        <v>17</v>
      </c>
      <c r="C72" s="18"/>
      <c r="D72" s="18"/>
      <c r="E72" s="18"/>
      <c r="F72" s="18"/>
      <c r="G72" s="18"/>
    </row>
    <row r="73" spans="2:7" ht="15.75" thickTop="1" x14ac:dyDescent="0.25">
      <c r="B73" s="11"/>
      <c r="C73" s="12">
        <v>28</v>
      </c>
      <c r="D73" s="12">
        <v>29</v>
      </c>
      <c r="E73" s="12">
        <v>30</v>
      </c>
      <c r="F73" s="12">
        <v>31</v>
      </c>
      <c r="G73" s="12">
        <v>32</v>
      </c>
    </row>
    <row r="74" spans="2:7" x14ac:dyDescent="0.25">
      <c r="B74" s="7" t="s">
        <v>1</v>
      </c>
      <c r="C74" s="9">
        <f t="shared" ref="C74:G75" si="4">(C53/C60)</f>
        <v>0.22712519477291709</v>
      </c>
      <c r="D74" s="9">
        <f t="shared" si="4"/>
        <v>0.22960381787733372</v>
      </c>
      <c r="E74" s="9">
        <f t="shared" si="4"/>
        <v>0.23118411668117156</v>
      </c>
      <c r="F74" s="9">
        <f t="shared" si="4"/>
        <v>0.23578566899974671</v>
      </c>
      <c r="G74" s="9">
        <f t="shared" si="4"/>
        <v>0.23697463699072849</v>
      </c>
    </row>
    <row r="75" spans="2:7" x14ac:dyDescent="0.25">
      <c r="B75" s="7" t="s">
        <v>2</v>
      </c>
      <c r="C75" s="9">
        <f t="shared" si="4"/>
        <v>0.22034159082180871</v>
      </c>
      <c r="D75" s="9">
        <f t="shared" si="4"/>
        <v>0.22102138147059597</v>
      </c>
      <c r="E75" s="9">
        <f t="shared" si="4"/>
        <v>0.23197763285903664</v>
      </c>
      <c r="F75" s="9">
        <f t="shared" si="4"/>
        <v>0.26410316297599956</v>
      </c>
      <c r="G75" s="9">
        <f t="shared" si="4"/>
        <v>0.22168282585211671</v>
      </c>
    </row>
    <row r="76" spans="2:7" x14ac:dyDescent="0.25">
      <c r="B76" s="7" t="s">
        <v>3</v>
      </c>
      <c r="C76" s="9"/>
      <c r="D76" s="9"/>
      <c r="E76" s="9"/>
      <c r="F76" s="9"/>
      <c r="G76" s="9"/>
    </row>
    <row r="77" spans="2:7" x14ac:dyDescent="0.25">
      <c r="B77" s="7" t="s">
        <v>0</v>
      </c>
      <c r="C77" s="9">
        <f>(C56/C63)</f>
        <v>0.23765631512618929</v>
      </c>
      <c r="D77" s="9">
        <f>(D56/D63)</f>
        <v>0.23947943122060866</v>
      </c>
      <c r="E77" s="9">
        <f>(E56/E63)</f>
        <v>0.24441940582785776</v>
      </c>
      <c r="F77" s="9">
        <f>(F56/F63)</f>
        <v>0.24388843575948241</v>
      </c>
      <c r="G77" s="9">
        <f>(G56/G63)</f>
        <v>0.24597547292498612</v>
      </c>
    </row>
  </sheetData>
  <mergeCells count="11">
    <mergeCell ref="B44:G44"/>
    <mergeCell ref="B51:G51"/>
    <mergeCell ref="B58:G58"/>
    <mergeCell ref="B65:G65"/>
    <mergeCell ref="B72:G72"/>
    <mergeCell ref="B37:G37"/>
    <mergeCell ref="B2:G2"/>
    <mergeCell ref="B9:G9"/>
    <mergeCell ref="B16:G16"/>
    <mergeCell ref="B23:G23"/>
    <mergeCell ref="B30:G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7"/>
  <sheetViews>
    <sheetView tabSelected="1" topLeftCell="A10" workbookViewId="0">
      <selection activeCell="G21" sqref="G21"/>
    </sheetView>
  </sheetViews>
  <sheetFormatPr defaultRowHeight="15" x14ac:dyDescent="0.25"/>
  <cols>
    <col min="2" max="2" width="12" bestFit="1" customWidth="1"/>
    <col min="3" max="7" width="9.28515625" bestFit="1" customWidth="1"/>
    <col min="9" max="9" width="13.85546875" customWidth="1"/>
  </cols>
  <sheetData>
    <row r="1" spans="2:24" ht="15.75" thickBot="1" x14ac:dyDescent="0.3"/>
    <row r="2" spans="2:24" ht="16.5" thickTop="1" thickBot="1" x14ac:dyDescent="0.3">
      <c r="B2" s="19" t="s">
        <v>8</v>
      </c>
      <c r="C2" s="19"/>
      <c r="D2" s="19"/>
      <c r="E2" s="19"/>
      <c r="F2" s="19"/>
      <c r="G2" s="19"/>
    </row>
    <row r="3" spans="2:24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  <c r="K3" s="2"/>
    </row>
    <row r="4" spans="2:24" x14ac:dyDescent="0.25">
      <c r="B4" s="7" t="s">
        <v>4</v>
      </c>
      <c r="C4" s="1">
        <v>1.954</v>
      </c>
      <c r="D4" s="1">
        <v>4.03</v>
      </c>
      <c r="E4" s="1">
        <v>8.1319999999999997</v>
      </c>
      <c r="F4" s="1">
        <v>16.742999999999999</v>
      </c>
      <c r="G4" s="1">
        <v>35.024999999999999</v>
      </c>
    </row>
    <row r="5" spans="2:24" x14ac:dyDescent="0.25">
      <c r="B5" s="7" t="s">
        <v>5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24" x14ac:dyDescent="0.25">
      <c r="B6" s="7" t="s">
        <v>6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24" x14ac:dyDescent="0.25">
      <c r="B7" s="7" t="s">
        <v>7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X7" s="2"/>
    </row>
    <row r="8" spans="2:24" ht="15.75" thickBot="1" x14ac:dyDescent="0.3"/>
    <row r="9" spans="2:24" ht="16.5" thickTop="1" thickBot="1" x14ac:dyDescent="0.3">
      <c r="B9" s="15" t="s">
        <v>11</v>
      </c>
      <c r="C9" s="16"/>
      <c r="D9" s="16"/>
      <c r="E9" s="16"/>
      <c r="F9" s="16"/>
      <c r="G9" s="17"/>
    </row>
    <row r="10" spans="2:24" ht="15.75" thickTop="1" x14ac:dyDescent="0.25">
      <c r="B10" s="6"/>
      <c r="C10" s="4">
        <v>28</v>
      </c>
      <c r="D10" s="4">
        <v>29</v>
      </c>
      <c r="E10" s="4">
        <v>30</v>
      </c>
      <c r="F10" s="4">
        <v>31</v>
      </c>
      <c r="G10" s="4">
        <v>32</v>
      </c>
    </row>
    <row r="11" spans="2:24" x14ac:dyDescent="0.25">
      <c r="B11" s="7" t="s">
        <v>4</v>
      </c>
      <c r="C11" s="5">
        <f>POWER(2, C$10)/8/1024</f>
        <v>32768</v>
      </c>
      <c r="D11" s="5">
        <f>POWER(2, D$10)/8/1024</f>
        <v>65536</v>
      </c>
      <c r="E11" s="5">
        <f>POWER(2, E$10)/8/1024</f>
        <v>131072</v>
      </c>
      <c r="F11" s="5">
        <f>POWER(2, F$10)/8/1024</f>
        <v>262144</v>
      </c>
      <c r="G11" s="5">
        <f>POWER(2, G$10)/8/1024</f>
        <v>524288</v>
      </c>
    </row>
    <row r="12" spans="2:24" x14ac:dyDescent="0.25">
      <c r="B12" s="7" t="s">
        <v>5</v>
      </c>
      <c r="C12" s="5">
        <f>POWER(2, C$10)/1024</f>
        <v>262144</v>
      </c>
      <c r="D12" s="5">
        <f>POWER(2, D$10)/1024</f>
        <v>524288</v>
      </c>
      <c r="E12" s="5">
        <f>POWER(2, E$10)/1024</f>
        <v>1048576</v>
      </c>
      <c r="F12" s="5">
        <f>POWER(2, F$10)/1024</f>
        <v>2097152</v>
      </c>
      <c r="G12" s="5">
        <f>POWER(2, G$10)/1024</f>
        <v>4194304</v>
      </c>
    </row>
    <row r="13" spans="2:24" x14ac:dyDescent="0.25">
      <c r="B13" s="7" t="s">
        <v>6</v>
      </c>
      <c r="C13" s="5">
        <f>POWER(2, C$10)/2/1024</f>
        <v>131072</v>
      </c>
      <c r="D13" s="5">
        <f>POWER(2, D$10)/2/1024</f>
        <v>262144</v>
      </c>
      <c r="E13" s="5">
        <f>POWER(2, E$10)/2/1024</f>
        <v>524288</v>
      </c>
      <c r="F13" s="5">
        <f>POWER(2, F$10)/2/1024</f>
        <v>1048576</v>
      </c>
      <c r="G13" s="5">
        <f>POWER(2, G$10)/2/1024</f>
        <v>2097152</v>
      </c>
    </row>
    <row r="14" spans="2:24" x14ac:dyDescent="0.25">
      <c r="B14" s="7" t="s">
        <v>7</v>
      </c>
      <c r="C14" s="5">
        <f>POWER(2, C$10)/1024</f>
        <v>262144</v>
      </c>
      <c r="D14" s="5">
        <f>POWER(2, D$10)/1024</f>
        <v>524288</v>
      </c>
      <c r="E14" s="5">
        <f>POWER(2, E$10)/1024</f>
        <v>1048576</v>
      </c>
      <c r="F14" s="5">
        <f>POWER(2, F$10)/1024</f>
        <v>2097152</v>
      </c>
      <c r="G14" s="5">
        <f>POWER(2, G$10)/1024</f>
        <v>4194304</v>
      </c>
    </row>
    <row r="15" spans="2:24" ht="15.75" thickBot="1" x14ac:dyDescent="0.3"/>
    <row r="16" spans="2:24" ht="16.5" thickTop="1" thickBot="1" x14ac:dyDescent="0.3">
      <c r="B16" s="19" t="s">
        <v>9</v>
      </c>
      <c r="C16" s="19"/>
      <c r="D16" s="19"/>
      <c r="E16" s="19"/>
      <c r="F16" s="19"/>
      <c r="G16" s="19"/>
    </row>
    <row r="17" spans="2:20" ht="15.75" thickTop="1" x14ac:dyDescent="0.25">
      <c r="B17" s="6"/>
      <c r="C17" s="4">
        <v>28</v>
      </c>
      <c r="D17" s="4">
        <v>29</v>
      </c>
      <c r="E17" s="4">
        <v>30</v>
      </c>
      <c r="F17" s="4">
        <v>31</v>
      </c>
      <c r="G17" s="4">
        <v>32</v>
      </c>
    </row>
    <row r="18" spans="2:20" x14ac:dyDescent="0.25">
      <c r="B18" s="7" t="s">
        <v>4</v>
      </c>
      <c r="C18" s="5">
        <v>38760</v>
      </c>
      <c r="D18" s="5">
        <v>71336</v>
      </c>
      <c r="E18" s="5">
        <v>136984</v>
      </c>
      <c r="F18" s="5">
        <v>267952</v>
      </c>
      <c r="G18" s="5">
        <v>530156</v>
      </c>
      <c r="H18" s="2"/>
    </row>
    <row r="19" spans="2:20" x14ac:dyDescent="0.25">
      <c r="B19" s="7" t="s">
        <v>5</v>
      </c>
      <c r="C19" s="5">
        <v>268084</v>
      </c>
      <c r="D19" s="5">
        <v>529964</v>
      </c>
      <c r="E19" s="5">
        <v>1054352</v>
      </c>
      <c r="F19" s="5">
        <v>2102908</v>
      </c>
      <c r="G19" s="5">
        <v>4200300</v>
      </c>
      <c r="T19" s="2"/>
    </row>
    <row r="20" spans="2:20" x14ac:dyDescent="0.25">
      <c r="B20" s="7" t="s">
        <v>6</v>
      </c>
      <c r="C20" s="5">
        <v>136932</v>
      </c>
      <c r="D20" s="5">
        <v>267848</v>
      </c>
      <c r="E20" s="5">
        <v>530060</v>
      </c>
      <c r="F20" s="5">
        <v>1054480</v>
      </c>
      <c r="G20" s="5">
        <v>2102956</v>
      </c>
      <c r="H20" s="2"/>
    </row>
    <row r="21" spans="2:20" x14ac:dyDescent="0.25">
      <c r="B21" s="7" t="s">
        <v>7</v>
      </c>
      <c r="C21" s="5">
        <v>268220</v>
      </c>
      <c r="D21" s="5">
        <v>529984</v>
      </c>
      <c r="E21" s="5">
        <v>1054344</v>
      </c>
      <c r="F21" s="5">
        <v>2102964</v>
      </c>
      <c r="G21" s="5">
        <v>4200220</v>
      </c>
    </row>
    <row r="22" spans="2:20" ht="15.75" thickBot="1" x14ac:dyDescent="0.3"/>
    <row r="23" spans="2:20" ht="16.5" thickTop="1" thickBot="1" x14ac:dyDescent="0.3">
      <c r="B23" s="19" t="s">
        <v>10</v>
      </c>
      <c r="C23" s="19"/>
      <c r="D23" s="19"/>
      <c r="E23" s="19"/>
      <c r="F23" s="19"/>
      <c r="G23" s="19"/>
    </row>
    <row r="24" spans="2:20" ht="15.75" thickTop="1" x14ac:dyDescent="0.25">
      <c r="B24" s="6"/>
      <c r="C24" s="4">
        <v>28</v>
      </c>
      <c r="D24" s="4">
        <v>29</v>
      </c>
      <c r="E24" s="4">
        <v>30</v>
      </c>
      <c r="F24" s="4">
        <v>31</v>
      </c>
      <c r="G24" s="4">
        <v>32</v>
      </c>
    </row>
    <row r="25" spans="2:20" x14ac:dyDescent="0.25">
      <c r="B25" s="7" t="s">
        <v>4</v>
      </c>
      <c r="C25" s="5">
        <v>57664</v>
      </c>
      <c r="D25" s="5">
        <v>90432</v>
      </c>
      <c r="E25" s="5">
        <v>155968</v>
      </c>
      <c r="F25" s="5">
        <v>287040</v>
      </c>
      <c r="G25" s="5">
        <v>549184</v>
      </c>
    </row>
    <row r="26" spans="2:20" x14ac:dyDescent="0.25">
      <c r="B26" s="7" t="s">
        <v>5</v>
      </c>
      <c r="C26" s="5">
        <v>287040</v>
      </c>
      <c r="D26" s="5">
        <v>549184</v>
      </c>
      <c r="E26" s="5">
        <v>1073472</v>
      </c>
      <c r="F26" s="5">
        <v>2122048</v>
      </c>
      <c r="G26" s="5">
        <v>4219200</v>
      </c>
    </row>
    <row r="27" spans="2:20" x14ac:dyDescent="0.25">
      <c r="B27" s="7" t="s">
        <v>6</v>
      </c>
      <c r="C27" s="5">
        <v>155968</v>
      </c>
      <c r="D27" s="5">
        <v>287040</v>
      </c>
      <c r="E27" s="5">
        <v>549184</v>
      </c>
      <c r="F27" s="5">
        <v>1073472</v>
      </c>
      <c r="G27" s="5">
        <v>2122048</v>
      </c>
    </row>
    <row r="28" spans="2:20" x14ac:dyDescent="0.25">
      <c r="B28" s="7" t="s">
        <v>7</v>
      </c>
      <c r="C28" s="5">
        <v>287040</v>
      </c>
      <c r="D28" s="5">
        <v>549184</v>
      </c>
      <c r="E28" s="5">
        <v>1073472</v>
      </c>
      <c r="F28" s="5">
        <v>2122048</v>
      </c>
      <c r="G28" s="5">
        <v>4219200</v>
      </c>
    </row>
    <row r="29" spans="2:20" ht="15.75" thickBot="1" x14ac:dyDescent="0.3"/>
    <row r="30" spans="2:20" ht="16.5" thickTop="1" thickBot="1" x14ac:dyDescent="0.3">
      <c r="B30" s="19" t="s">
        <v>12</v>
      </c>
      <c r="C30" s="19"/>
      <c r="D30" s="19"/>
      <c r="E30" s="19"/>
      <c r="F30" s="19"/>
      <c r="G30" s="19"/>
      <c r="H30" s="2"/>
    </row>
    <row r="31" spans="2:20" ht="15.75" thickTop="1" x14ac:dyDescent="0.25">
      <c r="B31" s="6"/>
      <c r="C31" s="4">
        <v>28</v>
      </c>
      <c r="D31" s="4">
        <v>29</v>
      </c>
      <c r="E31" s="4">
        <v>30</v>
      </c>
      <c r="F31" s="4">
        <v>31</v>
      </c>
      <c r="G31" s="4">
        <v>32</v>
      </c>
    </row>
    <row r="32" spans="2:20" x14ac:dyDescent="0.25">
      <c r="B32" s="7" t="s">
        <v>4</v>
      </c>
      <c r="C32" s="5">
        <f t="shared" ref="C32:G35" si="0">C18-C11</f>
        <v>5992</v>
      </c>
      <c r="D32" s="5">
        <f t="shared" si="0"/>
        <v>5800</v>
      </c>
      <c r="E32" s="5">
        <f t="shared" si="0"/>
        <v>5912</v>
      </c>
      <c r="F32" s="5">
        <f t="shared" si="0"/>
        <v>5808</v>
      </c>
      <c r="G32" s="5">
        <f t="shared" si="0"/>
        <v>5868</v>
      </c>
    </row>
    <row r="33" spans="2:20" x14ac:dyDescent="0.25">
      <c r="B33" s="7" t="s">
        <v>5</v>
      </c>
      <c r="C33" s="5">
        <f t="shared" si="0"/>
        <v>5940</v>
      </c>
      <c r="D33" s="5">
        <f t="shared" si="0"/>
        <v>5676</v>
      </c>
      <c r="E33" s="5">
        <f t="shared" si="0"/>
        <v>5776</v>
      </c>
      <c r="F33" s="5">
        <f t="shared" si="0"/>
        <v>5756</v>
      </c>
      <c r="G33" s="5">
        <f t="shared" si="0"/>
        <v>5996</v>
      </c>
      <c r="T33" s="2"/>
    </row>
    <row r="34" spans="2:20" x14ac:dyDescent="0.25">
      <c r="B34" s="7" t="s">
        <v>6</v>
      </c>
      <c r="C34" s="5">
        <f t="shared" si="0"/>
        <v>5860</v>
      </c>
      <c r="D34" s="5">
        <f t="shared" si="0"/>
        <v>5704</v>
      </c>
      <c r="E34" s="5">
        <f t="shared" si="0"/>
        <v>5772</v>
      </c>
      <c r="F34" s="5">
        <f t="shared" si="0"/>
        <v>5904</v>
      </c>
      <c r="G34" s="5">
        <f t="shared" si="0"/>
        <v>5804</v>
      </c>
    </row>
    <row r="35" spans="2:20" x14ac:dyDescent="0.25">
      <c r="B35" s="7" t="s">
        <v>7</v>
      </c>
      <c r="C35" s="5">
        <f t="shared" si="0"/>
        <v>6076</v>
      </c>
      <c r="D35" s="5">
        <f t="shared" si="0"/>
        <v>5696</v>
      </c>
      <c r="E35" s="5">
        <f t="shared" si="0"/>
        <v>5768</v>
      </c>
      <c r="F35" s="5">
        <f t="shared" si="0"/>
        <v>5812</v>
      </c>
      <c r="G35" s="5">
        <f t="shared" si="0"/>
        <v>5916</v>
      </c>
    </row>
    <row r="36" spans="2:20" ht="15.75" thickBot="1" x14ac:dyDescent="0.3">
      <c r="I36" s="2"/>
    </row>
    <row r="37" spans="2:20" ht="16.5" thickTop="1" thickBot="1" x14ac:dyDescent="0.3">
      <c r="B37" s="19" t="s">
        <v>13</v>
      </c>
      <c r="C37" s="19"/>
      <c r="D37" s="19"/>
      <c r="E37" s="19"/>
      <c r="F37" s="19"/>
      <c r="G37" s="19"/>
    </row>
    <row r="38" spans="2:20" ht="15.75" thickTop="1" x14ac:dyDescent="0.25">
      <c r="B38" s="6"/>
      <c r="C38" s="4">
        <v>28</v>
      </c>
      <c r="D38" s="4">
        <v>29</v>
      </c>
      <c r="E38" s="4">
        <v>30</v>
      </c>
      <c r="F38" s="4">
        <v>31</v>
      </c>
      <c r="G38" s="4">
        <v>32</v>
      </c>
    </row>
    <row r="39" spans="2:20" x14ac:dyDescent="0.25">
      <c r="B39" s="7" t="s">
        <v>4</v>
      </c>
      <c r="C39" s="5">
        <f t="shared" ref="C39:G42" si="1">C25-C18</f>
        <v>18904</v>
      </c>
      <c r="D39" s="5">
        <f t="shared" si="1"/>
        <v>19096</v>
      </c>
      <c r="E39" s="5">
        <f t="shared" si="1"/>
        <v>18984</v>
      </c>
      <c r="F39" s="5">
        <f t="shared" si="1"/>
        <v>19088</v>
      </c>
      <c r="G39" s="5">
        <f t="shared" si="1"/>
        <v>19028</v>
      </c>
      <c r="H39" s="2"/>
    </row>
    <row r="40" spans="2:20" x14ac:dyDescent="0.25">
      <c r="B40" s="7" t="s">
        <v>5</v>
      </c>
      <c r="C40" s="5">
        <f t="shared" si="1"/>
        <v>18956</v>
      </c>
      <c r="D40" s="5">
        <f t="shared" si="1"/>
        <v>19220</v>
      </c>
      <c r="E40" s="5">
        <f t="shared" si="1"/>
        <v>19120</v>
      </c>
      <c r="F40" s="5">
        <f t="shared" si="1"/>
        <v>19140</v>
      </c>
      <c r="G40" s="5">
        <f t="shared" si="1"/>
        <v>18900</v>
      </c>
    </row>
    <row r="41" spans="2:20" x14ac:dyDescent="0.25">
      <c r="B41" s="7" t="s">
        <v>6</v>
      </c>
      <c r="C41" s="5">
        <f t="shared" si="1"/>
        <v>19036</v>
      </c>
      <c r="D41" s="5">
        <f t="shared" si="1"/>
        <v>19192</v>
      </c>
      <c r="E41" s="5">
        <f t="shared" si="1"/>
        <v>19124</v>
      </c>
      <c r="F41" s="5">
        <f t="shared" si="1"/>
        <v>18992</v>
      </c>
      <c r="G41" s="5">
        <f t="shared" si="1"/>
        <v>19092</v>
      </c>
    </row>
    <row r="42" spans="2:20" x14ac:dyDescent="0.25">
      <c r="B42" s="7" t="s">
        <v>7</v>
      </c>
      <c r="C42" s="5">
        <f t="shared" si="1"/>
        <v>18820</v>
      </c>
      <c r="D42" s="5">
        <f t="shared" si="1"/>
        <v>19200</v>
      </c>
      <c r="E42" s="5">
        <f t="shared" si="1"/>
        <v>19128</v>
      </c>
      <c r="F42" s="5">
        <f t="shared" si="1"/>
        <v>19084</v>
      </c>
      <c r="G42" s="5">
        <f t="shared" si="1"/>
        <v>18980</v>
      </c>
    </row>
    <row r="43" spans="2:20" ht="15.75" thickBot="1" x14ac:dyDescent="0.3"/>
    <row r="44" spans="2:20" ht="16.5" thickTop="1" thickBot="1" x14ac:dyDescent="0.3">
      <c r="B44" s="19" t="s">
        <v>14</v>
      </c>
      <c r="C44" s="19"/>
      <c r="D44" s="19"/>
      <c r="E44" s="19"/>
      <c r="F44" s="19"/>
      <c r="G44" s="19"/>
    </row>
    <row r="45" spans="2:20" ht="15.75" thickTop="1" x14ac:dyDescent="0.25">
      <c r="B45" s="6"/>
      <c r="C45" s="4">
        <v>28</v>
      </c>
      <c r="D45" s="4">
        <v>29</v>
      </c>
      <c r="E45" s="4">
        <v>30</v>
      </c>
      <c r="F45" s="4">
        <v>31</v>
      </c>
      <c r="G45" s="4">
        <v>32</v>
      </c>
    </row>
    <row r="46" spans="2:20" x14ac:dyDescent="0.25">
      <c r="B46" s="7" t="s">
        <v>4</v>
      </c>
      <c r="C46" s="8">
        <v>206737857</v>
      </c>
      <c r="D46" s="8">
        <v>433191101</v>
      </c>
      <c r="E46" s="8">
        <v>902057727</v>
      </c>
      <c r="F46" s="8">
        <v>1874565736</v>
      </c>
      <c r="G46" s="8">
        <v>3885708164</v>
      </c>
    </row>
    <row r="47" spans="2:20" x14ac:dyDescent="0.25">
      <c r="B47" s="7" t="s">
        <v>5</v>
      </c>
      <c r="C47" s="8">
        <v>281571639</v>
      </c>
      <c r="D47" s="8">
        <v>582460250</v>
      </c>
      <c r="E47" s="8">
        <v>1203491230</v>
      </c>
      <c r="F47" s="8">
        <v>2482320162</v>
      </c>
      <c r="G47" s="8">
        <v>5105257250</v>
      </c>
    </row>
    <row r="48" spans="2:20" x14ac:dyDescent="0.25">
      <c r="B48" s="7" t="s">
        <v>6</v>
      </c>
      <c r="C48" s="8">
        <v>138678667</v>
      </c>
      <c r="D48" s="8">
        <v>287284718</v>
      </c>
      <c r="E48" s="8">
        <v>593495481</v>
      </c>
      <c r="F48" s="8">
        <v>1223490558</v>
      </c>
      <c r="G48" s="8">
        <v>2518498538</v>
      </c>
    </row>
    <row r="49" spans="2:25" x14ac:dyDescent="0.25">
      <c r="B49" s="7" t="s">
        <v>7</v>
      </c>
      <c r="C49" s="8">
        <v>295918289</v>
      </c>
      <c r="D49" s="8">
        <v>611033118</v>
      </c>
      <c r="E49" s="8">
        <v>1257192329</v>
      </c>
      <c r="F49" s="8">
        <v>2587015389</v>
      </c>
      <c r="G49" s="8">
        <v>5308735858</v>
      </c>
    </row>
    <row r="50" spans="2:25" ht="15.75" thickBot="1" x14ac:dyDescent="0.3"/>
    <row r="51" spans="2:25" ht="16.5" thickTop="1" thickBot="1" x14ac:dyDescent="0.3">
      <c r="B51" s="19" t="s">
        <v>15</v>
      </c>
      <c r="C51" s="19"/>
      <c r="D51" s="19"/>
      <c r="E51" s="19"/>
      <c r="F51" s="19"/>
      <c r="G51" s="19"/>
    </row>
    <row r="52" spans="2:25" ht="15.75" thickTop="1" x14ac:dyDescent="0.25">
      <c r="B52" s="6"/>
      <c r="C52" s="4">
        <v>28</v>
      </c>
      <c r="D52" s="4">
        <v>29</v>
      </c>
      <c r="E52" s="4">
        <v>30</v>
      </c>
      <c r="F52" s="4">
        <v>31</v>
      </c>
      <c r="G52" s="4">
        <v>32</v>
      </c>
    </row>
    <row r="53" spans="2:25" x14ac:dyDescent="0.25">
      <c r="B53" s="7" t="s">
        <v>4</v>
      </c>
      <c r="C53" s="8">
        <v>476317146</v>
      </c>
      <c r="D53" s="8">
        <v>989124984</v>
      </c>
      <c r="E53" s="8">
        <v>2009414194</v>
      </c>
      <c r="F53" s="8">
        <v>4064172679</v>
      </c>
      <c r="G53" s="8">
        <v>8288265557</v>
      </c>
    </row>
    <row r="54" spans="2:25" x14ac:dyDescent="0.25">
      <c r="B54" s="7" t="s">
        <v>5</v>
      </c>
      <c r="C54" s="8">
        <v>767663259</v>
      </c>
      <c r="D54" s="8">
        <v>1568592293</v>
      </c>
      <c r="E54" s="8">
        <v>3249002681</v>
      </c>
      <c r="F54" s="8">
        <v>6695411067</v>
      </c>
      <c r="G54" s="8">
        <v>13579996339</v>
      </c>
    </row>
    <row r="55" spans="2:25" x14ac:dyDescent="0.25">
      <c r="B55" s="7" t="s">
        <v>6</v>
      </c>
      <c r="C55" s="8">
        <v>379087971</v>
      </c>
      <c r="D55" s="8">
        <v>778194057</v>
      </c>
      <c r="E55" s="8">
        <v>1616487896</v>
      </c>
      <c r="F55" s="8">
        <v>3279979832</v>
      </c>
      <c r="G55" s="8">
        <v>6721447290</v>
      </c>
    </row>
    <row r="56" spans="2:25" x14ac:dyDescent="0.25">
      <c r="B56" s="7" t="s">
        <v>7</v>
      </c>
      <c r="C56" s="8">
        <v>799158303</v>
      </c>
      <c r="D56" s="8">
        <v>1633381696</v>
      </c>
      <c r="E56" s="8">
        <v>3339175086</v>
      </c>
      <c r="F56" s="8">
        <v>6866257396</v>
      </c>
      <c r="G56" s="8">
        <v>14079643288</v>
      </c>
    </row>
    <row r="57" spans="2:25" ht="15.75" thickBot="1" x14ac:dyDescent="0.3"/>
    <row r="58" spans="2:25" ht="16.5" thickTop="1" thickBot="1" x14ac:dyDescent="0.3">
      <c r="B58" s="19" t="s">
        <v>18</v>
      </c>
      <c r="C58" s="19"/>
      <c r="D58" s="19"/>
      <c r="E58" s="19"/>
      <c r="F58" s="19"/>
      <c r="G58" s="19"/>
      <c r="H58" s="2"/>
      <c r="M58" s="2"/>
    </row>
    <row r="59" spans="2:25" ht="15.75" thickTop="1" x14ac:dyDescent="0.25">
      <c r="B59" s="6"/>
      <c r="C59" s="4">
        <v>28</v>
      </c>
      <c r="D59" s="4">
        <v>29</v>
      </c>
      <c r="E59" s="4">
        <v>30</v>
      </c>
      <c r="F59" s="4">
        <v>31</v>
      </c>
      <c r="G59" s="4">
        <v>32</v>
      </c>
    </row>
    <row r="60" spans="2:25" x14ac:dyDescent="0.25">
      <c r="B60" s="7" t="s">
        <v>4</v>
      </c>
      <c r="C60" s="8">
        <v>6804941681</v>
      </c>
      <c r="D60" s="8">
        <v>13797400550</v>
      </c>
      <c r="E60" s="8">
        <v>27954331201</v>
      </c>
      <c r="F60" s="8">
        <v>56611863452</v>
      </c>
      <c r="G60" s="8">
        <v>114583547340</v>
      </c>
    </row>
    <row r="61" spans="2:25" x14ac:dyDescent="0.25">
      <c r="B61" s="7" t="s">
        <v>5</v>
      </c>
      <c r="C61" s="8">
        <v>2663667423</v>
      </c>
      <c r="D61" s="8">
        <v>5406416094</v>
      </c>
      <c r="E61" s="8">
        <v>10965560073</v>
      </c>
      <c r="F61" s="8">
        <v>22226506685</v>
      </c>
      <c r="G61" s="8">
        <v>45024108627</v>
      </c>
      <c r="Y61" s="2"/>
    </row>
    <row r="62" spans="2:25" x14ac:dyDescent="0.25">
      <c r="B62" s="7" t="s">
        <v>6</v>
      </c>
      <c r="C62" s="8">
        <v>1595110026</v>
      </c>
      <c r="D62" s="8">
        <v>3249523573</v>
      </c>
      <c r="E62" s="8">
        <v>6613582463</v>
      </c>
      <c r="F62" s="8">
        <v>13448689446</v>
      </c>
      <c r="G62" s="8">
        <v>27325680931</v>
      </c>
    </row>
    <row r="63" spans="2:25" x14ac:dyDescent="0.25">
      <c r="B63" s="7" t="s">
        <v>7</v>
      </c>
      <c r="C63" s="8">
        <v>2721983729</v>
      </c>
      <c r="D63" s="8">
        <v>5518969273</v>
      </c>
      <c r="E63" s="8">
        <v>11181743375</v>
      </c>
      <c r="F63" s="8">
        <v>22644759476</v>
      </c>
      <c r="G63" s="10">
        <v>45833177849</v>
      </c>
    </row>
    <row r="64" spans="2:25" ht="15.75" thickBot="1" x14ac:dyDescent="0.3"/>
    <row r="65" spans="2:7" ht="16.5" thickTop="1" thickBot="1" x14ac:dyDescent="0.3">
      <c r="B65" s="19" t="s">
        <v>16</v>
      </c>
      <c r="C65" s="19"/>
      <c r="D65" s="19"/>
      <c r="E65" s="19"/>
      <c r="F65" s="19"/>
      <c r="G65" s="19"/>
    </row>
    <row r="66" spans="2:7" ht="15.75" thickTop="1" x14ac:dyDescent="0.25">
      <c r="B66" s="6"/>
      <c r="C66" s="4">
        <v>28</v>
      </c>
      <c r="D66" s="4">
        <v>29</v>
      </c>
      <c r="E66" s="4">
        <v>30</v>
      </c>
      <c r="F66" s="4">
        <v>31</v>
      </c>
      <c r="G66" s="4">
        <v>32</v>
      </c>
    </row>
    <row r="67" spans="2:7" x14ac:dyDescent="0.25">
      <c r="B67" s="7" t="s">
        <v>4</v>
      </c>
      <c r="C67" s="9">
        <f t="shared" ref="C67:G70" si="2">(C46/C60)</f>
        <v>3.0380547944625361E-2</v>
      </c>
      <c r="D67" s="9">
        <f t="shared" si="2"/>
        <v>3.1396573537904572E-2</v>
      </c>
      <c r="E67" s="9">
        <f t="shared" si="2"/>
        <v>3.2268979018454609E-2</v>
      </c>
      <c r="F67" s="9">
        <f t="shared" si="2"/>
        <v>3.3112595517888303E-2</v>
      </c>
      <c r="G67" s="9">
        <f t="shared" si="2"/>
        <v>3.3911571549360968E-2</v>
      </c>
    </row>
    <row r="68" spans="2:7" x14ac:dyDescent="0.25">
      <c r="B68" s="7" t="s">
        <v>5</v>
      </c>
      <c r="C68" s="9">
        <f t="shared" si="2"/>
        <v>0.10570825643198174</v>
      </c>
      <c r="D68" s="9">
        <f t="shared" si="2"/>
        <v>0.10773500224046943</v>
      </c>
      <c r="E68" s="9">
        <f t="shared" si="2"/>
        <v>0.10975191618012305</v>
      </c>
      <c r="F68" s="9">
        <f t="shared" si="2"/>
        <v>0.11168287473961183</v>
      </c>
      <c r="G68" s="9">
        <f t="shared" si="2"/>
        <v>0.11338941304300439</v>
      </c>
    </row>
    <row r="69" spans="2:7" x14ac:dyDescent="0.25">
      <c r="B69" s="7" t="s">
        <v>6</v>
      </c>
      <c r="C69" s="9">
        <f t="shared" si="2"/>
        <v>8.6939875456591237E-2</v>
      </c>
      <c r="D69" s="9">
        <f t="shared" si="2"/>
        <v>8.8408257871099308E-2</v>
      </c>
      <c r="E69" s="9">
        <f t="shared" si="2"/>
        <v>8.9738879694982038E-2</v>
      </c>
      <c r="F69" s="9">
        <f t="shared" si="2"/>
        <v>9.0974705224076594E-2</v>
      </c>
      <c r="G69" s="9">
        <f t="shared" si="2"/>
        <v>9.21659937536215E-2</v>
      </c>
    </row>
    <row r="70" spans="2:7" x14ac:dyDescent="0.25">
      <c r="B70" s="7" t="s">
        <v>7</v>
      </c>
      <c r="C70" s="9">
        <f t="shared" si="2"/>
        <v>0.10871420201645152</v>
      </c>
      <c r="D70" s="9">
        <f t="shared" si="2"/>
        <v>0.11071507880815847</v>
      </c>
      <c r="E70" s="9">
        <f t="shared" si="2"/>
        <v>0.11243258647938699</v>
      </c>
      <c r="F70" s="9">
        <f t="shared" si="2"/>
        <v>0.11424344744053663</v>
      </c>
      <c r="G70" s="9">
        <f t="shared" si="2"/>
        <v>0.11582735710558693</v>
      </c>
    </row>
    <row r="71" spans="2:7" ht="15.75" thickBot="1" x14ac:dyDescent="0.3"/>
    <row r="72" spans="2:7" ht="16.5" thickTop="1" thickBot="1" x14ac:dyDescent="0.3">
      <c r="B72" s="19" t="s">
        <v>17</v>
      </c>
      <c r="C72" s="19"/>
      <c r="D72" s="19"/>
      <c r="E72" s="19"/>
      <c r="F72" s="19"/>
      <c r="G72" s="19"/>
    </row>
    <row r="73" spans="2:7" ht="15.75" thickTop="1" x14ac:dyDescent="0.25">
      <c r="B73" s="6"/>
      <c r="C73" s="4">
        <v>28</v>
      </c>
      <c r="D73" s="4">
        <v>29</v>
      </c>
      <c r="E73" s="4">
        <v>30</v>
      </c>
      <c r="F73" s="4">
        <v>31</v>
      </c>
      <c r="G73" s="4">
        <v>32</v>
      </c>
    </row>
    <row r="74" spans="2:7" x14ac:dyDescent="0.25">
      <c r="B74" s="7" t="s">
        <v>4</v>
      </c>
      <c r="C74" s="9">
        <f t="shared" ref="C74:G77" si="3">(C53/C60)</f>
        <v>6.9995771944661875E-2</v>
      </c>
      <c r="D74" s="9">
        <f t="shared" si="3"/>
        <v>7.1689227287092136E-2</v>
      </c>
      <c r="E74" s="9">
        <f t="shared" si="3"/>
        <v>7.188203429199258E-2</v>
      </c>
      <c r="F74" s="9">
        <f t="shared" si="3"/>
        <v>7.1790123680453052E-2</v>
      </c>
      <c r="G74" s="9">
        <f t="shared" si="3"/>
        <v>7.2333818854521073E-2</v>
      </c>
    </row>
    <row r="75" spans="2:7" x14ac:dyDescent="0.25">
      <c r="B75" s="7" t="s">
        <v>5</v>
      </c>
      <c r="C75" s="9">
        <f t="shared" si="3"/>
        <v>0.28819786298073446</v>
      </c>
      <c r="D75" s="9">
        <f t="shared" si="3"/>
        <v>0.29013532545909887</v>
      </c>
      <c r="E75" s="9">
        <f t="shared" si="3"/>
        <v>0.29629154000075852</v>
      </c>
      <c r="F75" s="9">
        <f t="shared" si="3"/>
        <v>0.30123541957758621</v>
      </c>
      <c r="G75" s="9">
        <f t="shared" si="3"/>
        <v>0.30161610641762632</v>
      </c>
    </row>
    <row r="76" spans="2:7" x14ac:dyDescent="0.25">
      <c r="B76" s="7" t="s">
        <v>6</v>
      </c>
      <c r="C76" s="9">
        <f t="shared" si="3"/>
        <v>0.23765631512618929</v>
      </c>
      <c r="D76" s="9">
        <f t="shared" si="3"/>
        <v>0.23947943122060866</v>
      </c>
      <c r="E76" s="9">
        <f t="shared" si="3"/>
        <v>0.24441940582785776</v>
      </c>
      <c r="F76" s="9">
        <f t="shared" si="3"/>
        <v>0.24388843575948241</v>
      </c>
      <c r="G76" s="9">
        <f t="shared" si="3"/>
        <v>0.24597547292498612</v>
      </c>
    </row>
    <row r="77" spans="2:7" x14ac:dyDescent="0.25">
      <c r="B77" s="7" t="s">
        <v>7</v>
      </c>
      <c r="C77" s="9">
        <f t="shared" si="3"/>
        <v>0.29359407790934666</v>
      </c>
      <c r="D77" s="9">
        <f t="shared" si="3"/>
        <v>0.29595774413727199</v>
      </c>
      <c r="E77" s="9">
        <f t="shared" si="3"/>
        <v>0.29862741202464771</v>
      </c>
      <c r="F77" s="9">
        <f t="shared" si="3"/>
        <v>0.30321617693829728</v>
      </c>
      <c r="G77" s="9">
        <f t="shared" si="3"/>
        <v>0.30719325931067187</v>
      </c>
    </row>
  </sheetData>
  <mergeCells count="11">
    <mergeCell ref="B72:G72"/>
    <mergeCell ref="B16:G16"/>
    <mergeCell ref="B2:G2"/>
    <mergeCell ref="B23:G23"/>
    <mergeCell ref="B9:G9"/>
    <mergeCell ref="B30:G30"/>
    <mergeCell ref="B58:G58"/>
    <mergeCell ref="B37:G37"/>
    <mergeCell ref="B44:G44"/>
    <mergeCell ref="B51:G51"/>
    <mergeCell ref="B65:G65"/>
  </mergeCells>
  <pageMargins left="0.7" right="0.7" top="0.75" bottom="0.75" header="0.3" footer="0.3"/>
  <ignoredErrors>
    <ignoredError sqref="C13:G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Validation</vt:lpstr>
      <vt:lpstr>Speedup</vt:lpstr>
      <vt:lpstr>OMP_1T</vt:lpstr>
      <vt:lpstr>OMP_2T</vt:lpstr>
      <vt:lpstr>OMP_3T</vt:lpstr>
      <vt:lpstr>OMP_4T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2017-05-08T18:01:19Z</dcterms:created>
  <dcterms:modified xsi:type="dcterms:W3CDTF">2017-05-08T22:36:11Z</dcterms:modified>
</cp:coreProperties>
</file>