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ateros\Downloads\"/>
    </mc:Choice>
  </mc:AlternateContent>
  <bookViews>
    <workbookView xWindow="0" yWindow="0" windowWidth="12708" windowHeight="1944" tabRatio="599"/>
  </bookViews>
  <sheets>
    <sheet name="Lección 5" sheetId="7" r:id="rId1"/>
    <sheet name="Resultados" sheetId="9" r:id="rId2"/>
  </sheets>
  <definedNames>
    <definedName name="_xlnm.Print_Area" localSheetId="0">'Lección 5'!$A$1:$I$64</definedName>
    <definedName name="_xlnm.Print_Area" localSheetId="1">Resultados!$A$1:$I$64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7" i="9" l="1"/>
  <c r="D54" i="9"/>
  <c r="D49" i="9"/>
  <c r="D46" i="9"/>
  <c r="D42" i="9"/>
  <c r="D40" i="9"/>
  <c r="D35" i="9"/>
  <c r="D32" i="9"/>
  <c r="D27" i="9"/>
  <c r="D23" i="9"/>
  <c r="D18" i="9"/>
  <c r="D16" i="9"/>
  <c r="D57" i="7"/>
  <c r="D54" i="7"/>
  <c r="D49" i="7"/>
  <c r="D46" i="7"/>
  <c r="D42" i="7"/>
  <c r="D40" i="7"/>
  <c r="D35" i="7"/>
  <c r="D32" i="7"/>
  <c r="D27" i="7"/>
  <c r="D23" i="7"/>
  <c r="D18" i="7"/>
  <c r="D16" i="7"/>
</calcChain>
</file>

<file path=xl/comments1.xml><?xml version="1.0" encoding="utf-8"?>
<comments xmlns="http://schemas.openxmlformats.org/spreadsheetml/2006/main">
  <authors>
    <author>Aleja</author>
  </authors>
  <commentList>
    <comment ref="D15" authorId="0" shapeId="0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comments2.xml><?xml version="1.0" encoding="utf-8"?>
<comments xmlns="http://schemas.openxmlformats.org/spreadsheetml/2006/main">
  <authors>
    <author>Aleja</author>
  </authors>
  <commentList>
    <comment ref="D15" authorId="0" shapeId="0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sharedStrings.xml><?xml version="1.0" encoding="utf-8"?>
<sst xmlns="http://schemas.openxmlformats.org/spreadsheetml/2006/main" count="68" uniqueCount="37">
  <si>
    <t>Where is Alonso?</t>
  </si>
  <si>
    <t>What is Alonso doing on the sofa / what’s Alonso doing on the sofa?</t>
  </si>
  <si>
    <t>She is planting flowers in the garden / Doris is planting flowers in the garden</t>
  </si>
  <si>
    <t>Where are his siblings?</t>
  </si>
  <si>
    <t>His siblings are on the bed / they are on the bed</t>
  </si>
  <si>
    <t>What are his siblings watching?</t>
  </si>
  <si>
    <t>His siblings are watching a movie – they are watching a movie</t>
  </si>
  <si>
    <t>Is Alonso in his house today?</t>
  </si>
  <si>
    <t>He is resting / he is resting on the sofa / Alonso is resting</t>
  </si>
  <si>
    <t>What is Doris planting / what’s Doris planting?</t>
  </si>
  <si>
    <t>He is in the house / Alonso is in the house</t>
  </si>
  <si>
    <t>Yes, he is / yes, Alonso is / yes, he is in his house</t>
  </si>
  <si>
    <t>¿Está Alonso en su casa hoy?</t>
  </si>
  <si>
    <t>¿Qué están viendo sus hermanos? (los hermanos de Alonso)</t>
  </si>
  <si>
    <t>¿Dónde están sus hermanos? (los hermanos de Alonso)</t>
  </si>
  <si>
    <t>¿Qué está plantando Doris?</t>
  </si>
  <si>
    <t>¿Qué está haciendo Alonso en el sofá?</t>
  </si>
  <si>
    <t>¿Dónde está Alonso?</t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</si>
  <si>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Lee el siguiente texto, realiza y responde en inglés las preguntas propuestas.</t>
    </r>
  </si>
  <si>
    <t>LECCIÓN 5 | What y Where en preguntas con To BE - WH QUESTIONS</t>
  </si>
  <si>
    <t>Pregunta en inglés</t>
  </si>
  <si>
    <t>Respuesta en inglés</t>
  </si>
  <si>
    <r>
      <t xml:space="preserve">Escribe en la siguiente celda, la palabra </t>
    </r>
    <r>
      <rPr>
        <b/>
        <sz val="9"/>
        <color rgb="FFFF0000"/>
        <rFont val="Calibri"/>
        <family val="2"/>
        <scheme val="minor"/>
      </rPr>
      <t>"</t>
    </r>
    <r>
      <rPr>
        <b/>
        <u/>
        <sz val="9"/>
        <color rgb="FFFF0000"/>
        <rFont val="Calibri"/>
        <family val="2"/>
        <scheme val="minor"/>
      </rPr>
      <t>mostrar</t>
    </r>
    <r>
      <rPr>
        <b/>
        <sz val="9"/>
        <color rgb="FFFF0000"/>
        <rFont val="Calibri"/>
        <family val="2"/>
        <scheme val="minor"/>
      </rPr>
      <t>"</t>
    </r>
    <r>
      <rPr>
        <b/>
        <sz val="9"/>
        <color theme="1"/>
        <rFont val="Calibri"/>
        <family val="2"/>
        <scheme val="minor"/>
      </rPr>
      <t xml:space="preserve"> para ver los resultados &gt;&gt;</t>
    </r>
  </si>
  <si>
    <r>
      <t>Si estás en un dispositivo movil puedes ver los resultados en la hoja "</t>
    </r>
    <r>
      <rPr>
        <b/>
        <u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</t>
    </r>
  </si>
  <si>
    <t>Contenido GRATUITO en: www.pacho8a.com</t>
  </si>
  <si>
    <t>Alonso is in the hause</t>
  </si>
  <si>
    <t>Yes, he is</t>
  </si>
  <si>
    <t>mostrar</t>
  </si>
  <si>
    <t>Is Alonso in the home today?</t>
  </si>
  <si>
    <t>You subling are watching a movie</t>
  </si>
  <si>
    <t>What are his sibling watching?</t>
  </si>
  <si>
    <t>His sibling are on the bed</t>
  </si>
  <si>
    <t>Where are his sibling?</t>
  </si>
  <si>
    <t>Doris is planting flowers in the garden</t>
  </si>
  <si>
    <t>What is Doris planting?</t>
  </si>
  <si>
    <t>Alonso is resting</t>
  </si>
  <si>
    <t>What is Alonso doing on the sofa?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</si>
</sst>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9"/>
      <color indexed="81"/>
      <name val="Lato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color theme="3" tint="-0.249977111117893"/>
      <name val="Calibri"/>
      <family val="2"/>
      <scheme val="minor"/>
    </font>
    <font>
      <sz val="10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002060"/>
      </bottom>
      <diagonal/>
    </border>
    <border>
      <left/>
      <right/>
      <top style="dashed">
        <color rgb="FF002060"/>
      </top>
      <bottom/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Protection="1"/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right" vertical="center"/>
    </xf>
    <xf numFmtId="0" fontId="3" fillId="0" borderId="0" xfId="0" applyFont="1" applyFill="1" applyBorder="1" applyProtection="1"/>
    <xf numFmtId="0" fontId="2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horizontal="center" vertical="top" wrapText="1"/>
    </xf>
    <xf numFmtId="0" fontId="2" fillId="0" borderId="0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top" wrapText="1"/>
    </xf>
    <xf numFmtId="0" fontId="3" fillId="0" borderId="0" xfId="0" applyFont="1" applyFill="1" applyBorder="1" applyAlignment="1" applyProtection="1">
      <alignment vertical="top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top" wrapText="1"/>
    </xf>
    <xf numFmtId="0" fontId="8" fillId="0" borderId="0" xfId="0" applyFont="1" applyFill="1" applyBorder="1" applyAlignment="1" applyProtection="1">
      <alignment vertical="top" wrapText="1"/>
    </xf>
    <xf numFmtId="0" fontId="9" fillId="0" borderId="0" xfId="0" applyFont="1" applyFill="1" applyBorder="1" applyAlignment="1" applyProtection="1">
      <alignment vertical="top" wrapText="1"/>
    </xf>
    <xf numFmtId="0" fontId="15" fillId="0" borderId="0" xfId="0" applyFont="1" applyFill="1" applyBorder="1" applyAlignment="1" applyProtection="1">
      <alignment vertical="top" wrapText="1"/>
    </xf>
    <xf numFmtId="0" fontId="9" fillId="0" borderId="0" xfId="0" applyFont="1" applyFill="1" applyBorder="1" applyProtection="1"/>
    <xf numFmtId="0" fontId="17" fillId="0" borderId="0" xfId="0" applyFont="1" applyFill="1" applyBorder="1" applyAlignment="1" applyProtection="1">
      <alignment vertical="top"/>
    </xf>
    <xf numFmtId="0" fontId="9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top" wrapText="1"/>
    </xf>
    <xf numFmtId="0" fontId="9" fillId="0" borderId="0" xfId="0" applyFont="1" applyFill="1" applyBorder="1" applyAlignment="1" applyProtection="1">
      <alignment horizontal="left" vertical="center" indent="4"/>
    </xf>
    <xf numFmtId="0" fontId="15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wrapText="1"/>
    </xf>
    <xf numFmtId="0" fontId="9" fillId="0" borderId="0" xfId="0" applyFont="1" applyFill="1" applyBorder="1" applyAlignment="1" applyProtection="1">
      <alignment vertical="center" wrapText="1"/>
    </xf>
    <xf numFmtId="0" fontId="17" fillId="0" borderId="0" xfId="0" applyFont="1" applyFill="1" applyBorder="1" applyAlignment="1" applyProtection="1">
      <alignment vertical="center"/>
    </xf>
    <xf numFmtId="0" fontId="19" fillId="4" borderId="1" xfId="0" applyFont="1" applyFill="1" applyBorder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 vertical="center"/>
    </xf>
    <xf numFmtId="0" fontId="9" fillId="0" borderId="0" xfId="0" applyFont="1" applyProtection="1"/>
    <xf numFmtId="0" fontId="16" fillId="0" borderId="0" xfId="0" applyFont="1" applyAlignment="1" applyProtection="1">
      <alignment horizontal="right"/>
    </xf>
    <xf numFmtId="0" fontId="17" fillId="0" borderId="0" xfId="0" applyFont="1" applyAlignment="1" applyProtection="1"/>
    <xf numFmtId="0" fontId="17" fillId="0" borderId="0" xfId="0" applyFont="1" applyAlignment="1" applyProtection="1">
      <alignment wrapText="1"/>
    </xf>
    <xf numFmtId="0" fontId="3" fillId="0" borderId="0" xfId="0" applyFont="1" applyFill="1" applyProtection="1"/>
    <xf numFmtId="0" fontId="5" fillId="0" borderId="0" xfId="0" applyFont="1" applyAlignment="1" applyProtection="1">
      <alignment horizontal="right"/>
    </xf>
    <xf numFmtId="0" fontId="18" fillId="0" borderId="0" xfId="0" applyFont="1" applyAlignment="1" applyProtection="1">
      <alignment wrapText="1"/>
    </xf>
    <xf numFmtId="0" fontId="0" fillId="0" borderId="0" xfId="0" applyProtection="1"/>
    <xf numFmtId="0" fontId="18" fillId="0" borderId="2" xfId="0" applyFont="1" applyBorder="1" applyAlignment="1" applyProtection="1">
      <alignment horizontal="left" wrapText="1"/>
    </xf>
    <xf numFmtId="0" fontId="18" fillId="0" borderId="0" xfId="0" applyFont="1" applyAlignment="1" applyProtection="1">
      <alignment horizontal="left"/>
    </xf>
    <xf numFmtId="0" fontId="18" fillId="0" borderId="0" xfId="0" applyFont="1" applyAlignment="1" applyProtection="1">
      <alignment horizontal="left" wrapText="1"/>
    </xf>
    <xf numFmtId="0" fontId="11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right" vertical="top" wrapText="1"/>
    </xf>
    <xf numFmtId="0" fontId="10" fillId="4" borderId="0" xfId="0" applyFont="1" applyFill="1" applyBorder="1" applyAlignment="1" applyProtection="1">
      <alignment horizontal="left" wrapText="1"/>
      <protection locked="0"/>
    </xf>
    <xf numFmtId="0" fontId="10" fillId="4" borderId="1" xfId="0" applyFont="1" applyFill="1" applyBorder="1" applyAlignment="1" applyProtection="1">
      <alignment horizontal="left" wrapText="1"/>
      <protection locked="0"/>
    </xf>
    <xf numFmtId="0" fontId="9" fillId="0" borderId="0" xfId="0" applyFont="1" applyFill="1" applyBorder="1" applyAlignment="1" applyProtection="1">
      <alignment horizontal="left" vertical="center" wrapText="1"/>
    </xf>
    <xf numFmtId="0" fontId="10" fillId="4" borderId="1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 wrapText="1"/>
    </xf>
    <xf numFmtId="0" fontId="9" fillId="0" borderId="0" xfId="0" applyFont="1" applyFill="1" applyBorder="1" applyAlignment="1" applyProtection="1">
      <alignment horizontal="left" vertical="top" wrapText="1"/>
    </xf>
    <xf numFmtId="0" fontId="6" fillId="3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horizontal="left"/>
    </xf>
    <xf numFmtId="0" fontId="20" fillId="4" borderId="0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/>
    </xf>
    <xf numFmtId="0" fontId="20" fillId="4" borderId="0" xfId="0" applyFont="1" applyFill="1" applyBorder="1" applyAlignment="1" applyProtection="1">
      <alignment horizontal="left" wrapText="1"/>
    </xf>
    <xf numFmtId="0" fontId="20" fillId="4" borderId="1" xfId="0" applyFont="1" applyFill="1" applyBorder="1" applyAlignment="1" applyProtection="1">
      <alignment horizontal="left" wrapText="1"/>
    </xf>
    <xf numFmtId="0" fontId="20" fillId="4" borderId="1" xfId="0" applyFont="1" applyFill="1" applyBorder="1" applyAlignment="1" applyProtection="1">
      <alignment horizontal="left"/>
    </xf>
    <xf numFmtId="0" fontId="20" fillId="4" borderId="3" xfId="0" applyFont="1" applyFill="1" applyBorder="1" applyAlignment="1" applyProtection="1">
      <alignment horizontal="left"/>
    </xf>
  </cellXfs>
  <cellStyles count="1">
    <cellStyle name="Normal" xfId="0" builtinId="0"/>
  </cellStyles>
  <dxfs count="6">
    <dxf>
      <font>
        <color theme="9" tint="-0.24994659260841701"/>
      </font>
    </dxf>
    <dxf>
      <font>
        <color theme="9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A50021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youtu.be/IfLbnlxUdgQ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5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youtu.be/IfLbnlxUdgQ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5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119064</xdr:colOff>
      <xdr:row>0</xdr:row>
      <xdr:rowOff>0</xdr:rowOff>
    </xdr:from>
    <xdr:to>
      <xdr:col>8</xdr:col>
      <xdr:colOff>261937</xdr:colOff>
      <xdr:row>3</xdr:row>
      <xdr:rowOff>125725</xdr:rowOff>
    </xdr:to>
    <xdr:pic>
      <xdr:nvPicPr>
        <xdr:cNvPr id="14" name="Image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0F2E3-9072-4759-9505-8FC8E7C63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4" y="0"/>
          <a:ext cx="5365748" cy="601975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1</xdr:col>
      <xdr:colOff>79375</xdr:colOff>
      <xdr:row>8</xdr:row>
      <xdr:rowOff>15875</xdr:rowOff>
    </xdr:from>
    <xdr:to>
      <xdr:col>7</xdr:col>
      <xdr:colOff>492125</xdr:colOff>
      <xdr:row>11</xdr:row>
      <xdr:rowOff>119063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0BBF0B6-D6B5-4437-AFCA-2C0B32C5BE85}"/>
            </a:ext>
          </a:extLst>
        </xdr:cNvPr>
        <xdr:cNvSpPr txBox="1"/>
      </xdr:nvSpPr>
      <xdr:spPr>
        <a:xfrm>
          <a:off x="500063" y="1000125"/>
          <a:ext cx="4833937" cy="611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/>
            <a:t>Hello! My name is Alonso. Today, I am in my house, on the sofa because I am resting. My mother Doris is in the garden planting flowers. My siblings Alejandra, David, and Andres are watching a movie on the bed.</a:t>
          </a:r>
        </a:p>
      </xdr:txBody>
    </xdr:sp>
    <xdr:clientData/>
  </xdr:twoCellAnchor>
  <xdr:twoCellAnchor editAs="oneCell">
    <xdr:from>
      <xdr:col>3</xdr:col>
      <xdr:colOff>7937</xdr:colOff>
      <xdr:row>61</xdr:row>
      <xdr:rowOff>50007</xdr:rowOff>
    </xdr:from>
    <xdr:to>
      <xdr:col>3</xdr:col>
      <xdr:colOff>304800</xdr:colOff>
      <xdr:row>63</xdr:row>
      <xdr:rowOff>21582</xdr:rowOff>
    </xdr:to>
    <xdr:pic>
      <xdr:nvPicPr>
        <xdr:cNvPr id="4" name="Imagen 3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FBD211-63A2-45DD-BC56-A271BC8DB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9630570"/>
          <a:ext cx="296863" cy="320825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340915</xdr:colOff>
      <xdr:row>61</xdr:row>
      <xdr:rowOff>47625</xdr:rowOff>
    </xdr:from>
    <xdr:to>
      <xdr:col>3</xdr:col>
      <xdr:colOff>634603</xdr:colOff>
      <xdr:row>63</xdr:row>
      <xdr:rowOff>23963</xdr:rowOff>
    </xdr:to>
    <xdr:pic>
      <xdr:nvPicPr>
        <xdr:cNvPr id="5" name="Imagen 4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41F34C-B5CD-438C-8B6A-6E7D18D8C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353" y="9628188"/>
          <a:ext cx="293688" cy="325588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670718</xdr:colOff>
      <xdr:row>61</xdr:row>
      <xdr:rowOff>49213</xdr:rowOff>
    </xdr:from>
    <xdr:to>
      <xdr:col>4</xdr:col>
      <xdr:colOff>253206</xdr:colOff>
      <xdr:row>63</xdr:row>
      <xdr:rowOff>22375</xdr:rowOff>
    </xdr:to>
    <xdr:pic>
      <xdr:nvPicPr>
        <xdr:cNvPr id="6" name="Imagen 5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AF6A1EC-B681-4EA0-9D51-C7A4CCDB8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0156" y="9629776"/>
          <a:ext cx="296863" cy="322412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289321</xdr:colOff>
      <xdr:row>61</xdr:row>
      <xdr:rowOff>49213</xdr:rowOff>
    </xdr:from>
    <xdr:to>
      <xdr:col>4</xdr:col>
      <xdr:colOff>583009</xdr:colOff>
      <xdr:row>63</xdr:row>
      <xdr:rowOff>22376</xdr:rowOff>
    </xdr:to>
    <xdr:pic>
      <xdr:nvPicPr>
        <xdr:cNvPr id="7" name="Imagen 6" descr="https://lh4.googleusercontent.com/Y7WmSYJfxeOGqZ5o7a1VedM8qtRW7e7IXxpY7rLiBKAGJPYdChlxgRnSK9owUvylIXlUr4s_IRjovKfKIIihi9rMkPVIKEFGL_4FC8VF930XvfAB2Wv92vgOtUTbhNn0TrndjxiK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57B4D3B-FC26-4FBC-B85F-DAA6B79AC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134" y="9629776"/>
          <a:ext cx="293688" cy="322413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619125</xdr:colOff>
      <xdr:row>61</xdr:row>
      <xdr:rowOff>48419</xdr:rowOff>
    </xdr:from>
    <xdr:to>
      <xdr:col>5</xdr:col>
      <xdr:colOff>201613</xdr:colOff>
      <xdr:row>63</xdr:row>
      <xdr:rowOff>23169</xdr:rowOff>
    </xdr:to>
    <xdr:pic>
      <xdr:nvPicPr>
        <xdr:cNvPr id="8" name="Imagen 7" descr="https://lh4.googleusercontent.com/NvAsKNBlOnPJk_xkUsrJC3uSyYWzer7P8cYXXme8IUES2igARhCZ3LgYN1FVZdrOsz3H-7k_BaPSz70gtwtscj_jFQXam6VvUG5RGD9bdrOlGa8Aa7N8K3TBhbgwujHGyafept6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C076ACE-935F-426A-B2F8-9B7690101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2938" y="9628982"/>
          <a:ext cx="296863" cy="32400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119064</xdr:colOff>
      <xdr:row>0</xdr:row>
      <xdr:rowOff>0</xdr:rowOff>
    </xdr:from>
    <xdr:to>
      <xdr:col>8</xdr:col>
      <xdr:colOff>261937</xdr:colOff>
      <xdr:row>3</xdr:row>
      <xdr:rowOff>125725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A4F63-DABB-4D60-8489-00C337C8F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4" y="0"/>
          <a:ext cx="5362573" cy="611500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1</xdr:col>
      <xdr:colOff>79375</xdr:colOff>
      <xdr:row>8</xdr:row>
      <xdr:rowOff>15875</xdr:rowOff>
    </xdr:from>
    <xdr:to>
      <xdr:col>7</xdr:col>
      <xdr:colOff>492125</xdr:colOff>
      <xdr:row>11</xdr:row>
      <xdr:rowOff>119063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794C365-260D-44BA-9DD5-F5139FC71889}"/>
            </a:ext>
          </a:extLst>
        </xdr:cNvPr>
        <xdr:cNvSpPr txBox="1"/>
      </xdr:nvSpPr>
      <xdr:spPr>
        <a:xfrm>
          <a:off x="498475" y="1168400"/>
          <a:ext cx="4718050" cy="6175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/>
            <a:t>Hello! My name is Alonso. Today, I am in my house, on the sofa because I am resting. My mother Doris is in the garden planting flowers. My siblings Alejandra, David, and Andres are watching a movie on the bed.</a:t>
          </a:r>
        </a:p>
      </xdr:txBody>
    </xdr:sp>
    <xdr:clientData/>
  </xdr:twoCellAnchor>
  <xdr:twoCellAnchor editAs="oneCell">
    <xdr:from>
      <xdr:col>3</xdr:col>
      <xdr:colOff>7937</xdr:colOff>
      <xdr:row>61</xdr:row>
      <xdr:rowOff>50007</xdr:rowOff>
    </xdr:from>
    <xdr:to>
      <xdr:col>3</xdr:col>
      <xdr:colOff>304800</xdr:colOff>
      <xdr:row>63</xdr:row>
      <xdr:rowOff>21582</xdr:rowOff>
    </xdr:to>
    <xdr:pic>
      <xdr:nvPicPr>
        <xdr:cNvPr id="4" name="Imagen 3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500618-EBA2-4068-920B-614EEC21A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787" y="9975057"/>
          <a:ext cx="296863" cy="32400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340915</xdr:colOff>
      <xdr:row>61</xdr:row>
      <xdr:rowOff>47625</xdr:rowOff>
    </xdr:from>
    <xdr:to>
      <xdr:col>3</xdr:col>
      <xdr:colOff>634603</xdr:colOff>
      <xdr:row>63</xdr:row>
      <xdr:rowOff>23963</xdr:rowOff>
    </xdr:to>
    <xdr:pic>
      <xdr:nvPicPr>
        <xdr:cNvPr id="5" name="Imagen 4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523E181-6352-4185-82A2-FEAE4E870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765" y="9972675"/>
          <a:ext cx="293688" cy="328763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670718</xdr:colOff>
      <xdr:row>61</xdr:row>
      <xdr:rowOff>49213</xdr:rowOff>
    </xdr:from>
    <xdr:to>
      <xdr:col>4</xdr:col>
      <xdr:colOff>253206</xdr:colOff>
      <xdr:row>63</xdr:row>
      <xdr:rowOff>22375</xdr:rowOff>
    </xdr:to>
    <xdr:pic>
      <xdr:nvPicPr>
        <xdr:cNvPr id="6" name="Imagen 5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2A8B5F8-284B-4192-B00B-36077D26E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8568" y="9974263"/>
          <a:ext cx="296863" cy="325587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289321</xdr:colOff>
      <xdr:row>61</xdr:row>
      <xdr:rowOff>49213</xdr:rowOff>
    </xdr:from>
    <xdr:to>
      <xdr:col>4</xdr:col>
      <xdr:colOff>583009</xdr:colOff>
      <xdr:row>63</xdr:row>
      <xdr:rowOff>22376</xdr:rowOff>
    </xdr:to>
    <xdr:pic>
      <xdr:nvPicPr>
        <xdr:cNvPr id="7" name="Imagen 6" descr="https://lh4.googleusercontent.com/Y7WmSYJfxeOGqZ5o7a1VedM8qtRW7e7IXxpY7rLiBKAGJPYdChlxgRnSK9owUvylIXlUr4s_IRjovKfKIIihi9rMkPVIKEFGL_4FC8VF930XvfAB2Wv92vgOtUTbhNn0TrndjxiK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80C12F4-4BB1-47D1-968F-88547A858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1546" y="9974263"/>
          <a:ext cx="293688" cy="325588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619125</xdr:colOff>
      <xdr:row>61</xdr:row>
      <xdr:rowOff>48419</xdr:rowOff>
    </xdr:from>
    <xdr:to>
      <xdr:col>5</xdr:col>
      <xdr:colOff>201613</xdr:colOff>
      <xdr:row>63</xdr:row>
      <xdr:rowOff>23169</xdr:rowOff>
    </xdr:to>
    <xdr:pic>
      <xdr:nvPicPr>
        <xdr:cNvPr id="8" name="Imagen 7" descr="https://lh4.googleusercontent.com/NvAsKNBlOnPJk_xkUsrJC3uSyYWzer7P8cYXXme8IUES2igARhCZ3LgYN1FVZdrOsz3H-7k_BaPSz70gtwtscj_jFQXam6VvUG5RGD9bdrOlGa8Aa7N8K3TBhbgwujHGyafept6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33EBCD1-01F8-4C3E-90AC-EB549007E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9973469"/>
          <a:ext cx="296863" cy="327175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7"/>
  <sheetViews>
    <sheetView showGridLines="0" showRowColHeaders="0" tabSelected="1" showRuler="0" showWhiteSpace="0" topLeftCell="A49" zoomScale="120" zoomScaleNormal="120" workbookViewId="0">
      <selection activeCell="D21" sqref="D21:G22"/>
    </sheetView>
  </sheetViews>
  <sheetFormatPr baseColWidth="10" defaultColWidth="0" defaultRowHeight="0" customHeight="1" zeroHeight="1" x14ac:dyDescent="0.3"/>
  <cols>
    <col min="1" max="1" width="6.33203125" style="1" customWidth="1"/>
    <col min="2" max="5" width="10.6640625" style="1" customWidth="1"/>
    <col min="6" max="6" width="12.6640625" style="1" customWidth="1"/>
    <col min="7" max="7" width="10.6640625" style="1" customWidth="1"/>
    <col min="8" max="9" width="5.6640625" style="1" customWidth="1"/>
    <col min="10" max="10" width="0" style="1" hidden="1" customWidth="1"/>
    <col min="11" max="16384" width="11.44140625" style="1" hidden="1"/>
  </cols>
  <sheetData>
    <row r="1" spans="1:8" ht="13.8" x14ac:dyDescent="0.3"/>
    <row r="2" spans="1:8" ht="13.8" x14ac:dyDescent="0.3">
      <c r="A2" s="2"/>
      <c r="B2" s="2"/>
      <c r="C2" s="2"/>
      <c r="D2" s="2"/>
      <c r="E2" s="2"/>
      <c r="F2" s="2"/>
      <c r="G2" s="2"/>
    </row>
    <row r="3" spans="1:8" ht="13.8" x14ac:dyDescent="0.3">
      <c r="A3" s="3"/>
      <c r="B3" s="3"/>
      <c r="C3" s="3"/>
      <c r="D3" s="3"/>
      <c r="E3" s="3"/>
      <c r="F3" s="3"/>
    </row>
    <row r="4" spans="1:8" ht="13.8" x14ac:dyDescent="0.3">
      <c r="A4" s="3"/>
      <c r="B4" s="3"/>
      <c r="C4" s="3"/>
      <c r="D4" s="3"/>
      <c r="E4" s="3"/>
      <c r="F4" s="3"/>
    </row>
    <row r="5" spans="1:8" s="4" customFormat="1" ht="15" customHeight="1" x14ac:dyDescent="0.3">
      <c r="B5" s="49" t="s">
        <v>19</v>
      </c>
      <c r="C5" s="49"/>
      <c r="D5" s="49"/>
      <c r="E5" s="49"/>
      <c r="F5" s="49"/>
      <c r="G5" s="49"/>
      <c r="H5" s="28"/>
    </row>
    <row r="6" spans="1:8" s="4" customFormat="1" ht="5.25" customHeight="1" x14ac:dyDescent="0.3">
      <c r="A6" s="5"/>
      <c r="B6" s="5"/>
      <c r="C6" s="5"/>
      <c r="D6" s="5"/>
      <c r="E6" s="5"/>
      <c r="F6" s="5"/>
      <c r="G6" s="5"/>
      <c r="H6" s="5"/>
    </row>
    <row r="7" spans="1:8" s="4" customFormat="1" ht="14.4" x14ac:dyDescent="0.3">
      <c r="B7" s="50" t="s">
        <v>18</v>
      </c>
      <c r="C7" s="50"/>
      <c r="D7" s="50"/>
      <c r="E7" s="50"/>
      <c r="F7" s="50"/>
      <c r="G7" s="50"/>
      <c r="H7" s="50"/>
    </row>
    <row r="8" spans="1:8" s="4" customFormat="1" ht="5.25" customHeight="1" x14ac:dyDescent="0.3">
      <c r="A8" s="6"/>
      <c r="B8" s="6"/>
      <c r="C8" s="6"/>
      <c r="D8" s="6"/>
      <c r="E8" s="6"/>
      <c r="F8" s="6"/>
      <c r="G8" s="6"/>
      <c r="H8" s="6"/>
    </row>
    <row r="9" spans="1:8" s="4" customFormat="1" ht="15" customHeight="1" x14ac:dyDescent="0.3">
      <c r="A9" s="6"/>
      <c r="B9" s="10"/>
      <c r="C9" s="10"/>
      <c r="D9" s="10"/>
      <c r="E9" s="10"/>
      <c r="F9" s="10"/>
      <c r="G9" s="10"/>
      <c r="H9" s="6"/>
    </row>
    <row r="10" spans="1:8" s="4" customFormat="1" ht="13.8" x14ac:dyDescent="0.3">
      <c r="A10" s="7"/>
      <c r="B10" s="10"/>
      <c r="C10" s="10"/>
      <c r="D10" s="10"/>
      <c r="E10" s="10"/>
      <c r="F10" s="10"/>
      <c r="G10" s="10"/>
    </row>
    <row r="11" spans="1:8" s="8" customFormat="1" ht="13.8" x14ac:dyDescent="0.3">
      <c r="B11" s="10"/>
      <c r="C11" s="10"/>
      <c r="D11" s="10"/>
      <c r="E11" s="10"/>
      <c r="F11" s="10"/>
      <c r="G11" s="10"/>
    </row>
    <row r="12" spans="1:8" s="8" customFormat="1" ht="13.8" x14ac:dyDescent="0.3">
      <c r="B12" s="10"/>
      <c r="C12" s="10"/>
      <c r="D12" s="10"/>
      <c r="E12" s="10"/>
      <c r="F12" s="10"/>
      <c r="G12" s="10"/>
    </row>
    <row r="13" spans="1:8" s="8" customFormat="1" ht="5.25" customHeight="1" x14ac:dyDescent="0.3">
      <c r="B13" s="9"/>
      <c r="C13" s="9"/>
      <c r="D13" s="9"/>
      <c r="E13" s="9"/>
      <c r="F13" s="9"/>
      <c r="G13" s="9"/>
    </row>
    <row r="14" spans="1:8" s="16" customFormat="1" ht="14.4" x14ac:dyDescent="0.3">
      <c r="A14" s="13"/>
      <c r="B14" s="48" t="s">
        <v>17</v>
      </c>
      <c r="C14" s="48"/>
      <c r="D14" s="48"/>
      <c r="E14" s="14"/>
      <c r="F14" s="14"/>
      <c r="G14" s="14"/>
      <c r="H14" s="15"/>
    </row>
    <row r="15" spans="1:8" s="16" customFormat="1" ht="14.25" customHeight="1" x14ac:dyDescent="0.3">
      <c r="A15" s="13"/>
      <c r="B15" s="42" t="s">
        <v>20</v>
      </c>
      <c r="C15" s="42"/>
      <c r="D15" s="46" t="s">
        <v>0</v>
      </c>
      <c r="E15" s="46"/>
      <c r="F15" s="46"/>
      <c r="G15" s="46"/>
      <c r="H15" s="15"/>
    </row>
    <row r="16" spans="1:8" s="29" customFormat="1" ht="14.25" customHeight="1" x14ac:dyDescent="0.3">
      <c r="D16" s="38" t="str">
        <f>IF($G$60="mostrar","Where is Alonso?","")</f>
        <v>Where is Alonso?</v>
      </c>
      <c r="E16" s="38"/>
      <c r="F16" s="38"/>
      <c r="G16" s="38"/>
    </row>
    <row r="17" spans="1:8" s="16" customFormat="1" ht="14.25" customHeight="1" x14ac:dyDescent="0.3">
      <c r="A17" s="13"/>
      <c r="B17" s="42" t="s">
        <v>21</v>
      </c>
      <c r="C17" s="42"/>
      <c r="D17" s="46" t="s">
        <v>25</v>
      </c>
      <c r="E17" s="46"/>
      <c r="F17" s="46"/>
      <c r="G17" s="46"/>
      <c r="H17" s="15"/>
    </row>
    <row r="18" spans="1:8" s="29" customFormat="1" ht="14.4" x14ac:dyDescent="0.3">
      <c r="C18" s="30"/>
      <c r="D18" s="38" t="str">
        <f>IF($G$60="mostrar","He is in the house / Alonso is in the house","")</f>
        <v>He is in the house / Alonso is in the house</v>
      </c>
      <c r="E18" s="38"/>
      <c r="F18" s="38"/>
      <c r="G18" s="38"/>
    </row>
    <row r="19" spans="1:8" s="16" customFormat="1" ht="5.25" customHeight="1" x14ac:dyDescent="0.3">
      <c r="A19" s="13"/>
      <c r="B19" s="13"/>
      <c r="C19" s="30"/>
      <c r="D19" s="17"/>
      <c r="E19" s="13"/>
      <c r="F19" s="13"/>
      <c r="G19" s="18"/>
      <c r="H19" s="18"/>
    </row>
    <row r="20" spans="1:8" s="16" customFormat="1" ht="14.4" x14ac:dyDescent="0.3">
      <c r="A20" s="19"/>
      <c r="B20" s="20" t="s">
        <v>16</v>
      </c>
      <c r="C20" s="15"/>
      <c r="D20" s="15"/>
      <c r="E20" s="13"/>
      <c r="F20" s="13"/>
      <c r="G20" s="18"/>
      <c r="H20" s="18"/>
    </row>
    <row r="21" spans="1:8" s="16" customFormat="1" ht="15" customHeight="1" x14ac:dyDescent="0.3">
      <c r="A21" s="19"/>
      <c r="B21" s="42" t="s">
        <v>20</v>
      </c>
      <c r="C21" s="42"/>
      <c r="D21" s="43" t="s">
        <v>36</v>
      </c>
      <c r="E21" s="43"/>
      <c r="F21" s="43"/>
      <c r="G21" s="43"/>
      <c r="H21" s="18"/>
    </row>
    <row r="22" spans="1:8" s="16" customFormat="1" ht="14.25" customHeight="1" x14ac:dyDescent="0.3">
      <c r="A22" s="19"/>
      <c r="B22" s="21"/>
      <c r="C22" s="21"/>
      <c r="D22" s="44"/>
      <c r="E22" s="44"/>
      <c r="F22" s="44"/>
      <c r="G22" s="44"/>
      <c r="H22" s="18"/>
    </row>
    <row r="23" spans="1:8" s="29" customFormat="1" ht="14.25" customHeight="1" x14ac:dyDescent="0.3">
      <c r="D23" s="37" t="str">
        <f>IF($G$60="mostrar","What is Alonso doing on the sofa / what’s Alonso doing on the sofa?","")</f>
        <v>What is Alonso doing on the sofa / what’s Alonso doing on the sofa?</v>
      </c>
      <c r="E23" s="37"/>
      <c r="F23" s="37"/>
      <c r="G23" s="37"/>
    </row>
    <row r="24" spans="1:8" s="29" customFormat="1" ht="14.25" customHeight="1" x14ac:dyDescent="0.3">
      <c r="D24" s="39"/>
      <c r="E24" s="39"/>
      <c r="F24" s="39"/>
      <c r="G24" s="39"/>
    </row>
    <row r="25" spans="1:8" s="16" customFormat="1" ht="14.25" customHeight="1" x14ac:dyDescent="0.3">
      <c r="A25" s="22"/>
      <c r="B25" s="42" t="s">
        <v>21</v>
      </c>
      <c r="C25" s="42"/>
      <c r="D25" s="43" t="s">
        <v>35</v>
      </c>
      <c r="E25" s="43"/>
      <c r="F25" s="43"/>
      <c r="G25" s="43"/>
    </row>
    <row r="26" spans="1:8" s="16" customFormat="1" ht="12.75" customHeight="1" x14ac:dyDescent="0.3">
      <c r="A26" s="23"/>
      <c r="B26" s="23"/>
      <c r="C26" s="23"/>
      <c r="D26" s="44"/>
      <c r="E26" s="44"/>
      <c r="F26" s="44"/>
      <c r="G26" s="44"/>
      <c r="H26" s="23"/>
    </row>
    <row r="27" spans="1:8" s="29" customFormat="1" ht="14.25" customHeight="1" x14ac:dyDescent="0.3">
      <c r="C27" s="30"/>
      <c r="D27" s="37" t="str">
        <f>IF($G$60="mostrar","He is resting / he is resting on the sofa / Alonso is resting","")</f>
        <v>He is resting / he is resting on the sofa / Alonso is resting</v>
      </c>
      <c r="E27" s="37"/>
      <c r="F27" s="37"/>
      <c r="G27" s="37"/>
    </row>
    <row r="28" spans="1:8" s="29" customFormat="1" ht="14.4" x14ac:dyDescent="0.3">
      <c r="D28" s="39"/>
      <c r="E28" s="39"/>
      <c r="F28" s="39"/>
      <c r="G28" s="39"/>
    </row>
    <row r="29" spans="1:8" s="29" customFormat="1" ht="5.25" customHeight="1" x14ac:dyDescent="0.3">
      <c r="C29" s="30"/>
      <c r="D29" s="31"/>
      <c r="E29" s="31"/>
      <c r="F29" s="31"/>
      <c r="G29" s="31"/>
    </row>
    <row r="30" spans="1:8" s="16" customFormat="1" ht="14.4" x14ac:dyDescent="0.3">
      <c r="A30" s="23"/>
      <c r="B30" s="45" t="s">
        <v>15</v>
      </c>
      <c r="C30" s="45"/>
      <c r="D30" s="45"/>
      <c r="E30" s="23"/>
      <c r="F30" s="23"/>
      <c r="G30" s="23"/>
      <c r="H30" s="23"/>
    </row>
    <row r="31" spans="1:8" s="16" customFormat="1" ht="14.25" customHeight="1" x14ac:dyDescent="0.3">
      <c r="A31" s="22"/>
      <c r="B31" s="42" t="s">
        <v>20</v>
      </c>
      <c r="C31" s="42"/>
      <c r="D31" s="46" t="s">
        <v>34</v>
      </c>
      <c r="E31" s="46"/>
      <c r="F31" s="46"/>
      <c r="G31" s="46"/>
    </row>
    <row r="32" spans="1:8" s="29" customFormat="1" ht="14.25" customHeight="1" x14ac:dyDescent="0.3">
      <c r="D32" s="38" t="str">
        <f>IF($G$60="mostrar","What is Doris planting / what’s Doris planting?","")</f>
        <v>What is Doris planting / what’s Doris planting?</v>
      </c>
      <c r="E32" s="38"/>
      <c r="F32" s="38"/>
      <c r="G32" s="38"/>
    </row>
    <row r="33" spans="1:8" s="16" customFormat="1" ht="15" customHeight="1" x14ac:dyDescent="0.3">
      <c r="A33" s="20"/>
      <c r="B33" s="42" t="s">
        <v>21</v>
      </c>
      <c r="C33" s="42"/>
      <c r="D33" s="43" t="s">
        <v>33</v>
      </c>
      <c r="E33" s="43"/>
      <c r="F33" s="43"/>
      <c r="G33" s="43"/>
      <c r="H33" s="20"/>
    </row>
    <row r="34" spans="1:8" s="16" customFormat="1" ht="14.4" x14ac:dyDescent="0.3">
      <c r="A34" s="20"/>
      <c r="B34" s="20"/>
      <c r="C34" s="20"/>
      <c r="D34" s="44"/>
      <c r="E34" s="44"/>
      <c r="F34" s="44"/>
      <c r="G34" s="44"/>
      <c r="H34" s="20"/>
    </row>
    <row r="35" spans="1:8" s="29" customFormat="1" ht="14.4" x14ac:dyDescent="0.3">
      <c r="C35" s="30"/>
      <c r="D35" s="37" t="str">
        <f>IF($G$60="mostrar","She is planting flowers in the garden / Doris is planting flowers in the garden","")</f>
        <v>She is planting flowers in the garden / Doris is planting flowers in the garden</v>
      </c>
      <c r="E35" s="37"/>
      <c r="F35" s="37"/>
      <c r="G35" s="37"/>
    </row>
    <row r="36" spans="1:8" s="29" customFormat="1" ht="14.25" customHeight="1" x14ac:dyDescent="0.3">
      <c r="C36" s="30"/>
      <c r="D36" s="39"/>
      <c r="E36" s="39"/>
      <c r="F36" s="39"/>
      <c r="G36" s="39"/>
    </row>
    <row r="37" spans="1:8" s="29" customFormat="1" ht="5.25" customHeight="1" x14ac:dyDescent="0.3">
      <c r="D37" s="32"/>
      <c r="E37" s="32"/>
      <c r="F37" s="32"/>
      <c r="G37" s="32"/>
    </row>
    <row r="38" spans="1:8" s="16" customFormat="1" ht="14.4" x14ac:dyDescent="0.3">
      <c r="A38" s="24"/>
      <c r="B38" s="47" t="s">
        <v>14</v>
      </c>
      <c r="C38" s="47"/>
      <c r="D38" s="47"/>
      <c r="E38" s="47"/>
      <c r="F38" s="47"/>
      <c r="G38" s="24"/>
      <c r="H38" s="24"/>
    </row>
    <row r="39" spans="1:8" s="16" customFormat="1" ht="14.25" customHeight="1" x14ac:dyDescent="0.3">
      <c r="A39" s="24"/>
      <c r="B39" s="42" t="s">
        <v>20</v>
      </c>
      <c r="C39" s="42"/>
      <c r="D39" s="46" t="s">
        <v>32</v>
      </c>
      <c r="E39" s="46"/>
      <c r="F39" s="46"/>
      <c r="G39" s="46"/>
      <c r="H39" s="24"/>
    </row>
    <row r="40" spans="1:8" s="29" customFormat="1" ht="14.25" customHeight="1" x14ac:dyDescent="0.3">
      <c r="D40" s="38" t="str">
        <f>IF($G$60="mostrar","Where are his siblings?","")</f>
        <v>Where are his siblings?</v>
      </c>
      <c r="E40" s="38"/>
      <c r="F40" s="38"/>
      <c r="G40" s="38"/>
    </row>
    <row r="41" spans="1:8" s="16" customFormat="1" ht="14.25" customHeight="1" x14ac:dyDescent="0.3">
      <c r="A41" s="25"/>
      <c r="B41" s="42" t="s">
        <v>21</v>
      </c>
      <c r="C41" s="42"/>
      <c r="D41" s="46" t="s">
        <v>31</v>
      </c>
      <c r="E41" s="46"/>
      <c r="F41" s="46"/>
      <c r="G41" s="46"/>
      <c r="H41" s="25"/>
    </row>
    <row r="42" spans="1:8" s="29" customFormat="1" ht="14.4" x14ac:dyDescent="0.3">
      <c r="C42" s="30"/>
      <c r="D42" s="38" t="str">
        <f>IF($G$60="mostrar","His siblings are on the bed / they are on the bed","")</f>
        <v>His siblings are on the bed / they are on the bed</v>
      </c>
      <c r="E42" s="38"/>
      <c r="F42" s="38"/>
      <c r="G42" s="38"/>
    </row>
    <row r="43" spans="1:8" s="16" customFormat="1" ht="5.25" customHeight="1" x14ac:dyDescent="0.3">
      <c r="A43" s="23"/>
      <c r="B43" s="23"/>
      <c r="C43" s="30"/>
      <c r="D43" s="26"/>
      <c r="E43" s="23"/>
      <c r="F43" s="23"/>
      <c r="G43" s="23"/>
      <c r="H43" s="23"/>
    </row>
    <row r="44" spans="1:8" s="16" customFormat="1" ht="15" customHeight="1" x14ac:dyDescent="0.3">
      <c r="A44" s="25"/>
      <c r="B44" s="45" t="s">
        <v>13</v>
      </c>
      <c r="C44" s="45"/>
      <c r="D44" s="45"/>
      <c r="E44" s="45"/>
      <c r="F44" s="45"/>
      <c r="G44" s="45"/>
      <c r="H44" s="25"/>
    </row>
    <row r="45" spans="1:8" s="16" customFormat="1" ht="14.25" customHeight="1" x14ac:dyDescent="0.3">
      <c r="A45" s="25"/>
      <c r="B45" s="42" t="s">
        <v>20</v>
      </c>
      <c r="C45" s="42"/>
      <c r="D45" s="46" t="s">
        <v>30</v>
      </c>
      <c r="E45" s="46"/>
      <c r="F45" s="46"/>
      <c r="G45" s="46"/>
      <c r="H45" s="25"/>
    </row>
    <row r="46" spans="1:8" s="29" customFormat="1" ht="14.25" customHeight="1" x14ac:dyDescent="0.3">
      <c r="D46" s="38" t="str">
        <f>IF($G$60="mostrar","What are his siblings watching?","")</f>
        <v>What are his siblings watching?</v>
      </c>
      <c r="E46" s="38"/>
      <c r="F46" s="38"/>
      <c r="G46" s="38"/>
    </row>
    <row r="47" spans="1:8" s="16" customFormat="1" ht="15" customHeight="1" x14ac:dyDescent="0.3">
      <c r="A47" s="25"/>
      <c r="B47" s="42" t="s">
        <v>21</v>
      </c>
      <c r="C47" s="42"/>
      <c r="D47" s="43" t="s">
        <v>29</v>
      </c>
      <c r="E47" s="43"/>
      <c r="F47" s="43"/>
      <c r="G47" s="43"/>
      <c r="H47" s="25"/>
    </row>
    <row r="48" spans="1:8" s="16" customFormat="1" ht="14.4" x14ac:dyDescent="0.3">
      <c r="A48" s="14"/>
      <c r="B48" s="14"/>
      <c r="C48" s="14"/>
      <c r="D48" s="44"/>
      <c r="E48" s="44"/>
      <c r="F48" s="44"/>
      <c r="G48" s="44"/>
      <c r="H48" s="14"/>
    </row>
    <row r="49" spans="1:10" s="29" customFormat="1" ht="14.4" x14ac:dyDescent="0.3">
      <c r="C49" s="30"/>
      <c r="D49" s="37" t="str">
        <f>IF($G$60="mostrar","His siblings are watching a movie – they are watching a movie","")</f>
        <v>His siblings are watching a movie – they are watching a movie</v>
      </c>
      <c r="E49" s="37"/>
      <c r="F49" s="37"/>
      <c r="G49" s="37"/>
    </row>
    <row r="50" spans="1:10" s="29" customFormat="1" ht="14.25" customHeight="1" x14ac:dyDescent="0.3">
      <c r="C50" s="30"/>
      <c r="D50" s="39"/>
      <c r="E50" s="39"/>
      <c r="F50" s="39"/>
      <c r="G50" s="39"/>
    </row>
    <row r="51" spans="1:10" s="29" customFormat="1" ht="5.25" customHeight="1" x14ac:dyDescent="0.3"/>
    <row r="52" spans="1:10" s="16" customFormat="1" ht="14.4" x14ac:dyDescent="0.3">
      <c r="A52" s="25"/>
      <c r="B52" s="45" t="s">
        <v>12</v>
      </c>
      <c r="C52" s="45"/>
      <c r="D52" s="45"/>
      <c r="E52" s="45"/>
      <c r="F52" s="25"/>
      <c r="G52" s="25"/>
      <c r="H52" s="25"/>
    </row>
    <row r="53" spans="1:10" s="16" customFormat="1" ht="14.25" customHeight="1" x14ac:dyDescent="0.3">
      <c r="A53" s="25"/>
      <c r="B53" s="42" t="s">
        <v>20</v>
      </c>
      <c r="C53" s="42"/>
      <c r="D53" s="46" t="s">
        <v>28</v>
      </c>
      <c r="E53" s="46"/>
      <c r="F53" s="46"/>
      <c r="G53" s="46"/>
      <c r="H53" s="25"/>
    </row>
    <row r="54" spans="1:10" s="29" customFormat="1" ht="14.25" customHeight="1" x14ac:dyDescent="0.3">
      <c r="D54" s="38" t="str">
        <f>IF($G$60="mostrar","Is Alonso in his house today?","")</f>
        <v>Is Alonso in his house today?</v>
      </c>
      <c r="E54" s="38"/>
      <c r="F54" s="38"/>
      <c r="G54" s="38"/>
    </row>
    <row r="55" spans="1:10" s="16" customFormat="1" ht="15" customHeight="1" x14ac:dyDescent="0.3">
      <c r="A55" s="25"/>
      <c r="B55" s="42" t="s">
        <v>21</v>
      </c>
      <c r="C55" s="42"/>
      <c r="D55" s="43" t="s">
        <v>26</v>
      </c>
      <c r="E55" s="43"/>
      <c r="F55" s="43"/>
      <c r="G55" s="43"/>
      <c r="H55" s="25"/>
    </row>
    <row r="56" spans="1:10" s="16" customFormat="1" ht="14.4" x14ac:dyDescent="0.3">
      <c r="A56" s="25"/>
      <c r="B56" s="25"/>
      <c r="C56" s="25"/>
      <c r="D56" s="44"/>
      <c r="E56" s="44"/>
      <c r="F56" s="44"/>
      <c r="G56" s="44"/>
      <c r="H56" s="25"/>
    </row>
    <row r="57" spans="1:10" s="33" customFormat="1" ht="15" customHeight="1" x14ac:dyDescent="0.3">
      <c r="C57" s="34"/>
      <c r="D57" s="37" t="str">
        <f>IF($G$60="mostrar","Yes, he is / yes, Alonso is / yes, he is in his house","")</f>
        <v>Yes, he is / yes, Alonso is / yes, he is in his house</v>
      </c>
      <c r="E57" s="37"/>
      <c r="F57" s="37"/>
      <c r="G57" s="37"/>
    </row>
    <row r="58" spans="1:10" s="4" customFormat="1" ht="14.25" customHeight="1" x14ac:dyDescent="0.3">
      <c r="A58" s="11"/>
      <c r="B58" s="11"/>
      <c r="C58" s="34"/>
      <c r="D58" s="35"/>
      <c r="E58" s="35"/>
      <c r="F58" s="35"/>
      <c r="G58" s="35"/>
      <c r="H58" s="11"/>
    </row>
    <row r="59" spans="1:10" s="4" customFormat="1" ht="5.25" customHeight="1" x14ac:dyDescent="0.3">
      <c r="A59" s="11"/>
      <c r="B59" s="11"/>
      <c r="C59" s="11"/>
      <c r="D59" s="11"/>
      <c r="E59" s="11"/>
      <c r="F59" s="11"/>
      <c r="G59" s="11"/>
      <c r="H59" s="11"/>
    </row>
    <row r="60" spans="1:10" ht="15" customHeight="1" x14ac:dyDescent="0.3">
      <c r="A60" s="12"/>
      <c r="B60" s="40" t="s">
        <v>22</v>
      </c>
      <c r="C60" s="40"/>
      <c r="D60" s="40"/>
      <c r="E60" s="40"/>
      <c r="F60" s="40"/>
      <c r="G60" s="27" t="s">
        <v>27</v>
      </c>
      <c r="H60" s="36"/>
      <c r="I60" s="36"/>
      <c r="J60" s="36"/>
    </row>
    <row r="61" spans="1:10" ht="13.8" x14ac:dyDescent="0.3">
      <c r="A61" s="12"/>
      <c r="B61" s="41" t="s">
        <v>23</v>
      </c>
      <c r="C61" s="41"/>
      <c r="D61" s="41"/>
      <c r="E61" s="41"/>
      <c r="F61" s="41"/>
      <c r="G61" s="41"/>
      <c r="H61" s="12"/>
    </row>
    <row r="62" spans="1:10" ht="15" customHeight="1" x14ac:dyDescent="0.3">
      <c r="A62" s="12"/>
      <c r="B62" s="12"/>
      <c r="C62" s="12"/>
      <c r="D62" s="12"/>
      <c r="E62" s="12"/>
      <c r="F62" s="12"/>
      <c r="G62" s="12"/>
      <c r="H62" s="12"/>
    </row>
    <row r="63" spans="1:10" ht="13.8" x14ac:dyDescent="0.3"/>
    <row r="64" spans="1:10" ht="13.8" x14ac:dyDescent="0.3"/>
    <row r="65" ht="13.8" hidden="1" x14ac:dyDescent="0.3"/>
    <row r="66" ht="13.8" hidden="1" x14ac:dyDescent="0.3"/>
    <row r="67" ht="13.8" hidden="1" x14ac:dyDescent="0.3"/>
    <row r="68" ht="13.8" hidden="1" x14ac:dyDescent="0.3"/>
    <row r="69" ht="13.8" hidden="1" x14ac:dyDescent="0.3"/>
    <row r="70" ht="13.8" hidden="1" x14ac:dyDescent="0.3"/>
    <row r="71" ht="13.8" hidden="1" x14ac:dyDescent="0.3"/>
    <row r="72" ht="13.8" hidden="1" x14ac:dyDescent="0.3"/>
    <row r="73" ht="13.8" hidden="1" x14ac:dyDescent="0.3"/>
    <row r="74" ht="13.8" hidden="1" x14ac:dyDescent="0.3"/>
    <row r="75" ht="13.8" hidden="1" x14ac:dyDescent="0.3"/>
    <row r="76" ht="13.8" hidden="1" x14ac:dyDescent="0.3"/>
    <row r="77" ht="13.8" hidden="1" x14ac:dyDescent="0.3"/>
    <row r="78" ht="13.8" hidden="1" x14ac:dyDescent="0.3"/>
    <row r="79" ht="13.8" hidden="1" x14ac:dyDescent="0.3"/>
    <row r="80" ht="13.8" hidden="1" x14ac:dyDescent="0.3"/>
    <row r="81" ht="13.8" hidden="1" x14ac:dyDescent="0.3"/>
    <row r="82" ht="13.8" hidden="1" x14ac:dyDescent="0.3"/>
    <row r="83" ht="13.8" hidden="1" x14ac:dyDescent="0.3"/>
    <row r="84" ht="13.8" hidden="1" x14ac:dyDescent="0.3"/>
    <row r="85" ht="13.8" hidden="1" x14ac:dyDescent="0.3"/>
    <row r="86" ht="15" hidden="1" customHeight="1" x14ac:dyDescent="0.3"/>
    <row r="87" ht="0" hidden="1" customHeight="1" x14ac:dyDescent="0.3"/>
  </sheetData>
  <sheetProtection algorithmName="SHA-512" hashValue="2rW/+RoNwHkMUoaghQHgcL9AgNwik98ZB66VTO6PT0gcOu4XO8Eaf8dismu2th4MCd3LP2inOWDoWCYgbZpfhg==" saltValue="ehiUoPK39tp/TLJ9rANxfg==" spinCount="100000" sheet="1" objects="1" scenarios="1" selectLockedCells="1"/>
  <mergeCells count="45">
    <mergeCell ref="B14:D14"/>
    <mergeCell ref="B15:C15"/>
    <mergeCell ref="D15:G15"/>
    <mergeCell ref="B5:G5"/>
    <mergeCell ref="B7:H7"/>
    <mergeCell ref="B45:C45"/>
    <mergeCell ref="D45:G45"/>
    <mergeCell ref="B38:F38"/>
    <mergeCell ref="B17:C17"/>
    <mergeCell ref="D17:G17"/>
    <mergeCell ref="B21:C21"/>
    <mergeCell ref="D21:G22"/>
    <mergeCell ref="B25:C25"/>
    <mergeCell ref="D25:G26"/>
    <mergeCell ref="B30:D30"/>
    <mergeCell ref="B31:C31"/>
    <mergeCell ref="D31:G31"/>
    <mergeCell ref="B33:C33"/>
    <mergeCell ref="D33:G34"/>
    <mergeCell ref="B39:C39"/>
    <mergeCell ref="D39:G39"/>
    <mergeCell ref="B41:C41"/>
    <mergeCell ref="D41:G41"/>
    <mergeCell ref="B44:G44"/>
    <mergeCell ref="B60:F60"/>
    <mergeCell ref="B61:G61"/>
    <mergeCell ref="B47:C47"/>
    <mergeCell ref="D47:G48"/>
    <mergeCell ref="B52:E52"/>
    <mergeCell ref="B53:C53"/>
    <mergeCell ref="D53:G53"/>
    <mergeCell ref="B55:C55"/>
    <mergeCell ref="D55:G56"/>
    <mergeCell ref="D57:G57"/>
    <mergeCell ref="D16:G16"/>
    <mergeCell ref="D18:G18"/>
    <mergeCell ref="D23:G24"/>
    <mergeCell ref="D27:G28"/>
    <mergeCell ref="D32:G32"/>
    <mergeCell ref="D35:G36"/>
    <mergeCell ref="D40:G40"/>
    <mergeCell ref="D42:G42"/>
    <mergeCell ref="D46:G46"/>
    <mergeCell ref="D49:G50"/>
    <mergeCell ref="D54:G54"/>
  </mergeCells>
  <conditionalFormatting sqref="C57:C58 C49:C50 C42:C43 C35:C36 C29 C27 C19">
    <cfRule type="expression" dxfId="5" priority="3">
      <formula>$G$60="mostrar"</formula>
    </cfRule>
  </conditionalFormatting>
  <conditionalFormatting sqref="C18">
    <cfRule type="expression" dxfId="4" priority="2">
      <formula>$G$60="mostrar"</formula>
    </cfRule>
  </conditionalFormatting>
  <conditionalFormatting sqref="D43 D29:G29 D19">
    <cfRule type="expression" dxfId="3" priority="1">
      <formula>$G$60="mostrar"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8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7"/>
  <sheetViews>
    <sheetView showGridLines="0" showRowColHeaders="0" showRuler="0" showWhiteSpace="0" zoomScale="120" zoomScaleNormal="120" workbookViewId="0">
      <selection activeCell="D25" sqref="D25:G26"/>
    </sheetView>
  </sheetViews>
  <sheetFormatPr baseColWidth="10" defaultColWidth="0" defaultRowHeight="0" customHeight="1" zeroHeight="1" x14ac:dyDescent="0.3"/>
  <cols>
    <col min="1" max="1" width="6.33203125" style="1" customWidth="1"/>
    <col min="2" max="5" width="10.6640625" style="1" customWidth="1"/>
    <col min="6" max="6" width="12.6640625" style="1" customWidth="1"/>
    <col min="7" max="7" width="10.6640625" style="1" customWidth="1"/>
    <col min="8" max="9" width="5.6640625" style="1" customWidth="1"/>
    <col min="10" max="10" width="0" style="1" hidden="1" customWidth="1"/>
    <col min="11" max="16384" width="11.44140625" style="1" hidden="1"/>
  </cols>
  <sheetData>
    <row r="1" spans="1:8" ht="13.8" x14ac:dyDescent="0.3"/>
    <row r="2" spans="1:8" ht="13.8" x14ac:dyDescent="0.3">
      <c r="A2" s="2"/>
      <c r="B2" s="2"/>
      <c r="C2" s="2"/>
      <c r="D2" s="2"/>
      <c r="E2" s="2"/>
      <c r="F2" s="2"/>
      <c r="G2" s="2"/>
    </row>
    <row r="3" spans="1:8" ht="13.8" x14ac:dyDescent="0.3">
      <c r="A3" s="3"/>
      <c r="B3" s="3"/>
      <c r="C3" s="3"/>
      <c r="D3" s="3"/>
      <c r="E3" s="3"/>
      <c r="F3" s="3"/>
    </row>
    <row r="4" spans="1:8" ht="13.8" x14ac:dyDescent="0.3">
      <c r="A4" s="3"/>
      <c r="B4" s="3"/>
      <c r="C4" s="3"/>
      <c r="D4" s="3"/>
      <c r="E4" s="3"/>
      <c r="F4" s="3"/>
    </row>
    <row r="5" spans="1:8" s="4" customFormat="1" ht="15" customHeight="1" x14ac:dyDescent="0.3">
      <c r="B5" s="49" t="s">
        <v>19</v>
      </c>
      <c r="C5" s="49"/>
      <c r="D5" s="49"/>
      <c r="E5" s="49"/>
      <c r="F5" s="49"/>
      <c r="G5" s="49"/>
      <c r="H5" s="28"/>
    </row>
    <row r="6" spans="1:8" s="4" customFormat="1" ht="5.25" customHeight="1" x14ac:dyDescent="0.3">
      <c r="A6" s="5"/>
      <c r="B6" s="5"/>
      <c r="C6" s="5"/>
      <c r="D6" s="5"/>
      <c r="E6" s="5"/>
      <c r="F6" s="5"/>
      <c r="G6" s="5"/>
      <c r="H6" s="5"/>
    </row>
    <row r="7" spans="1:8" s="4" customFormat="1" ht="14.4" x14ac:dyDescent="0.3">
      <c r="B7" s="50" t="s">
        <v>18</v>
      </c>
      <c r="C7" s="50"/>
      <c r="D7" s="50"/>
      <c r="E7" s="50"/>
      <c r="F7" s="50"/>
      <c r="G7" s="50"/>
      <c r="H7" s="50"/>
    </row>
    <row r="8" spans="1:8" s="4" customFormat="1" ht="5.25" customHeight="1" x14ac:dyDescent="0.3">
      <c r="A8" s="6"/>
      <c r="B8" s="6"/>
      <c r="C8" s="6"/>
      <c r="D8" s="6"/>
      <c r="E8" s="6"/>
      <c r="F8" s="6"/>
      <c r="G8" s="6"/>
      <c r="H8" s="6"/>
    </row>
    <row r="9" spans="1:8" s="4" customFormat="1" ht="15" customHeight="1" x14ac:dyDescent="0.3">
      <c r="A9" s="6"/>
      <c r="B9" s="10"/>
      <c r="C9" s="10"/>
      <c r="D9" s="10"/>
      <c r="E9" s="10"/>
      <c r="F9" s="10"/>
      <c r="G9" s="10"/>
      <c r="H9" s="6"/>
    </row>
    <row r="10" spans="1:8" s="4" customFormat="1" ht="13.8" x14ac:dyDescent="0.3">
      <c r="A10" s="7"/>
      <c r="B10" s="10"/>
      <c r="C10" s="10"/>
      <c r="D10" s="10"/>
      <c r="E10" s="10"/>
      <c r="F10" s="10"/>
      <c r="G10" s="10"/>
    </row>
    <row r="11" spans="1:8" s="8" customFormat="1" ht="13.8" x14ac:dyDescent="0.3">
      <c r="B11" s="10"/>
      <c r="C11" s="10"/>
      <c r="D11" s="10"/>
      <c r="E11" s="10"/>
      <c r="F11" s="10"/>
      <c r="G11" s="10"/>
    </row>
    <row r="12" spans="1:8" s="8" customFormat="1" ht="13.8" x14ac:dyDescent="0.3">
      <c r="B12" s="10"/>
      <c r="C12" s="10"/>
      <c r="D12" s="10"/>
      <c r="E12" s="10"/>
      <c r="F12" s="10"/>
      <c r="G12" s="10"/>
    </row>
    <row r="13" spans="1:8" s="8" customFormat="1" ht="5.25" customHeight="1" x14ac:dyDescent="0.3">
      <c r="B13" s="9"/>
      <c r="C13" s="9"/>
      <c r="D13" s="9"/>
      <c r="E13" s="9"/>
      <c r="F13" s="9"/>
      <c r="G13" s="9"/>
    </row>
    <row r="14" spans="1:8" s="16" customFormat="1" ht="14.4" x14ac:dyDescent="0.3">
      <c r="A14" s="13"/>
      <c r="B14" s="48" t="s">
        <v>17</v>
      </c>
      <c r="C14" s="48"/>
      <c r="D14" s="48"/>
      <c r="E14" s="14"/>
      <c r="F14" s="14"/>
      <c r="G14" s="14"/>
      <c r="H14" s="15"/>
    </row>
    <row r="15" spans="1:8" s="16" customFormat="1" ht="14.25" customHeight="1" x14ac:dyDescent="0.3">
      <c r="A15" s="13"/>
      <c r="B15" s="42" t="s">
        <v>20</v>
      </c>
      <c r="C15" s="42"/>
      <c r="D15" s="57" t="s">
        <v>0</v>
      </c>
      <c r="E15" s="57"/>
      <c r="F15" s="57"/>
      <c r="G15" s="57"/>
      <c r="H15" s="15"/>
    </row>
    <row r="16" spans="1:8" s="29" customFormat="1" ht="14.25" customHeight="1" x14ac:dyDescent="0.3">
      <c r="D16" s="38" t="str">
        <f>IF($G$60="mostrar","Where is Alonso?","")</f>
        <v/>
      </c>
      <c r="E16" s="38"/>
      <c r="F16" s="38"/>
      <c r="G16" s="38"/>
    </row>
    <row r="17" spans="1:8" s="16" customFormat="1" ht="14.25" customHeight="1" x14ac:dyDescent="0.3">
      <c r="A17" s="13"/>
      <c r="B17" s="42" t="s">
        <v>21</v>
      </c>
      <c r="C17" s="42"/>
      <c r="D17" s="57" t="s">
        <v>10</v>
      </c>
      <c r="E17" s="57"/>
      <c r="F17" s="57"/>
      <c r="G17" s="57"/>
      <c r="H17" s="15"/>
    </row>
    <row r="18" spans="1:8" s="29" customFormat="1" ht="14.4" x14ac:dyDescent="0.3">
      <c r="C18" s="30"/>
      <c r="D18" s="38" t="str">
        <f>IF($G$60="mostrar","He is in the house / Alonso is in the house","")</f>
        <v/>
      </c>
      <c r="E18" s="38"/>
      <c r="F18" s="38"/>
      <c r="G18" s="38"/>
    </row>
    <row r="19" spans="1:8" s="16" customFormat="1" ht="5.25" customHeight="1" x14ac:dyDescent="0.3">
      <c r="A19" s="13"/>
      <c r="B19" s="13"/>
      <c r="C19" s="30"/>
      <c r="D19" s="17"/>
      <c r="E19" s="13"/>
      <c r="F19" s="13"/>
      <c r="G19" s="18"/>
      <c r="H19" s="18"/>
    </row>
    <row r="20" spans="1:8" s="16" customFormat="1" ht="14.4" x14ac:dyDescent="0.3">
      <c r="A20" s="19"/>
      <c r="B20" s="20" t="s">
        <v>16</v>
      </c>
      <c r="C20" s="15"/>
      <c r="D20" s="15"/>
      <c r="E20" s="13"/>
      <c r="F20" s="13"/>
      <c r="G20" s="18"/>
      <c r="H20" s="18"/>
    </row>
    <row r="21" spans="1:8" s="16" customFormat="1" ht="15" customHeight="1" x14ac:dyDescent="0.3">
      <c r="A21" s="19"/>
      <c r="B21" s="42" t="s">
        <v>20</v>
      </c>
      <c r="C21" s="42"/>
      <c r="D21" s="54" t="s">
        <v>1</v>
      </c>
      <c r="E21" s="54"/>
      <c r="F21" s="54"/>
      <c r="G21" s="54"/>
      <c r="H21" s="18"/>
    </row>
    <row r="22" spans="1:8" s="16" customFormat="1" ht="14.25" customHeight="1" x14ac:dyDescent="0.3">
      <c r="A22" s="19"/>
      <c r="B22" s="21"/>
      <c r="C22" s="21"/>
      <c r="D22" s="55"/>
      <c r="E22" s="55"/>
      <c r="F22" s="55"/>
      <c r="G22" s="55"/>
      <c r="H22" s="18"/>
    </row>
    <row r="23" spans="1:8" s="29" customFormat="1" ht="14.25" customHeight="1" x14ac:dyDescent="0.3">
      <c r="D23" s="37" t="str">
        <f>IF($G$60="mostrar","What is Alonso doing on the sofa / what’s Alonso doing on the sofa?","")</f>
        <v/>
      </c>
      <c r="E23" s="37"/>
      <c r="F23" s="37"/>
      <c r="G23" s="37"/>
    </row>
    <row r="24" spans="1:8" s="29" customFormat="1" ht="14.25" customHeight="1" x14ac:dyDescent="0.3">
      <c r="D24" s="39"/>
      <c r="E24" s="39"/>
      <c r="F24" s="39"/>
      <c r="G24" s="39"/>
    </row>
    <row r="25" spans="1:8" s="16" customFormat="1" ht="14.25" customHeight="1" x14ac:dyDescent="0.3">
      <c r="A25" s="22"/>
      <c r="B25" s="42" t="s">
        <v>21</v>
      </c>
      <c r="C25" s="42"/>
      <c r="D25" s="54" t="s">
        <v>8</v>
      </c>
      <c r="E25" s="54"/>
      <c r="F25" s="54"/>
      <c r="G25" s="54"/>
    </row>
    <row r="26" spans="1:8" s="16" customFormat="1" ht="12.75" customHeight="1" x14ac:dyDescent="0.3">
      <c r="A26" s="23"/>
      <c r="B26" s="23"/>
      <c r="C26" s="23"/>
      <c r="D26" s="55"/>
      <c r="E26" s="55"/>
      <c r="F26" s="55"/>
      <c r="G26" s="55"/>
      <c r="H26" s="23"/>
    </row>
    <row r="27" spans="1:8" s="29" customFormat="1" ht="14.25" customHeight="1" x14ac:dyDescent="0.3">
      <c r="C27" s="30"/>
      <c r="D27" s="37" t="str">
        <f>IF($G$60="mostrar","He is resting / he is resting on the sofa / Alonso is resting","")</f>
        <v/>
      </c>
      <c r="E27" s="37"/>
      <c r="F27" s="37"/>
      <c r="G27" s="37"/>
    </row>
    <row r="28" spans="1:8" s="29" customFormat="1" ht="14.4" x14ac:dyDescent="0.3">
      <c r="D28" s="39"/>
      <c r="E28" s="39"/>
      <c r="F28" s="39"/>
      <c r="G28" s="39"/>
    </row>
    <row r="29" spans="1:8" s="29" customFormat="1" ht="5.25" customHeight="1" x14ac:dyDescent="0.3">
      <c r="C29" s="30"/>
      <c r="D29" s="31"/>
      <c r="E29" s="31"/>
      <c r="F29" s="31"/>
      <c r="G29" s="31"/>
    </row>
    <row r="30" spans="1:8" s="16" customFormat="1" ht="14.4" x14ac:dyDescent="0.3">
      <c r="A30" s="23"/>
      <c r="B30" s="45" t="s">
        <v>15</v>
      </c>
      <c r="C30" s="45"/>
      <c r="D30" s="45"/>
      <c r="E30" s="23"/>
      <c r="F30" s="23"/>
      <c r="G30" s="23"/>
      <c r="H30" s="23"/>
    </row>
    <row r="31" spans="1:8" s="16" customFormat="1" ht="14.25" customHeight="1" x14ac:dyDescent="0.3">
      <c r="A31" s="22"/>
      <c r="B31" s="42" t="s">
        <v>20</v>
      </c>
      <c r="C31" s="42"/>
      <c r="D31" s="56" t="s">
        <v>9</v>
      </c>
      <c r="E31" s="56"/>
      <c r="F31" s="56"/>
      <c r="G31" s="56"/>
    </row>
    <row r="32" spans="1:8" s="29" customFormat="1" ht="14.25" customHeight="1" x14ac:dyDescent="0.3">
      <c r="D32" s="38" t="str">
        <f>IF($G$60="mostrar","What is Doris planting / what’s Doris planting?","")</f>
        <v/>
      </c>
      <c r="E32" s="38"/>
      <c r="F32" s="38"/>
      <c r="G32" s="38"/>
    </row>
    <row r="33" spans="1:8" s="16" customFormat="1" ht="15" customHeight="1" x14ac:dyDescent="0.3">
      <c r="A33" s="20"/>
      <c r="B33" s="42" t="s">
        <v>21</v>
      </c>
      <c r="C33" s="42"/>
      <c r="D33" s="54" t="s">
        <v>2</v>
      </c>
      <c r="E33" s="54"/>
      <c r="F33" s="54"/>
      <c r="G33" s="54"/>
      <c r="H33" s="20"/>
    </row>
    <row r="34" spans="1:8" s="16" customFormat="1" ht="14.4" x14ac:dyDescent="0.3">
      <c r="A34" s="20"/>
      <c r="B34" s="20"/>
      <c r="C34" s="20"/>
      <c r="D34" s="55"/>
      <c r="E34" s="55"/>
      <c r="F34" s="55"/>
      <c r="G34" s="55"/>
      <c r="H34" s="20"/>
    </row>
    <row r="35" spans="1:8" s="29" customFormat="1" ht="14.4" x14ac:dyDescent="0.3">
      <c r="C35" s="30"/>
      <c r="D35" s="37" t="str">
        <f>IF($G$60="mostrar","She is planting flowers in the garden / Doris is planting flowers in the garden","")</f>
        <v/>
      </c>
      <c r="E35" s="37"/>
      <c r="F35" s="37"/>
      <c r="G35" s="37"/>
    </row>
    <row r="36" spans="1:8" s="29" customFormat="1" ht="14.25" customHeight="1" x14ac:dyDescent="0.3">
      <c r="C36" s="30"/>
      <c r="D36" s="39"/>
      <c r="E36" s="39"/>
      <c r="F36" s="39"/>
      <c r="G36" s="39"/>
    </row>
    <row r="37" spans="1:8" s="29" customFormat="1" ht="5.25" customHeight="1" x14ac:dyDescent="0.3">
      <c r="D37" s="32"/>
      <c r="E37" s="32"/>
      <c r="F37" s="32"/>
      <c r="G37" s="32"/>
    </row>
    <row r="38" spans="1:8" s="16" customFormat="1" ht="14.4" x14ac:dyDescent="0.3">
      <c r="A38" s="24"/>
      <c r="B38" s="47" t="s">
        <v>14</v>
      </c>
      <c r="C38" s="47"/>
      <c r="D38" s="47"/>
      <c r="E38" s="47"/>
      <c r="F38" s="47"/>
      <c r="G38" s="24"/>
      <c r="H38" s="24"/>
    </row>
    <row r="39" spans="1:8" s="16" customFormat="1" ht="14.25" customHeight="1" x14ac:dyDescent="0.3">
      <c r="A39" s="24"/>
      <c r="B39" s="42" t="s">
        <v>20</v>
      </c>
      <c r="C39" s="42"/>
      <c r="D39" s="56" t="s">
        <v>3</v>
      </c>
      <c r="E39" s="56"/>
      <c r="F39" s="56"/>
      <c r="G39" s="56"/>
      <c r="H39" s="24"/>
    </row>
    <row r="40" spans="1:8" s="29" customFormat="1" ht="14.25" customHeight="1" x14ac:dyDescent="0.3">
      <c r="D40" s="38" t="str">
        <f>IF($G$60="mostrar","Where are his siblings?","")</f>
        <v/>
      </c>
      <c r="E40" s="38"/>
      <c r="F40" s="38"/>
      <c r="G40" s="38"/>
    </row>
    <row r="41" spans="1:8" s="16" customFormat="1" ht="14.25" customHeight="1" x14ac:dyDescent="0.3">
      <c r="A41" s="25"/>
      <c r="B41" s="42" t="s">
        <v>21</v>
      </c>
      <c r="C41" s="42"/>
      <c r="D41" s="56" t="s">
        <v>4</v>
      </c>
      <c r="E41" s="56"/>
      <c r="F41" s="56"/>
      <c r="G41" s="56"/>
      <c r="H41" s="25"/>
    </row>
    <row r="42" spans="1:8" s="29" customFormat="1" ht="14.4" x14ac:dyDescent="0.3">
      <c r="C42" s="30"/>
      <c r="D42" s="38" t="str">
        <f>IF($G$60="mostrar","His siblings are on the bed / they are on the bed","")</f>
        <v/>
      </c>
      <c r="E42" s="38"/>
      <c r="F42" s="38"/>
      <c r="G42" s="38"/>
    </row>
    <row r="43" spans="1:8" s="16" customFormat="1" ht="5.25" customHeight="1" x14ac:dyDescent="0.3">
      <c r="A43" s="23"/>
      <c r="B43" s="23"/>
      <c r="C43" s="30"/>
      <c r="D43" s="26"/>
      <c r="E43" s="23"/>
      <c r="F43" s="23"/>
      <c r="G43" s="23"/>
      <c r="H43" s="23"/>
    </row>
    <row r="44" spans="1:8" s="16" customFormat="1" ht="15" customHeight="1" x14ac:dyDescent="0.3">
      <c r="A44" s="25"/>
      <c r="B44" s="45" t="s">
        <v>13</v>
      </c>
      <c r="C44" s="45"/>
      <c r="D44" s="45"/>
      <c r="E44" s="45"/>
      <c r="F44" s="45"/>
      <c r="G44" s="45"/>
      <c r="H44" s="25"/>
    </row>
    <row r="45" spans="1:8" s="16" customFormat="1" ht="14.25" customHeight="1" x14ac:dyDescent="0.3">
      <c r="A45" s="25"/>
      <c r="B45" s="42" t="s">
        <v>20</v>
      </c>
      <c r="C45" s="42"/>
      <c r="D45" s="56" t="s">
        <v>5</v>
      </c>
      <c r="E45" s="56"/>
      <c r="F45" s="56"/>
      <c r="G45" s="56"/>
      <c r="H45" s="25"/>
    </row>
    <row r="46" spans="1:8" s="29" customFormat="1" ht="14.25" customHeight="1" x14ac:dyDescent="0.3">
      <c r="D46" s="38" t="str">
        <f>IF($G$60="mostrar","What are his siblings watching?","")</f>
        <v/>
      </c>
      <c r="E46" s="38"/>
      <c r="F46" s="38"/>
      <c r="G46" s="38"/>
    </row>
    <row r="47" spans="1:8" s="16" customFormat="1" ht="15" customHeight="1" x14ac:dyDescent="0.3">
      <c r="A47" s="25"/>
      <c r="B47" s="42" t="s">
        <v>21</v>
      </c>
      <c r="C47" s="42"/>
      <c r="D47" s="54" t="s">
        <v>6</v>
      </c>
      <c r="E47" s="54"/>
      <c r="F47" s="54"/>
      <c r="G47" s="54"/>
      <c r="H47" s="25"/>
    </row>
    <row r="48" spans="1:8" s="16" customFormat="1" ht="14.4" x14ac:dyDescent="0.3">
      <c r="A48" s="14"/>
      <c r="B48" s="14"/>
      <c r="C48" s="14"/>
      <c r="D48" s="55"/>
      <c r="E48" s="55"/>
      <c r="F48" s="55"/>
      <c r="G48" s="55"/>
      <c r="H48" s="14"/>
    </row>
    <row r="49" spans="1:10" s="29" customFormat="1" ht="14.4" x14ac:dyDescent="0.3">
      <c r="C49" s="30"/>
      <c r="D49" s="37" t="str">
        <f>IF($G$60="mostrar","His siblings are watching a movie – they are watching a movie","")</f>
        <v/>
      </c>
      <c r="E49" s="37"/>
      <c r="F49" s="37"/>
      <c r="G49" s="37"/>
    </row>
    <row r="50" spans="1:10" s="29" customFormat="1" ht="14.25" customHeight="1" x14ac:dyDescent="0.3">
      <c r="C50" s="30"/>
      <c r="D50" s="39"/>
      <c r="E50" s="39"/>
      <c r="F50" s="39"/>
      <c r="G50" s="39"/>
    </row>
    <row r="51" spans="1:10" s="29" customFormat="1" ht="5.25" customHeight="1" x14ac:dyDescent="0.3"/>
    <row r="52" spans="1:10" s="16" customFormat="1" ht="14.4" x14ac:dyDescent="0.3">
      <c r="A52" s="25"/>
      <c r="B52" s="45" t="s">
        <v>12</v>
      </c>
      <c r="C52" s="45"/>
      <c r="D52" s="45"/>
      <c r="E52" s="45"/>
      <c r="F52" s="25"/>
      <c r="G52" s="25"/>
      <c r="H52" s="25"/>
    </row>
    <row r="53" spans="1:10" s="16" customFormat="1" ht="14.25" customHeight="1" x14ac:dyDescent="0.3">
      <c r="A53" s="25"/>
      <c r="B53" s="42" t="s">
        <v>20</v>
      </c>
      <c r="C53" s="42"/>
      <c r="D53" s="56" t="s">
        <v>7</v>
      </c>
      <c r="E53" s="56"/>
      <c r="F53" s="56"/>
      <c r="G53" s="56"/>
      <c r="H53" s="25"/>
    </row>
    <row r="54" spans="1:10" s="29" customFormat="1" ht="14.25" customHeight="1" x14ac:dyDescent="0.3">
      <c r="D54" s="38" t="str">
        <f>IF($G$60="mostrar","Is Alonso in his house today?","")</f>
        <v/>
      </c>
      <c r="E54" s="38"/>
      <c r="F54" s="38"/>
      <c r="G54" s="38"/>
    </row>
    <row r="55" spans="1:10" s="16" customFormat="1" ht="15" customHeight="1" x14ac:dyDescent="0.3">
      <c r="A55" s="25"/>
      <c r="B55" s="42" t="s">
        <v>21</v>
      </c>
      <c r="C55" s="42"/>
      <c r="D55" s="51" t="s">
        <v>11</v>
      </c>
      <c r="E55" s="51"/>
      <c r="F55" s="51"/>
      <c r="G55" s="51"/>
      <c r="H55" s="25"/>
    </row>
    <row r="56" spans="1:10" s="16" customFormat="1" ht="14.4" x14ac:dyDescent="0.3">
      <c r="A56" s="25"/>
      <c r="B56" s="25"/>
      <c r="C56" s="25"/>
      <c r="D56" s="52"/>
      <c r="E56" s="52"/>
      <c r="F56" s="52"/>
      <c r="G56" s="52"/>
      <c r="H56" s="25"/>
    </row>
    <row r="57" spans="1:10" s="33" customFormat="1" ht="15" customHeight="1" x14ac:dyDescent="0.3">
      <c r="C57" s="34"/>
      <c r="D57" s="37" t="str">
        <f>IF($G$60="mostrar","Yes, he is / yes, Alonso is / yes, he is in his house","")</f>
        <v/>
      </c>
      <c r="E57" s="37"/>
      <c r="F57" s="37"/>
      <c r="G57" s="37"/>
    </row>
    <row r="58" spans="1:10" s="4" customFormat="1" ht="14.25" customHeight="1" x14ac:dyDescent="0.3">
      <c r="A58" s="11"/>
      <c r="B58" s="11"/>
      <c r="C58" s="34"/>
      <c r="D58" s="35"/>
      <c r="E58" s="35"/>
      <c r="F58" s="35"/>
      <c r="G58" s="35"/>
      <c r="H58" s="11"/>
    </row>
    <row r="59" spans="1:10" s="4" customFormat="1" ht="5.25" customHeight="1" x14ac:dyDescent="0.3">
      <c r="A59" s="11"/>
      <c r="B59" s="11"/>
      <c r="C59" s="11"/>
      <c r="D59" s="11"/>
      <c r="E59" s="11"/>
      <c r="F59" s="11"/>
      <c r="G59" s="11"/>
      <c r="H59" s="11"/>
    </row>
    <row r="60" spans="1:10" ht="15" customHeight="1" x14ac:dyDescent="0.3">
      <c r="A60" s="12"/>
      <c r="B60" s="53" t="s">
        <v>24</v>
      </c>
      <c r="C60" s="53"/>
      <c r="D60" s="53"/>
      <c r="E60" s="53"/>
      <c r="F60" s="53"/>
      <c r="G60" s="53"/>
      <c r="H60" s="36"/>
      <c r="I60" s="36"/>
      <c r="J60" s="36"/>
    </row>
    <row r="61" spans="1:10" ht="13.8" x14ac:dyDescent="0.3">
      <c r="A61" s="12"/>
      <c r="B61" s="41"/>
      <c r="C61" s="41"/>
      <c r="D61" s="41"/>
      <c r="E61" s="41"/>
      <c r="F61" s="41"/>
      <c r="G61" s="41"/>
      <c r="H61" s="12"/>
    </row>
    <row r="62" spans="1:10" ht="15" customHeight="1" x14ac:dyDescent="0.3">
      <c r="A62" s="12"/>
      <c r="B62" s="12"/>
      <c r="C62" s="12"/>
      <c r="D62" s="12"/>
      <c r="E62" s="12"/>
      <c r="F62" s="12"/>
      <c r="G62" s="12"/>
      <c r="H62" s="12"/>
    </row>
    <row r="63" spans="1:10" ht="13.8" x14ac:dyDescent="0.3"/>
    <row r="64" spans="1:10" ht="13.8" x14ac:dyDescent="0.3"/>
    <row r="65" ht="13.8" hidden="1" x14ac:dyDescent="0.3"/>
    <row r="66" ht="13.8" hidden="1" x14ac:dyDescent="0.3"/>
    <row r="67" ht="13.8" hidden="1" x14ac:dyDescent="0.3"/>
    <row r="68" ht="13.8" hidden="1" x14ac:dyDescent="0.3"/>
    <row r="69" ht="13.8" hidden="1" x14ac:dyDescent="0.3"/>
    <row r="70" ht="13.8" hidden="1" x14ac:dyDescent="0.3"/>
    <row r="71" ht="13.8" hidden="1" x14ac:dyDescent="0.3"/>
    <row r="72" ht="13.8" hidden="1" x14ac:dyDescent="0.3"/>
    <row r="73" ht="13.8" hidden="1" x14ac:dyDescent="0.3"/>
    <row r="74" ht="13.8" hidden="1" x14ac:dyDescent="0.3"/>
    <row r="75" ht="13.8" hidden="1" x14ac:dyDescent="0.3"/>
    <row r="76" ht="13.8" hidden="1" x14ac:dyDescent="0.3"/>
    <row r="77" ht="13.8" hidden="1" x14ac:dyDescent="0.3"/>
    <row r="78" ht="13.8" hidden="1" x14ac:dyDescent="0.3"/>
    <row r="79" ht="13.8" hidden="1" x14ac:dyDescent="0.3"/>
    <row r="80" ht="13.8" hidden="1" x14ac:dyDescent="0.3"/>
    <row r="81" ht="13.8" hidden="1" x14ac:dyDescent="0.3"/>
    <row r="82" ht="13.8" hidden="1" x14ac:dyDescent="0.3"/>
    <row r="83" ht="13.8" hidden="1" x14ac:dyDescent="0.3"/>
    <row r="84" ht="13.8" hidden="1" x14ac:dyDescent="0.3"/>
    <row r="85" ht="13.8" hidden="1" x14ac:dyDescent="0.3"/>
    <row r="86" ht="15" hidden="1" customHeight="1" x14ac:dyDescent="0.3"/>
    <row r="87" ht="0" hidden="1" customHeight="1" x14ac:dyDescent="0.3"/>
  </sheetData>
  <sheetProtection algorithmName="SHA-512" hashValue="E4d61apIW+XmsBJCOIIw9NpTjityN6FY0EHiJj4Fj3/l1HHlEeXpy1NCZPyxoIT8ail/zTQpFFELpSkvPX75mA==" saltValue="4yGOPp6Dgl/AgSHese7lSA==" spinCount="100000" sheet="1" objects="1" scenarios="1" selectLockedCells="1" selectUnlockedCells="1"/>
  <mergeCells count="45">
    <mergeCell ref="D23:G24"/>
    <mergeCell ref="B5:G5"/>
    <mergeCell ref="B7:H7"/>
    <mergeCell ref="B14:D14"/>
    <mergeCell ref="B15:C15"/>
    <mergeCell ref="D15:G15"/>
    <mergeCell ref="D16:G16"/>
    <mergeCell ref="B17:C17"/>
    <mergeCell ref="D17:G17"/>
    <mergeCell ref="D18:G18"/>
    <mergeCell ref="B21:C21"/>
    <mergeCell ref="D21:G22"/>
    <mergeCell ref="B39:C39"/>
    <mergeCell ref="D39:G39"/>
    <mergeCell ref="B25:C25"/>
    <mergeCell ref="D25:G26"/>
    <mergeCell ref="D27:G28"/>
    <mergeCell ref="B30:D30"/>
    <mergeCell ref="B31:C31"/>
    <mergeCell ref="D31:G31"/>
    <mergeCell ref="D32:G32"/>
    <mergeCell ref="B33:C33"/>
    <mergeCell ref="D33:G34"/>
    <mergeCell ref="D35:G36"/>
    <mergeCell ref="B38:F38"/>
    <mergeCell ref="B53:C53"/>
    <mergeCell ref="D53:G53"/>
    <mergeCell ref="D40:G40"/>
    <mergeCell ref="B41:C41"/>
    <mergeCell ref="D41:G41"/>
    <mergeCell ref="D42:G42"/>
    <mergeCell ref="B44:G44"/>
    <mergeCell ref="B45:C45"/>
    <mergeCell ref="D45:G45"/>
    <mergeCell ref="D46:G46"/>
    <mergeCell ref="B47:C47"/>
    <mergeCell ref="D47:G48"/>
    <mergeCell ref="D49:G50"/>
    <mergeCell ref="B52:E52"/>
    <mergeCell ref="D54:G54"/>
    <mergeCell ref="B55:C55"/>
    <mergeCell ref="D55:G56"/>
    <mergeCell ref="D57:G57"/>
    <mergeCell ref="B61:G61"/>
    <mergeCell ref="B60:G60"/>
  </mergeCells>
  <conditionalFormatting sqref="C57:C58 C49:C50 C42:C43 C35:C36 C29 C27 C19">
    <cfRule type="expression" dxfId="2" priority="3">
      <formula>$G$60="mostrar"</formula>
    </cfRule>
  </conditionalFormatting>
  <conditionalFormatting sqref="C18">
    <cfRule type="expression" dxfId="1" priority="2">
      <formula>$G$60="mostrar"</formula>
    </cfRule>
  </conditionalFormatting>
  <conditionalFormatting sqref="D43 D29:G29 D19">
    <cfRule type="expression" dxfId="0" priority="1">
      <formula>$G$60="mostrar"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8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5</vt:lpstr>
      <vt:lpstr>Resultados</vt:lpstr>
      <vt:lpstr>'Lección 5'!Área_de_impresión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Krateros</cp:lastModifiedBy>
  <cp:lastPrinted>2022-01-27T16:59:55Z</cp:lastPrinted>
  <dcterms:created xsi:type="dcterms:W3CDTF">2018-02-15T01:18:41Z</dcterms:created>
  <dcterms:modified xsi:type="dcterms:W3CDTF">2022-12-20T23:33:25Z</dcterms:modified>
</cp:coreProperties>
</file>