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ropbox/Lab-BML/Expan/2021-11-16-FOOOF-figures/data/"/>
    </mc:Choice>
  </mc:AlternateContent>
  <xr:revisionPtr revIDLastSave="0" documentId="13_ncr:1_{8F9D4EF0-4784-EF49-A61A-91896366990F}" xr6:coauthVersionLast="40" xr6:coauthVersionMax="40" xr10:uidLastSave="{00000000-0000-0000-0000-000000000000}"/>
  <bookViews>
    <workbookView xWindow="16960" yWindow="460" windowWidth="17720" windowHeight="9240" xr2:uid="{00000000-000D-0000-FFFF-FFFF00000000}"/>
  </bookViews>
  <sheets>
    <sheet name="DBS_aper_summary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N3" i="1" l="1"/>
  <c r="O3" i="1"/>
  <c r="N4" i="1"/>
  <c r="O4" i="1"/>
  <c r="N5" i="1"/>
  <c r="O5" i="1"/>
  <c r="N6" i="1"/>
  <c r="O6" i="1"/>
  <c r="N7" i="1"/>
  <c r="O7" i="1"/>
  <c r="O2" i="1"/>
  <c r="N2" i="1"/>
  <c r="Q3" i="1"/>
  <c r="R3" i="1"/>
  <c r="Q4" i="1"/>
  <c r="R4" i="1"/>
  <c r="Q5" i="1"/>
  <c r="R5" i="1"/>
  <c r="Q6" i="1"/>
  <c r="R6" i="1"/>
  <c r="Q7" i="1"/>
  <c r="R7" i="1"/>
  <c r="R2" i="1"/>
  <c r="Q2" i="1"/>
  <c r="P3" i="1"/>
  <c r="P4" i="1"/>
  <c r="P5" i="1"/>
  <c r="P6" i="1"/>
  <c r="P7" i="1"/>
  <c r="P2" i="1"/>
  <c r="M2" i="1"/>
  <c r="M4" i="1"/>
  <c r="M5" i="1"/>
  <c r="M6" i="1"/>
  <c r="M7" i="1"/>
  <c r="M3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<sst xmlns="http://schemas.openxmlformats.org/spreadsheetml/2006/main" count="30" uniqueCount="22">
  <si>
    <t>dbs_target</t>
  </si>
  <si>
    <t>electrode_type</t>
  </si>
  <si>
    <t>se_offset</t>
  </si>
  <si>
    <t>se_log_knee</t>
  </si>
  <si>
    <t>se_exponent</t>
  </si>
  <si>
    <t>sd_offset</t>
  </si>
  <si>
    <t>sd_log_knee</t>
  </si>
  <si>
    <t>sd_exponent</t>
  </si>
  <si>
    <t>offset</t>
  </si>
  <si>
    <t>log_knee</t>
  </si>
  <si>
    <t>exponent</t>
  </si>
  <si>
    <t>VIM</t>
  </si>
  <si>
    <t>dbs</t>
  </si>
  <si>
    <t>ecog</t>
  </si>
  <si>
    <t>STN</t>
  </si>
  <si>
    <t>GPi</t>
  </si>
  <si>
    <t>knee</t>
  </si>
  <si>
    <t>sd knee</t>
  </si>
  <si>
    <t>knee lb</t>
  </si>
  <si>
    <t>knee ub</t>
  </si>
  <si>
    <t>offset lb</t>
  </si>
  <si>
    <t>offset 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</si>
</sst>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topLeftCell="G1" workbookViewId="0">
      <selection activeCell="L1" sqref="L1:R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  <c r="N1" t="s">
        <v>18</v>
      </c>
      <c r="O1" t="s">
        <v>19</v>
      </c>
      <c r="P1" t="s">
        <v>8</v>
      </c>
      <c r="Q1" t="s">
        <v>20</v>
      </c>
      <c r="R1" t="s">
        <v>21</v>
      </c>
    </row>
    <row r="2" spans="1:18" x14ac:dyDescent="0.2">
      <c r="A2" t="s">
        <v>11</v>
      </c>
      <c r="B2" t="s">
        <v>12</v>
      </c>
      <c r="C2">
        <v>7.4277667395707903E-2</v>
      </c>
      <c r="D2">
        <v>7.6507422791480206E-2</v>
      </c>
      <c r="E2">
        <v>3.70469797373928E-2</v>
      </c>
      <c r="F2">
        <v>0.28767616881871</v>
      </c>
      <c r="G2">
        <v>0.296311974332652</v>
      </c>
      <c r="H2">
        <v>0.14348233555020601</v>
      </c>
      <c r="I2">
        <v>1.0674731186539299</v>
      </c>
      <c r="J2">
        <v>-0.98932455074174597</v>
      </c>
      <c r="K2">
        <v>1.41930703542651</v>
      </c>
      <c r="L2">
        <f>POWER(10,J2)</f>
        <v>0.10248857370452809</v>
      </c>
      <c r="M2">
        <f>0.5*(POWER(10,J2+G2)-POWER(10,J2-G2))</f>
        <v>7.5479189362498242E-2</v>
      </c>
      <c r="N2">
        <f>POWER(10,$J2-$G2)</f>
        <v>5.1804021497411923E-2</v>
      </c>
      <c r="O2">
        <f>POWER(10,$J2+$G2)</f>
        <v>0.20276240022240841</v>
      </c>
      <c r="P2">
        <f>POWER(10,I2)</f>
        <v>11.680814273703199</v>
      </c>
      <c r="Q2">
        <f>POWER(10,$I2-$F2)</f>
        <v>6.0227793104289704</v>
      </c>
      <c r="R2">
        <f>POWER(10,$I2+$F2)</f>
        <v>22.654229063397374</v>
      </c>
    </row>
    <row r="3" spans="1:18" x14ac:dyDescent="0.2">
      <c r="A3" t="s">
        <v>11</v>
      </c>
      <c r="B3" t="s">
        <v>13</v>
      </c>
      <c r="C3">
        <v>0.12828855523972299</v>
      </c>
      <c r="D3">
        <v>2.8872823097840099E-2</v>
      </c>
      <c r="E3">
        <v>9.0771057310214606E-2</v>
      </c>
      <c r="F3">
        <v>0.54428224415179904</v>
      </c>
      <c r="G3">
        <v>0.122497014026894</v>
      </c>
      <c r="H3">
        <v>0.38510898095715301</v>
      </c>
      <c r="I3">
        <v>1.5790300829806001</v>
      </c>
      <c r="J3">
        <v>1.2318126177815301</v>
      </c>
      <c r="K3">
        <v>3.20201913877073</v>
      </c>
      <c r="L3">
        <f t="shared" ref="L3:L7" si="0">POWER(10,J3)</f>
        <v>17.053464354992141</v>
      </c>
      <c r="M3">
        <f>0.5*(POWER(10,J3+G3)-POWER(10,J3-G3))</f>
        <v>4.8741309721297394</v>
      </c>
      <c r="N3">
        <f t="shared" ref="N3:N7" si="1">POWER(10,$J3-$G3)</f>
        <v>12.862210230059112</v>
      </c>
      <c r="O3">
        <f t="shared" ref="O3:O7" si="2">POWER(10,$J3+$G3)</f>
        <v>22.610472174318591</v>
      </c>
      <c r="P3">
        <f t="shared" ref="P3:P7" si="3">POWER(10,I3)</f>
        <v>37.93412605102786</v>
      </c>
      <c r="Q3">
        <f t="shared" ref="Q3:Q7" si="4">POWER(10,$I3-$F3)</f>
        <v>10.832977442809607</v>
      </c>
      <c r="R3">
        <f t="shared" ref="R3:R7" si="5">POWER(10,$I3+$F3)</f>
        <v>132.83494098018326</v>
      </c>
    </row>
    <row r="4" spans="1:18" x14ac:dyDescent="0.2">
      <c r="A4" t="s">
        <v>14</v>
      </c>
      <c r="B4" t="s">
        <v>12</v>
      </c>
      <c r="C4">
        <v>0.117281667545202</v>
      </c>
      <c r="D4">
        <v>6.9059594488975001E-2</v>
      </c>
      <c r="E4">
        <v>5.9515329905116002E-2</v>
      </c>
      <c r="F4">
        <v>0.42286506600614898</v>
      </c>
      <c r="G4">
        <v>0.24899790899274901</v>
      </c>
      <c r="H4">
        <v>0.21458557364905101</v>
      </c>
      <c r="I4">
        <v>0.88121884978300402</v>
      </c>
      <c r="J4">
        <v>-1</v>
      </c>
      <c r="K4">
        <v>1.3015636212492301</v>
      </c>
      <c r="L4">
        <f t="shared" si="0"/>
        <v>0.1</v>
      </c>
      <c r="M4">
        <f t="shared" ref="M4:M7" si="6">0.5*(POWER(10,J4+G4)-POWER(10,J4-G4))</f>
        <v>6.0527028454510079E-2</v>
      </c>
      <c r="N4">
        <f t="shared" si="1"/>
        <v>5.6364036959117951E-2</v>
      </c>
      <c r="O4">
        <f t="shared" si="2"/>
        <v>0.17741809386813812</v>
      </c>
      <c r="P4">
        <f t="shared" si="3"/>
        <v>7.6070951729935921</v>
      </c>
      <c r="Q4">
        <f t="shared" si="4"/>
        <v>2.8731201221953819</v>
      </c>
      <c r="R4">
        <f t="shared" si="5"/>
        <v>20.141133857906684</v>
      </c>
    </row>
    <row r="5" spans="1:18" x14ac:dyDescent="0.2">
      <c r="A5" t="s">
        <v>14</v>
      </c>
      <c r="B5" t="s">
        <v>13</v>
      </c>
      <c r="C5">
        <v>0.11317031094609099</v>
      </c>
      <c r="D5">
        <v>2.3830060737277101E-2</v>
      </c>
      <c r="E5">
        <v>5.8794226163238497E-2</v>
      </c>
      <c r="F5">
        <v>0.57705762387348403</v>
      </c>
      <c r="G5">
        <v>0.121509944709477</v>
      </c>
      <c r="H5">
        <v>0.29979290649293999</v>
      </c>
      <c r="I5">
        <v>1.74061110542361</v>
      </c>
      <c r="J5">
        <v>1.24492547028455</v>
      </c>
      <c r="K5">
        <v>3.4110158701969602</v>
      </c>
      <c r="L5">
        <f t="shared" si="0"/>
        <v>17.576219607929119</v>
      </c>
      <c r="M5">
        <f t="shared" si="6"/>
        <v>4.98200799903793</v>
      </c>
      <c r="N5">
        <f t="shared" si="1"/>
        <v>13.286650939390748</v>
      </c>
      <c r="O5">
        <f t="shared" si="2"/>
        <v>23.250666937466608</v>
      </c>
      <c r="P5">
        <f t="shared" si="3"/>
        <v>55.031468934108688</v>
      </c>
      <c r="Q5">
        <f t="shared" si="4"/>
        <v>14.573151559508405</v>
      </c>
      <c r="R5">
        <f t="shared" si="5"/>
        <v>207.81109430443118</v>
      </c>
    </row>
    <row r="6" spans="1:18" x14ac:dyDescent="0.2">
      <c r="A6" t="s">
        <v>15</v>
      </c>
      <c r="B6" t="s">
        <v>12</v>
      </c>
      <c r="C6">
        <v>0.18962258375062199</v>
      </c>
      <c r="D6">
        <v>0.28156344815352302</v>
      </c>
      <c r="E6">
        <v>5.7077585479788001E-2</v>
      </c>
      <c r="F6">
        <v>0.32843594931856102</v>
      </c>
      <c r="G6">
        <v>0.48768219775618699</v>
      </c>
      <c r="H6">
        <v>9.8861278024348506E-2</v>
      </c>
      <c r="I6">
        <v>1.2510951753673101</v>
      </c>
      <c r="J6">
        <v>-0.15643053060471199</v>
      </c>
      <c r="K6">
        <v>1.4312204537016999</v>
      </c>
      <c r="L6">
        <f t="shared" si="0"/>
        <v>0.69754056598496794</v>
      </c>
      <c r="M6">
        <f t="shared" si="6"/>
        <v>0.95860257964849349</v>
      </c>
      <c r="N6">
        <f t="shared" si="1"/>
        <v>0.22692757471426073</v>
      </c>
      <c r="O6">
        <f t="shared" si="2"/>
        <v>2.1441327340112477</v>
      </c>
      <c r="P6">
        <f t="shared" si="3"/>
        <v>17.827694174572365</v>
      </c>
      <c r="Q6">
        <f t="shared" si="4"/>
        <v>8.3687236330889565</v>
      </c>
      <c r="R6">
        <f t="shared" si="5"/>
        <v>37.977915571907737</v>
      </c>
    </row>
    <row r="7" spans="1:18" x14ac:dyDescent="0.2">
      <c r="A7" t="s">
        <v>15</v>
      </c>
      <c r="B7" t="s">
        <v>13</v>
      </c>
      <c r="C7">
        <v>8.7883495825834004E-2</v>
      </c>
      <c r="D7">
        <v>0.100661099420453</v>
      </c>
      <c r="E7">
        <v>0.15954741549090001</v>
      </c>
      <c r="F7">
        <v>0.17576699165166801</v>
      </c>
      <c r="G7">
        <v>0.20132219884090599</v>
      </c>
      <c r="H7">
        <v>0.31909483098180103</v>
      </c>
      <c r="I7">
        <v>1.7982340295916901</v>
      </c>
      <c r="J7">
        <v>1.0587114510090101</v>
      </c>
      <c r="K7">
        <v>2.9074180761235899</v>
      </c>
      <c r="L7">
        <f t="shared" si="0"/>
        <v>11.447521055707519</v>
      </c>
      <c r="M7">
        <f t="shared" si="6"/>
        <v>5.4987387909896501</v>
      </c>
      <c r="N7">
        <f t="shared" si="1"/>
        <v>7.2009409928632211</v>
      </c>
      <c r="O7">
        <f t="shared" si="2"/>
        <v>18.19841857484252</v>
      </c>
      <c r="P7">
        <f t="shared" si="3"/>
        <v>62.839689374165552</v>
      </c>
      <c r="Q7">
        <f t="shared" si="4"/>
        <v>41.924417570442586</v>
      </c>
      <c r="R7">
        <f t="shared" si="5"/>
        <v>94.189181137857986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DBS_aper_summary_stats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Bush</dc:creator>
  <cp:lastModifiedBy>Alan Bush</cp:lastModifiedBy>
  <dcterms:created xsi:type="dcterms:W3CDTF">2022-01-18T17:33:48Z</dcterms:created>
  <dcterms:modified xsi:type="dcterms:W3CDTF">2022-01-20T03:09:53Z</dcterms:modified>
</cp:coreProperties>
</file>