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sing.ogboi\Desktop\ADEMOLA\ND WESTERN\"/>
    </mc:Choice>
  </mc:AlternateContent>
  <xr:revisionPtr revIDLastSave="0" documentId="13_ncr:1_{52C52586-4ED5-4E54-B3F0-8CC43EDEB34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7" i="1" l="1"/>
  <c r="J53" i="1"/>
  <c r="K53" i="1" s="1"/>
  <c r="J54" i="1"/>
  <c r="K54" i="1" s="1"/>
  <c r="J55" i="1"/>
  <c r="K55" i="1" s="1"/>
  <c r="J50" i="1"/>
  <c r="K50" i="1" s="1"/>
  <c r="J51" i="1"/>
  <c r="K51" i="1" s="1"/>
  <c r="J52" i="1"/>
  <c r="K52" i="1" s="1"/>
  <c r="J49" i="1"/>
  <c r="K49" i="1" s="1"/>
  <c r="J47" i="1"/>
  <c r="K47" i="1" s="1"/>
  <c r="J48" i="1"/>
  <c r="K48" i="1" s="1"/>
  <c r="J45" i="1"/>
  <c r="K45" i="1" s="1"/>
  <c r="J46" i="1"/>
  <c r="K46" i="1" s="1"/>
  <c r="J44" i="1"/>
  <c r="K44" i="1" s="1"/>
  <c r="J43" i="1"/>
  <c r="K43" i="1" s="1"/>
  <c r="J42" i="1"/>
  <c r="K42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23" i="1" l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2" i="1" l="1"/>
  <c r="K22" i="1" s="1"/>
  <c r="J21" i="1" l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</calcChain>
</file>

<file path=xl/sharedStrings.xml><?xml version="1.0" encoding="utf-8"?>
<sst xmlns="http://schemas.openxmlformats.org/spreadsheetml/2006/main" count="265" uniqueCount="179">
  <si>
    <t>Date</t>
  </si>
  <si>
    <t>Invoice</t>
  </si>
  <si>
    <t>Beneficiaries</t>
  </si>
  <si>
    <t>Itinerary</t>
  </si>
  <si>
    <t>PNR</t>
  </si>
  <si>
    <t>Ticket Number</t>
  </si>
  <si>
    <t>Airline</t>
  </si>
  <si>
    <t>Due Date</t>
  </si>
  <si>
    <t>Days Exceeded After Due Date</t>
  </si>
  <si>
    <t>ND WESTERN LIMITED</t>
  </si>
  <si>
    <t xml:space="preserve"> Amount</t>
  </si>
  <si>
    <t>HUSSAIN/SYED AZFAR</t>
  </si>
  <si>
    <t>VIRGIN ATLANTIC AIRWAYS</t>
  </si>
  <si>
    <t>OUTSTANDING BALANCE</t>
  </si>
  <si>
    <t>BRITISH AIRWAYS</t>
  </si>
  <si>
    <t>NYN7OE</t>
  </si>
  <si>
    <t>AJAYI/EBENEZER OLUGBENGA</t>
  </si>
  <si>
    <t>LOS-LHR-IAH-LHR-LOS</t>
  </si>
  <si>
    <t>NJ8DV3</t>
  </si>
  <si>
    <t>09-APR-25</t>
  </si>
  <si>
    <t>OLANREWAJU OMONAYAJO Mr</t>
  </si>
  <si>
    <t>SUNDAY OKUNBOR Mr.</t>
  </si>
  <si>
    <t xml:space="preserve">IBOM AIR </t>
  </si>
  <si>
    <t>GREGORY AKEH OSU Mr.</t>
  </si>
  <si>
    <t>QRW-LOS-QRW</t>
  </si>
  <si>
    <t>ARIK AIR</t>
  </si>
  <si>
    <t>LHR-LOS</t>
  </si>
  <si>
    <t>FERANMI KEHINDE Mr</t>
  </si>
  <si>
    <t>LOS-ABV-LOS</t>
  </si>
  <si>
    <t>1AK2LR</t>
  </si>
  <si>
    <t>AKEH OSU/GREGORY Mr</t>
  </si>
  <si>
    <t>YRTSPEC</t>
  </si>
  <si>
    <t>KEHIDE FERANMI</t>
  </si>
  <si>
    <t>AIRLINK</t>
  </si>
  <si>
    <t>ASEMOTA ADEBOLA</t>
  </si>
  <si>
    <t>OKUNBO SUNDAY</t>
  </si>
  <si>
    <t>OMONAYAJO OLANREWAJU</t>
  </si>
  <si>
    <t>FATONA/OLAYIWOLA FRANCIS</t>
  </si>
  <si>
    <t>BOLA ASEMOTA</t>
  </si>
  <si>
    <t>PROTOCOL</t>
  </si>
  <si>
    <t>AJIE KINGSLEY</t>
  </si>
  <si>
    <t>LHR-LOS-LHR</t>
  </si>
  <si>
    <t>MGQIFJ</t>
  </si>
  <si>
    <t>LOS-QRW-LOS</t>
  </si>
  <si>
    <t>30-APR-25</t>
  </si>
  <si>
    <t>IDAM Mrs./Ms</t>
  </si>
  <si>
    <t>1AMQUY</t>
  </si>
  <si>
    <t>2107566904</t>
  </si>
  <si>
    <t>13-MAY-25</t>
  </si>
  <si>
    <t>IDAN NNEKA</t>
  </si>
  <si>
    <t>KALEJAIYE OLANREWAJU</t>
  </si>
  <si>
    <t>KOLAWOLE FEMI</t>
  </si>
  <si>
    <t>AIRPORT PROTOCOL SER</t>
  </si>
  <si>
    <t>25-MAY-25</t>
  </si>
  <si>
    <t>1804132973</t>
  </si>
  <si>
    <t>06-JUN-25</t>
  </si>
  <si>
    <t>AMIDA/OLAKUNLE ISMAILA</t>
  </si>
  <si>
    <t>LOS-LHR</t>
  </si>
  <si>
    <t>W7CI9N</t>
  </si>
  <si>
    <t>1804133839</t>
  </si>
  <si>
    <t>07-JUN-25</t>
  </si>
  <si>
    <t>00001314</t>
  </si>
  <si>
    <t>KALEJAIYE/LANRE</t>
  </si>
  <si>
    <t>GSIFCD</t>
  </si>
  <si>
    <t>3061338614</t>
  </si>
  <si>
    <t>VALUE JET</t>
  </si>
  <si>
    <t>00001315</t>
  </si>
  <si>
    <t>OKUNBOR/SUNDAY</t>
  </si>
  <si>
    <t>OLSEDJ</t>
  </si>
  <si>
    <t>3061338613</t>
  </si>
  <si>
    <t>10-JUN-25</t>
  </si>
  <si>
    <t>00001344</t>
  </si>
  <si>
    <t>ATTAH/ANTHONY</t>
  </si>
  <si>
    <t>VYNQIG</t>
  </si>
  <si>
    <t>1804134061</t>
  </si>
  <si>
    <t>00001346</t>
  </si>
  <si>
    <t>AJIE/KINGSLEY Mr.</t>
  </si>
  <si>
    <t>LOS-QRW</t>
  </si>
  <si>
    <t>1AT6HK</t>
  </si>
  <si>
    <t>2107661338</t>
  </si>
  <si>
    <t>00001347</t>
  </si>
  <si>
    <t>AJIE/KINGSLEY</t>
  </si>
  <si>
    <t>BNI-LOS</t>
  </si>
  <si>
    <t>7LIYV6</t>
  </si>
  <si>
    <t>2898795182</t>
  </si>
  <si>
    <t>AIR PEACE</t>
  </si>
  <si>
    <t>11-JUN-25</t>
  </si>
  <si>
    <t>00001355</t>
  </si>
  <si>
    <t>LOS-ABV</t>
  </si>
  <si>
    <t>7U874O</t>
  </si>
  <si>
    <t>2898797189</t>
  </si>
  <si>
    <t>00001366</t>
  </si>
  <si>
    <t>IDAM/NNEKA MRS</t>
  </si>
  <si>
    <t>LOS-AB V-***-ABV-LOS</t>
  </si>
  <si>
    <t>13GSUB</t>
  </si>
  <si>
    <t>2400950735</t>
  </si>
  <si>
    <t>00001367</t>
  </si>
  <si>
    <t>ABV-LHR</t>
  </si>
  <si>
    <t>PEFRAC</t>
  </si>
  <si>
    <t>1804134116</t>
  </si>
  <si>
    <t>00001379</t>
  </si>
  <si>
    <t>KALEJAIYE/LANRE MR</t>
  </si>
  <si>
    <t>13H1H6</t>
  </si>
  <si>
    <t>2400952087</t>
  </si>
  <si>
    <t>00001380</t>
  </si>
  <si>
    <t>OREKOYA/ADEDOYIN MR</t>
  </si>
  <si>
    <t>13H1BL</t>
  </si>
  <si>
    <t>2400952041</t>
  </si>
  <si>
    <t>00001381</t>
  </si>
  <si>
    <t>OREKOYA/ADEDOYIN Mr.</t>
  </si>
  <si>
    <t>1ATCN2</t>
  </si>
  <si>
    <t>2107664128</t>
  </si>
  <si>
    <t>00001383</t>
  </si>
  <si>
    <t>AJAYI/EBENEZER MR</t>
  </si>
  <si>
    <t>13GU46</t>
  </si>
  <si>
    <t>2400952050</t>
  </si>
  <si>
    <t>12-JUN-25</t>
  </si>
  <si>
    <t>00001374</t>
  </si>
  <si>
    <t>OMONAYAJO/LANRE</t>
  </si>
  <si>
    <t>86DUQT</t>
  </si>
  <si>
    <t>2898799086</t>
  </si>
  <si>
    <t>00001390</t>
  </si>
  <si>
    <t>FATONA/OLAYIWOLA FRANCIS MR</t>
  </si>
  <si>
    <t>13H49F</t>
  </si>
  <si>
    <t>2400953653</t>
  </si>
  <si>
    <t>17-JUN-25</t>
  </si>
  <si>
    <t>00001466</t>
  </si>
  <si>
    <t>MR. EGBEYEMI BOWOFOLUWA</t>
  </si>
  <si>
    <t>2446359100</t>
  </si>
  <si>
    <t>OVERLAND AIRWAYS</t>
  </si>
  <si>
    <t>19-JUN-25</t>
  </si>
  <si>
    <t>00001503</t>
  </si>
  <si>
    <t>ANOKPISE/AMOS Mr</t>
  </si>
  <si>
    <t>QRM-LOS-QRM</t>
  </si>
  <si>
    <t>1AUAH3</t>
  </si>
  <si>
    <t>2107678174</t>
  </si>
  <si>
    <t>00001519</t>
  </si>
  <si>
    <t>ANOKPISE/AMOS Mr.</t>
  </si>
  <si>
    <t>QRM-LOS</t>
  </si>
  <si>
    <t>24-JUN-25</t>
  </si>
  <si>
    <t>00001593</t>
  </si>
  <si>
    <t>2400983236</t>
  </si>
  <si>
    <t>26-JUN-25</t>
  </si>
  <si>
    <t>00001634</t>
  </si>
  <si>
    <t>OKUNBOR/SUNDAY MR</t>
  </si>
  <si>
    <t>LOS-UYO-LOS</t>
  </si>
  <si>
    <t>13J21G</t>
  </si>
  <si>
    <t>2400988574</t>
  </si>
  <si>
    <t>28-JUN-25</t>
  </si>
  <si>
    <t>00001654</t>
  </si>
  <si>
    <t>1804135296</t>
  </si>
  <si>
    <t>01-JUL-25</t>
  </si>
  <si>
    <t>00001703</t>
  </si>
  <si>
    <t>Mr. Adeponle Christopher</t>
  </si>
  <si>
    <t>0048810108</t>
  </si>
  <si>
    <t>02-JUL-25</t>
  </si>
  <si>
    <t>00001719</t>
  </si>
  <si>
    <t>KEHINDE/FERANMI MR</t>
  </si>
  <si>
    <t>LOS-ENU-LOS</t>
  </si>
  <si>
    <t>13JS7K</t>
  </si>
  <si>
    <t>2401003396</t>
  </si>
  <si>
    <t>00001720</t>
  </si>
  <si>
    <t>MR. OBAZU ILESANMI</t>
  </si>
  <si>
    <t>29981FBA</t>
  </si>
  <si>
    <t>2467062600</t>
  </si>
  <si>
    <t>05-JUL-25</t>
  </si>
  <si>
    <t>00001769</t>
  </si>
  <si>
    <t>DOKPESI/HALIMA</t>
  </si>
  <si>
    <t>7ZIZSO</t>
  </si>
  <si>
    <t>2898861866</t>
  </si>
  <si>
    <t>00001780</t>
  </si>
  <si>
    <t>OKUNBOR/SUNDAY Mr</t>
  </si>
  <si>
    <t>BIN-ABV</t>
  </si>
  <si>
    <t>1B14ZG</t>
  </si>
  <si>
    <t>2107704621</t>
  </si>
  <si>
    <t>00001781</t>
  </si>
  <si>
    <t>ABV-LOS</t>
  </si>
  <si>
    <t>13KBUQ</t>
  </si>
  <si>
    <t>2401012054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</si>
</sst>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141414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rgb="FF141414"/>
      <name val="Times New Roman"/>
      <family val="1"/>
    </font>
    <font>
      <sz val="9"/>
      <color indexed="8"/>
      <name val="Times New Roman"/>
      <family val="1"/>
    </font>
    <font>
      <sz val="10"/>
      <color rgb="FFFF0000"/>
      <name val="Times New Roman"/>
      <family val="1"/>
    </font>
    <font>
      <sz val="10"/>
      <color rgb="FFFF0000"/>
      <name val="Calibri"/>
      <family val="2"/>
      <scheme val="minor"/>
    </font>
    <font>
      <sz val="9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15" fontId="1" fillId="0" borderId="0" xfId="0" applyNumberFormat="1" applyFont="1"/>
    <xf numFmtId="0" fontId="4" fillId="0" borderId="0" xfId="0" applyFont="1"/>
    <xf numFmtId="0" fontId="4" fillId="2" borderId="1" xfId="0" applyFont="1" applyFill="1" applyBorder="1" applyAlignment="1">
      <alignment horizontal="center" vertical="top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5" fontId="6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5" fontId="1" fillId="0" borderId="1" xfId="0" applyNumberFormat="1" applyFont="1" applyBorder="1"/>
    <xf numFmtId="0" fontId="1" fillId="0" borderId="1" xfId="0" applyFont="1" applyBorder="1"/>
    <xf numFmtId="15" fontId="6" fillId="0" borderId="1" xfId="0" applyNumberFormat="1" applyFont="1" applyBorder="1"/>
    <xf numFmtId="0" fontId="6" fillId="0" borderId="1" xfId="0" applyFont="1" applyBorder="1"/>
    <xf numFmtId="0" fontId="5" fillId="0" borderId="1" xfId="0" applyFont="1" applyBorder="1"/>
    <xf numFmtId="43" fontId="8" fillId="0" borderId="1" xfId="1" applyFont="1" applyBorder="1" applyAlignment="1"/>
    <xf numFmtId="0" fontId="7" fillId="0" borderId="1" xfId="0" applyFont="1" applyBorder="1"/>
    <xf numFmtId="43" fontId="5" fillId="0" borderId="1" xfId="1" applyFont="1" applyBorder="1" applyAlignment="1"/>
    <xf numFmtId="43" fontId="1" fillId="0" borderId="1" xfId="1" applyFont="1" applyBorder="1" applyAlignment="1">
      <alignment horizontal="right"/>
    </xf>
    <xf numFmtId="0" fontId="1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 vertical="top"/>
    </xf>
    <xf numFmtId="4" fontId="1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4" fontId="9" fillId="0" borderId="1" xfId="0" applyNumberFormat="1" applyFont="1" applyBorder="1" applyAlignment="1">
      <alignment horizontal="right" vertical="top"/>
    </xf>
    <xf numFmtId="15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43" fontId="10" fillId="0" borderId="1" xfId="1" applyFont="1" applyBorder="1" applyAlignment="1">
      <alignment horizontal="right"/>
    </xf>
    <xf numFmtId="15" fontId="10" fillId="0" borderId="1" xfId="0" applyNumberFormat="1" applyFont="1" applyBorder="1"/>
    <xf numFmtId="15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horizontal="center" vertical="top"/>
    </xf>
    <xf numFmtId="43" fontId="10" fillId="0" borderId="1" xfId="1" applyFont="1" applyBorder="1" applyAlignment="1">
      <alignment horizontal="right" vertical="top"/>
    </xf>
    <xf numFmtId="4" fontId="10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10" fillId="0" borderId="0" xfId="0" applyFont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4" fontId="10" fillId="0" borderId="1" xfId="0" applyNumberFormat="1" applyFont="1" applyBorder="1"/>
    <xf numFmtId="43" fontId="10" fillId="0" borderId="1" xfId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vertical="top"/>
    </xf>
    <xf numFmtId="4" fontId="9" fillId="0" borderId="0" xfId="0" applyNumberFormat="1" applyFont="1" applyAlignment="1">
      <alignment horizontal="right"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left" vertical="top"/>
    </xf>
    <xf numFmtId="4" fontId="12" fillId="0" borderId="1" xfId="0" applyNumberFormat="1" applyFont="1" applyBorder="1" applyAlignment="1">
      <alignment horizontal="right" vertical="top"/>
    </xf>
    <xf numFmtId="3" fontId="9" fillId="0" borderId="1" xfId="0" applyNumberFormat="1" applyFont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1135380</xdr:colOff>
      <xdr:row>0</xdr:row>
      <xdr:rowOff>167640</xdr:rowOff>
    </xdr:from>
    <xdr:to>
      <xdr:col>6</xdr:col>
      <xdr:colOff>307306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D56D9A-78BD-1241-4741-DC7EB6EC0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167640"/>
          <a:ext cx="4676775" cy="7086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"/>
  <sheetViews>
    <sheetView tabSelected="1" topLeftCell="A35" zoomScale="87" zoomScaleNormal="87" workbookViewId="0">
      <selection activeCell="H56" sqref="H56"/>
    </sheetView>
  </sheetViews>
  <sheetFormatPr defaultColWidth="8.85546875" defaultRowHeight="12.75" x14ac:dyDescent="0.2"/>
  <cols>
    <col min="1" max="1" width="8.85546875" style="7"/>
    <col min="2" max="2" width="9.5703125" style="7" bestFit="1" customWidth="1"/>
    <col min="3" max="3" width="7" style="7" bestFit="1" customWidth="1"/>
    <col min="4" max="4" width="31.5703125" style="7" bestFit="1" customWidth="1"/>
    <col min="5" max="5" width="21" style="7" customWidth="1"/>
    <col min="6" max="6" width="27.85546875" style="7" bestFit="1" customWidth="1"/>
    <col min="7" max="7" width="13.5703125" style="7" bestFit="1" customWidth="1"/>
    <col min="8" max="8" width="27.85546875" style="7" bestFit="1" customWidth="1"/>
    <col min="9" max="9" width="13.7109375" style="19" bestFit="1" customWidth="1"/>
    <col min="10" max="10" width="12.42578125" style="7" customWidth="1"/>
    <col min="11" max="11" width="26.140625" style="7" bestFit="1" customWidth="1"/>
    <col min="12" max="16384" width="8.85546875" style="7"/>
  </cols>
  <sheetData>
    <row r="2" spans="1:11" x14ac:dyDescent="0.2">
      <c r="A2" s="2" t="s">
        <v>9</v>
      </c>
    </row>
    <row r="7" spans="1:11" ht="15.75" customHeight="1" x14ac:dyDescent="0.2"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20" t="s">
        <v>10</v>
      </c>
      <c r="J7" s="3" t="s">
        <v>7</v>
      </c>
      <c r="K7" s="3" t="s">
        <v>8</v>
      </c>
    </row>
    <row r="8" spans="1:11" x14ac:dyDescent="0.2">
      <c r="B8" s="31">
        <v>45745</v>
      </c>
      <c r="C8" s="32">
        <v>377</v>
      </c>
      <c r="D8" s="32" t="s">
        <v>16</v>
      </c>
      <c r="E8" s="32" t="s">
        <v>17</v>
      </c>
      <c r="F8" s="32" t="s">
        <v>18</v>
      </c>
      <c r="G8" s="33">
        <v>9088924567</v>
      </c>
      <c r="H8" s="32" t="s">
        <v>14</v>
      </c>
      <c r="I8" s="34">
        <v>15867450</v>
      </c>
      <c r="J8" s="30">
        <f t="shared" ref="J8:J21" si="0">B8+30</f>
        <v>45775</v>
      </c>
      <c r="K8" s="36">
        <f t="shared" ref="K8:K21" ca="1" si="1">IF(L8&lt;&gt;"Paid",TODAY()-J8,0)</f>
        <v>70</v>
      </c>
    </row>
    <row r="9" spans="1:11" x14ac:dyDescent="0.2">
      <c r="B9" s="26" t="s">
        <v>19</v>
      </c>
      <c r="C9" s="27">
        <v>499</v>
      </c>
      <c r="D9" s="27" t="s">
        <v>20</v>
      </c>
      <c r="E9" s="27"/>
      <c r="F9" s="27"/>
      <c r="G9" s="28">
        <v>2400798298</v>
      </c>
      <c r="H9" s="27" t="s">
        <v>22</v>
      </c>
      <c r="I9" s="35">
        <v>290000</v>
      </c>
      <c r="J9" s="30">
        <f t="shared" si="0"/>
        <v>45786</v>
      </c>
      <c r="K9" s="36">
        <f t="shared" ca="1" si="1"/>
        <v>59</v>
      </c>
    </row>
    <row r="10" spans="1:11" x14ac:dyDescent="0.2">
      <c r="B10" s="26" t="s">
        <v>19</v>
      </c>
      <c r="C10" s="27">
        <v>499</v>
      </c>
      <c r="D10" s="27" t="s">
        <v>21</v>
      </c>
      <c r="E10" s="27"/>
      <c r="F10" s="27"/>
      <c r="G10" s="28">
        <v>2400798299</v>
      </c>
      <c r="H10" s="27" t="s">
        <v>22</v>
      </c>
      <c r="I10" s="35">
        <v>290000</v>
      </c>
      <c r="J10" s="30">
        <f t="shared" si="0"/>
        <v>45786</v>
      </c>
      <c r="K10" s="36">
        <f t="shared" ca="1" si="1"/>
        <v>59</v>
      </c>
    </row>
    <row r="11" spans="1:11" x14ac:dyDescent="0.2">
      <c r="B11" s="26">
        <v>45758</v>
      </c>
      <c r="C11" s="27">
        <v>518</v>
      </c>
      <c r="D11" s="27" t="s">
        <v>23</v>
      </c>
      <c r="E11" s="27" t="s">
        <v>24</v>
      </c>
      <c r="F11" s="27"/>
      <c r="G11" s="28">
        <v>2107526397</v>
      </c>
      <c r="H11" s="27" t="s">
        <v>25</v>
      </c>
      <c r="I11" s="29">
        <v>509001</v>
      </c>
      <c r="J11" s="30">
        <f t="shared" si="0"/>
        <v>45788</v>
      </c>
      <c r="K11" s="36">
        <f t="shared" ca="1" si="1"/>
        <v>57</v>
      </c>
    </row>
    <row r="12" spans="1:11" x14ac:dyDescent="0.2">
      <c r="B12" s="26">
        <v>45758</v>
      </c>
      <c r="C12" s="27">
        <v>535</v>
      </c>
      <c r="D12" s="27" t="s">
        <v>11</v>
      </c>
      <c r="E12" s="27" t="s">
        <v>26</v>
      </c>
      <c r="F12" s="27" t="s">
        <v>15</v>
      </c>
      <c r="G12" s="28">
        <v>9088953310</v>
      </c>
      <c r="H12" s="27" t="s">
        <v>12</v>
      </c>
      <c r="I12" s="29">
        <v>664673</v>
      </c>
      <c r="J12" s="30">
        <f t="shared" si="0"/>
        <v>45788</v>
      </c>
      <c r="K12" s="36">
        <f t="shared" ca="1" si="1"/>
        <v>57</v>
      </c>
    </row>
    <row r="13" spans="1:11" x14ac:dyDescent="0.2">
      <c r="B13" s="26">
        <v>45758</v>
      </c>
      <c r="C13" s="27">
        <v>536</v>
      </c>
      <c r="D13" s="27" t="s">
        <v>27</v>
      </c>
      <c r="E13" s="27" t="s">
        <v>28</v>
      </c>
      <c r="F13" s="27" t="s">
        <v>29</v>
      </c>
      <c r="G13" s="28">
        <v>2107529112</v>
      </c>
      <c r="H13" s="27" t="s">
        <v>25</v>
      </c>
      <c r="I13" s="29">
        <v>299001</v>
      </c>
      <c r="J13" s="30">
        <f t="shared" si="0"/>
        <v>45788</v>
      </c>
      <c r="K13" s="36">
        <f t="shared" ca="1" si="1"/>
        <v>57</v>
      </c>
    </row>
    <row r="14" spans="1:11" x14ac:dyDescent="0.2">
      <c r="B14" s="26">
        <v>45760</v>
      </c>
      <c r="C14" s="27">
        <v>540</v>
      </c>
      <c r="D14" s="27" t="s">
        <v>16</v>
      </c>
      <c r="E14" s="27" t="s">
        <v>17</v>
      </c>
      <c r="F14" s="27" t="s">
        <v>18</v>
      </c>
      <c r="G14" s="28">
        <v>1804130061</v>
      </c>
      <c r="H14" s="27" t="s">
        <v>14</v>
      </c>
      <c r="I14" s="29">
        <v>6422078</v>
      </c>
      <c r="J14" s="30">
        <f t="shared" si="0"/>
        <v>45790</v>
      </c>
      <c r="K14" s="36">
        <f t="shared" ca="1" si="1"/>
        <v>55</v>
      </c>
    </row>
    <row r="15" spans="1:11" s="37" customFormat="1" x14ac:dyDescent="0.2">
      <c r="B15" s="26">
        <v>45761</v>
      </c>
      <c r="C15" s="27">
        <v>558</v>
      </c>
      <c r="D15" s="27" t="s">
        <v>30</v>
      </c>
      <c r="E15" s="27" t="s">
        <v>31</v>
      </c>
      <c r="F15" s="38"/>
      <c r="G15" s="39"/>
      <c r="H15" s="40"/>
      <c r="I15" s="35">
        <v>5000</v>
      </c>
      <c r="J15" s="30">
        <f t="shared" si="0"/>
        <v>45791</v>
      </c>
      <c r="K15" s="36">
        <f t="shared" ca="1" si="1"/>
        <v>54</v>
      </c>
    </row>
    <row r="16" spans="1:11" s="37" customFormat="1" x14ac:dyDescent="0.2">
      <c r="B16" s="26">
        <v>45762</v>
      </c>
      <c r="C16" s="27">
        <v>583</v>
      </c>
      <c r="D16" s="27" t="s">
        <v>32</v>
      </c>
      <c r="E16" s="27"/>
      <c r="F16" s="27"/>
      <c r="G16" s="28"/>
      <c r="H16" s="27" t="s">
        <v>33</v>
      </c>
      <c r="I16" s="41">
        <v>20000</v>
      </c>
      <c r="J16" s="30">
        <f t="shared" si="0"/>
        <v>45792</v>
      </c>
      <c r="K16" s="36">
        <f t="shared" ca="1" si="1"/>
        <v>53</v>
      </c>
    </row>
    <row r="17" spans="2:11" s="37" customFormat="1" x14ac:dyDescent="0.2">
      <c r="B17" s="26">
        <v>45762</v>
      </c>
      <c r="C17" s="27">
        <v>584</v>
      </c>
      <c r="D17" s="27" t="s">
        <v>34</v>
      </c>
      <c r="E17" s="27"/>
      <c r="F17" s="27"/>
      <c r="G17" s="28"/>
      <c r="H17" s="27" t="s">
        <v>33</v>
      </c>
      <c r="I17" s="41">
        <v>20000</v>
      </c>
      <c r="J17" s="30">
        <f t="shared" si="0"/>
        <v>45792</v>
      </c>
      <c r="K17" s="36">
        <f t="shared" ca="1" si="1"/>
        <v>53</v>
      </c>
    </row>
    <row r="18" spans="2:11" s="37" customFormat="1" x14ac:dyDescent="0.2">
      <c r="B18" s="26">
        <v>45762</v>
      </c>
      <c r="C18" s="27">
        <v>585</v>
      </c>
      <c r="D18" s="27" t="s">
        <v>35</v>
      </c>
      <c r="E18" s="27"/>
      <c r="F18" s="27"/>
      <c r="G18" s="28"/>
      <c r="H18" s="27" t="s">
        <v>33</v>
      </c>
      <c r="I18" s="41">
        <v>20000</v>
      </c>
      <c r="J18" s="30">
        <f t="shared" si="0"/>
        <v>45792</v>
      </c>
      <c r="K18" s="36">
        <f t="shared" ca="1" si="1"/>
        <v>53</v>
      </c>
    </row>
    <row r="19" spans="2:11" s="37" customFormat="1" x14ac:dyDescent="0.2">
      <c r="B19" s="26">
        <v>45762</v>
      </c>
      <c r="C19" s="27">
        <v>586</v>
      </c>
      <c r="D19" s="27" t="s">
        <v>36</v>
      </c>
      <c r="E19" s="27"/>
      <c r="F19" s="27"/>
      <c r="G19" s="28"/>
      <c r="H19" s="27" t="s">
        <v>33</v>
      </c>
      <c r="I19" s="41">
        <v>20000</v>
      </c>
      <c r="J19" s="30">
        <f t="shared" si="0"/>
        <v>45792</v>
      </c>
      <c r="K19" s="36">
        <f t="shared" ca="1" si="1"/>
        <v>53</v>
      </c>
    </row>
    <row r="20" spans="2:11" x14ac:dyDescent="0.2">
      <c r="B20" s="30">
        <v>45774</v>
      </c>
      <c r="C20" s="27">
        <v>758</v>
      </c>
      <c r="D20" s="27" t="s">
        <v>16</v>
      </c>
      <c r="E20" s="27"/>
      <c r="F20" s="27" t="s">
        <v>39</v>
      </c>
      <c r="G20" s="42"/>
      <c r="H20" s="27" t="s">
        <v>33</v>
      </c>
      <c r="I20" s="29">
        <v>50000</v>
      </c>
      <c r="J20" s="30">
        <f t="shared" si="0"/>
        <v>45804</v>
      </c>
      <c r="K20" s="36">
        <f t="shared" ca="1" si="1"/>
        <v>41</v>
      </c>
    </row>
    <row r="21" spans="2:11" x14ac:dyDescent="0.2">
      <c r="B21" s="30">
        <v>45777</v>
      </c>
      <c r="C21" s="27">
        <v>775</v>
      </c>
      <c r="D21" s="27" t="s">
        <v>40</v>
      </c>
      <c r="E21" s="27"/>
      <c r="F21" s="27" t="s">
        <v>39</v>
      </c>
      <c r="G21" s="27"/>
      <c r="H21" s="27" t="s">
        <v>33</v>
      </c>
      <c r="I21" s="29">
        <v>20000</v>
      </c>
      <c r="J21" s="30">
        <f t="shared" si="0"/>
        <v>45807</v>
      </c>
      <c r="K21" s="36">
        <f t="shared" ca="1" si="1"/>
        <v>38</v>
      </c>
    </row>
    <row r="22" spans="2:11" x14ac:dyDescent="0.2">
      <c r="B22" s="30" t="s">
        <v>44</v>
      </c>
      <c r="C22" s="27">
        <v>791</v>
      </c>
      <c r="D22" s="27" t="s">
        <v>45</v>
      </c>
      <c r="E22" s="27" t="s">
        <v>43</v>
      </c>
      <c r="F22" s="27" t="s">
        <v>46</v>
      </c>
      <c r="G22" s="27" t="s">
        <v>47</v>
      </c>
      <c r="H22" s="27" t="s">
        <v>25</v>
      </c>
      <c r="I22" s="29">
        <v>509001</v>
      </c>
      <c r="J22" s="30">
        <f t="shared" ref="J22" si="2">B22+30</f>
        <v>45807</v>
      </c>
      <c r="K22" s="36">
        <f t="shared" ref="K22" ca="1" si="3">IF(L22&lt;&gt;"Paid",TODAY()-J22,0)</f>
        <v>38</v>
      </c>
    </row>
    <row r="23" spans="2:11" x14ac:dyDescent="0.2">
      <c r="B23" s="47" t="s">
        <v>48</v>
      </c>
      <c r="C23" s="48">
        <v>990</v>
      </c>
      <c r="D23" s="48" t="s">
        <v>38</v>
      </c>
      <c r="E23" s="48"/>
      <c r="F23" s="48" t="s">
        <v>39</v>
      </c>
      <c r="G23" s="48"/>
      <c r="H23" s="48" t="s">
        <v>33</v>
      </c>
      <c r="I23" s="49">
        <v>20000</v>
      </c>
      <c r="J23" s="30">
        <f t="shared" ref="J23:J28" si="4">B23+30</f>
        <v>45820</v>
      </c>
      <c r="K23" s="36">
        <f t="shared" ref="K23:K28" ca="1" si="5">IF(L23&lt;&gt;"Paid",TODAY()-J23,0)</f>
        <v>25</v>
      </c>
    </row>
    <row r="24" spans="2:11" x14ac:dyDescent="0.2">
      <c r="B24" s="47" t="s">
        <v>48</v>
      </c>
      <c r="C24" s="48">
        <v>990</v>
      </c>
      <c r="D24" s="48" t="s">
        <v>49</v>
      </c>
      <c r="E24" s="48"/>
      <c r="F24" s="48" t="s">
        <v>39</v>
      </c>
      <c r="G24" s="48"/>
      <c r="H24" s="48" t="s">
        <v>33</v>
      </c>
      <c r="I24" s="49">
        <v>20000</v>
      </c>
      <c r="J24" s="30">
        <f t="shared" si="4"/>
        <v>45820</v>
      </c>
      <c r="K24" s="36">
        <f t="shared" ca="1" si="5"/>
        <v>25</v>
      </c>
    </row>
    <row r="25" spans="2:11" x14ac:dyDescent="0.2">
      <c r="B25" s="47" t="s">
        <v>48</v>
      </c>
      <c r="C25" s="48">
        <v>990</v>
      </c>
      <c r="D25" s="48" t="s">
        <v>50</v>
      </c>
      <c r="E25" s="48"/>
      <c r="F25" s="48" t="s">
        <v>39</v>
      </c>
      <c r="G25" s="48"/>
      <c r="H25" s="48" t="s">
        <v>33</v>
      </c>
      <c r="I25" s="49">
        <v>20000</v>
      </c>
      <c r="J25" s="30">
        <f t="shared" si="4"/>
        <v>45820</v>
      </c>
      <c r="K25" s="36">
        <f t="shared" ca="1" si="5"/>
        <v>25</v>
      </c>
    </row>
    <row r="26" spans="2:11" x14ac:dyDescent="0.2">
      <c r="B26" s="47" t="s">
        <v>48</v>
      </c>
      <c r="C26" s="48">
        <v>990</v>
      </c>
      <c r="D26" s="48" t="s">
        <v>51</v>
      </c>
      <c r="E26" s="48"/>
      <c r="F26" s="48" t="s">
        <v>39</v>
      </c>
      <c r="G26" s="48"/>
      <c r="H26" s="48" t="s">
        <v>33</v>
      </c>
      <c r="I26" s="49">
        <v>20000</v>
      </c>
      <c r="J26" s="30">
        <f t="shared" si="4"/>
        <v>45820</v>
      </c>
      <c r="K26" s="36">
        <f t="shared" ca="1" si="5"/>
        <v>25</v>
      </c>
    </row>
    <row r="27" spans="2:11" x14ac:dyDescent="0.2">
      <c r="B27" s="47" t="s">
        <v>48</v>
      </c>
      <c r="C27" s="48">
        <v>990</v>
      </c>
      <c r="D27" s="48" t="s">
        <v>36</v>
      </c>
      <c r="E27" s="48"/>
      <c r="F27" s="48" t="s">
        <v>39</v>
      </c>
      <c r="G27" s="48" t="s">
        <v>52</v>
      </c>
      <c r="H27" s="48" t="s">
        <v>33</v>
      </c>
      <c r="I27" s="49">
        <v>20000</v>
      </c>
      <c r="J27" s="30">
        <f t="shared" si="4"/>
        <v>45820</v>
      </c>
      <c r="K27" s="36">
        <f t="shared" ca="1" si="5"/>
        <v>25</v>
      </c>
    </row>
    <row r="28" spans="2:11" s="37" customFormat="1" x14ac:dyDescent="0.2">
      <c r="B28" s="47" t="s">
        <v>53</v>
      </c>
      <c r="C28" s="48">
        <v>1124</v>
      </c>
      <c r="D28" s="48" t="s">
        <v>37</v>
      </c>
      <c r="E28" s="48" t="s">
        <v>41</v>
      </c>
      <c r="F28" s="48" t="s">
        <v>42</v>
      </c>
      <c r="G28" s="48" t="s">
        <v>54</v>
      </c>
      <c r="H28" s="48" t="s">
        <v>14</v>
      </c>
      <c r="I28" s="49">
        <v>931815</v>
      </c>
      <c r="J28" s="30">
        <f t="shared" si="4"/>
        <v>45832</v>
      </c>
      <c r="K28" s="36">
        <f t="shared" ca="1" si="5"/>
        <v>13</v>
      </c>
    </row>
    <row r="29" spans="2:11" x14ac:dyDescent="0.2">
      <c r="B29" s="23" t="s">
        <v>55</v>
      </c>
      <c r="C29" s="24">
        <v>1308</v>
      </c>
      <c r="D29" s="24" t="s">
        <v>56</v>
      </c>
      <c r="E29" s="24" t="s">
        <v>57</v>
      </c>
      <c r="F29" s="24" t="s">
        <v>58</v>
      </c>
      <c r="G29" s="24" t="s">
        <v>59</v>
      </c>
      <c r="H29" s="24" t="s">
        <v>14</v>
      </c>
      <c r="I29" s="25">
        <v>925445</v>
      </c>
      <c r="J29" s="10">
        <f t="shared" ref="J29:J41" si="6">B29+30</f>
        <v>45844</v>
      </c>
      <c r="K29" s="14">
        <f t="shared" ref="K29:K41" ca="1" si="7">IF(L29&lt;&gt;"Paid",TODAY()-J29,0)</f>
        <v>1</v>
      </c>
    </row>
    <row r="30" spans="2:11" x14ac:dyDescent="0.2">
      <c r="B30" s="23" t="s">
        <v>60</v>
      </c>
      <c r="C30" s="24" t="s">
        <v>61</v>
      </c>
      <c r="D30" s="24" t="s">
        <v>62</v>
      </c>
      <c r="E30" s="24" t="s">
        <v>28</v>
      </c>
      <c r="F30" s="24" t="s">
        <v>63</v>
      </c>
      <c r="G30" s="24" t="s">
        <v>64</v>
      </c>
      <c r="H30" s="24" t="s">
        <v>65</v>
      </c>
      <c r="I30" s="25">
        <v>490000</v>
      </c>
      <c r="J30" s="10">
        <f t="shared" si="6"/>
        <v>45845</v>
      </c>
      <c r="K30" s="14">
        <f t="shared" ca="1" si="7"/>
        <v>0</v>
      </c>
    </row>
    <row r="31" spans="2:11" x14ac:dyDescent="0.2">
      <c r="B31" s="23" t="s">
        <v>60</v>
      </c>
      <c r="C31" s="24" t="s">
        <v>66</v>
      </c>
      <c r="D31" s="24" t="s">
        <v>67</v>
      </c>
      <c r="E31" s="24" t="s">
        <v>28</v>
      </c>
      <c r="F31" s="24" t="s">
        <v>68</v>
      </c>
      <c r="G31" s="24" t="s">
        <v>69</v>
      </c>
      <c r="H31" s="24" t="s">
        <v>65</v>
      </c>
      <c r="I31" s="25">
        <v>380000</v>
      </c>
      <c r="J31" s="10">
        <f t="shared" si="6"/>
        <v>45845</v>
      </c>
      <c r="K31" s="14">
        <f t="shared" ca="1" si="7"/>
        <v>0</v>
      </c>
    </row>
    <row r="32" spans="2:11" x14ac:dyDescent="0.2">
      <c r="B32" s="23" t="s">
        <v>70</v>
      </c>
      <c r="C32" s="24" t="s">
        <v>71</v>
      </c>
      <c r="D32" s="24" t="s">
        <v>72</v>
      </c>
      <c r="E32" s="24" t="s">
        <v>57</v>
      </c>
      <c r="F32" s="24" t="s">
        <v>73</v>
      </c>
      <c r="G32" s="24" t="s">
        <v>74</v>
      </c>
      <c r="H32" s="24" t="s">
        <v>14</v>
      </c>
      <c r="I32" s="25">
        <v>912642</v>
      </c>
      <c r="J32" s="10">
        <f t="shared" si="6"/>
        <v>45848</v>
      </c>
      <c r="K32" s="14">
        <f t="shared" ca="1" si="7"/>
        <v>-3</v>
      </c>
    </row>
    <row r="33" spans="2:11" x14ac:dyDescent="0.2">
      <c r="B33" s="23" t="s">
        <v>70</v>
      </c>
      <c r="C33" s="24" t="s">
        <v>75</v>
      </c>
      <c r="D33" s="24" t="s">
        <v>76</v>
      </c>
      <c r="E33" s="24" t="s">
        <v>77</v>
      </c>
      <c r="F33" s="24" t="s">
        <v>78</v>
      </c>
      <c r="G33" s="24" t="s">
        <v>79</v>
      </c>
      <c r="H33" s="24" t="s">
        <v>25</v>
      </c>
      <c r="I33" s="25">
        <v>259500</v>
      </c>
      <c r="J33" s="10">
        <f t="shared" si="6"/>
        <v>45848</v>
      </c>
      <c r="K33" s="14">
        <f t="shared" ca="1" si="7"/>
        <v>-3</v>
      </c>
    </row>
    <row r="34" spans="2:11" x14ac:dyDescent="0.2">
      <c r="B34" s="23" t="s">
        <v>70</v>
      </c>
      <c r="C34" s="24" t="s">
        <v>80</v>
      </c>
      <c r="D34" s="24" t="s">
        <v>81</v>
      </c>
      <c r="E34" s="24" t="s">
        <v>82</v>
      </c>
      <c r="F34" s="24" t="s">
        <v>83</v>
      </c>
      <c r="G34" s="24" t="s">
        <v>84</v>
      </c>
      <c r="H34" s="24" t="s">
        <v>85</v>
      </c>
      <c r="I34" s="25">
        <v>160000</v>
      </c>
      <c r="J34" s="10">
        <f t="shared" si="6"/>
        <v>45848</v>
      </c>
      <c r="K34" s="14">
        <f t="shared" ca="1" si="7"/>
        <v>-3</v>
      </c>
    </row>
    <row r="35" spans="2:11" x14ac:dyDescent="0.2">
      <c r="B35" s="23" t="s">
        <v>86</v>
      </c>
      <c r="C35" s="24" t="s">
        <v>87</v>
      </c>
      <c r="D35" s="24" t="s">
        <v>81</v>
      </c>
      <c r="E35" s="24" t="s">
        <v>88</v>
      </c>
      <c r="F35" s="24" t="s">
        <v>89</v>
      </c>
      <c r="G35" s="24" t="s">
        <v>90</v>
      </c>
      <c r="H35" s="24" t="s">
        <v>85</v>
      </c>
      <c r="I35" s="25">
        <v>120188</v>
      </c>
      <c r="J35" s="10">
        <f t="shared" si="6"/>
        <v>45849</v>
      </c>
      <c r="K35" s="14">
        <f t="shared" ca="1" si="7"/>
        <v>-4</v>
      </c>
    </row>
    <row r="36" spans="2:11" x14ac:dyDescent="0.2">
      <c r="B36" s="23" t="s">
        <v>86</v>
      </c>
      <c r="C36" s="24" t="s">
        <v>91</v>
      </c>
      <c r="D36" s="24" t="s">
        <v>92</v>
      </c>
      <c r="E36" s="24" t="s">
        <v>93</v>
      </c>
      <c r="F36" s="24" t="s">
        <v>94</v>
      </c>
      <c r="G36" s="24" t="s">
        <v>95</v>
      </c>
      <c r="H36" s="24"/>
      <c r="I36" s="25">
        <v>350000</v>
      </c>
      <c r="J36" s="10">
        <f t="shared" si="6"/>
        <v>45849</v>
      </c>
      <c r="K36" s="14">
        <f t="shared" ca="1" si="7"/>
        <v>-4</v>
      </c>
    </row>
    <row r="37" spans="2:11" x14ac:dyDescent="0.2">
      <c r="B37" s="23" t="s">
        <v>86</v>
      </c>
      <c r="C37" s="24" t="s">
        <v>96</v>
      </c>
      <c r="D37" s="24" t="s">
        <v>37</v>
      </c>
      <c r="E37" s="24" t="s">
        <v>97</v>
      </c>
      <c r="F37" s="24" t="s">
        <v>98</v>
      </c>
      <c r="G37" s="24" t="s">
        <v>99</v>
      </c>
      <c r="H37" s="24" t="s">
        <v>14</v>
      </c>
      <c r="I37" s="25">
        <v>918420</v>
      </c>
      <c r="J37" s="10">
        <f t="shared" si="6"/>
        <v>45849</v>
      </c>
      <c r="K37" s="14">
        <f t="shared" ca="1" si="7"/>
        <v>-4</v>
      </c>
    </row>
    <row r="38" spans="2:11" x14ac:dyDescent="0.2">
      <c r="B38" s="23" t="s">
        <v>86</v>
      </c>
      <c r="C38" s="24" t="s">
        <v>100</v>
      </c>
      <c r="D38" s="24" t="s">
        <v>101</v>
      </c>
      <c r="E38" s="24" t="s">
        <v>28</v>
      </c>
      <c r="F38" s="24" t="s">
        <v>102</v>
      </c>
      <c r="G38" s="24" t="s">
        <v>103</v>
      </c>
      <c r="H38" s="24"/>
      <c r="I38" s="25">
        <v>710000</v>
      </c>
      <c r="J38" s="10">
        <f t="shared" si="6"/>
        <v>45849</v>
      </c>
      <c r="K38" s="14">
        <f t="shared" ca="1" si="7"/>
        <v>-4</v>
      </c>
    </row>
    <row r="39" spans="2:11" x14ac:dyDescent="0.2">
      <c r="B39" s="23" t="s">
        <v>86</v>
      </c>
      <c r="C39" s="24" t="s">
        <v>104</v>
      </c>
      <c r="D39" s="24" t="s">
        <v>105</v>
      </c>
      <c r="E39" s="24" t="s">
        <v>28</v>
      </c>
      <c r="F39" s="24" t="s">
        <v>106</v>
      </c>
      <c r="G39" s="24" t="s">
        <v>107</v>
      </c>
      <c r="H39" s="24"/>
      <c r="I39" s="25">
        <v>350000</v>
      </c>
      <c r="J39" s="10">
        <f t="shared" si="6"/>
        <v>45849</v>
      </c>
      <c r="K39" s="14">
        <f t="shared" ca="1" si="7"/>
        <v>-4</v>
      </c>
    </row>
    <row r="40" spans="2:11" x14ac:dyDescent="0.2">
      <c r="B40" s="23" t="s">
        <v>86</v>
      </c>
      <c r="C40" s="24" t="s">
        <v>108</v>
      </c>
      <c r="D40" s="24" t="s">
        <v>109</v>
      </c>
      <c r="E40" s="24" t="s">
        <v>77</v>
      </c>
      <c r="F40" s="24" t="s">
        <v>110</v>
      </c>
      <c r="G40" s="24" t="s">
        <v>111</v>
      </c>
      <c r="H40" s="24" t="s">
        <v>25</v>
      </c>
      <c r="I40" s="25">
        <v>209500</v>
      </c>
      <c r="J40" s="10">
        <f t="shared" si="6"/>
        <v>45849</v>
      </c>
      <c r="K40" s="14">
        <f t="shared" ca="1" si="7"/>
        <v>-4</v>
      </c>
    </row>
    <row r="41" spans="2:11" x14ac:dyDescent="0.2">
      <c r="B41" s="23" t="s">
        <v>86</v>
      </c>
      <c r="C41" s="24" t="s">
        <v>112</v>
      </c>
      <c r="D41" s="24" t="s">
        <v>113</v>
      </c>
      <c r="E41" s="24" t="s">
        <v>28</v>
      </c>
      <c r="F41" s="24" t="s">
        <v>114</v>
      </c>
      <c r="G41" s="24" t="s">
        <v>115</v>
      </c>
      <c r="H41" s="24"/>
      <c r="I41" s="25">
        <v>659900</v>
      </c>
      <c r="J41" s="10">
        <f t="shared" si="6"/>
        <v>45849</v>
      </c>
      <c r="K41" s="14">
        <f t="shared" ca="1" si="7"/>
        <v>-4</v>
      </c>
    </row>
    <row r="42" spans="2:11" x14ac:dyDescent="0.2">
      <c r="B42" s="23" t="s">
        <v>116</v>
      </c>
      <c r="C42" s="24" t="s">
        <v>117</v>
      </c>
      <c r="D42" s="24" t="s">
        <v>118</v>
      </c>
      <c r="E42" s="24" t="s">
        <v>28</v>
      </c>
      <c r="F42" s="24" t="s">
        <v>119</v>
      </c>
      <c r="G42" s="24" t="s">
        <v>120</v>
      </c>
      <c r="H42" s="24" t="s">
        <v>85</v>
      </c>
      <c r="I42" s="25">
        <v>360044</v>
      </c>
      <c r="J42" s="10">
        <f t="shared" ref="J42:J43" si="8">B42+30</f>
        <v>45850</v>
      </c>
      <c r="K42" s="14">
        <f t="shared" ref="K42:K43" ca="1" si="9">IF(L42&lt;&gt;"Paid",TODAY()-J42,0)</f>
        <v>-5</v>
      </c>
    </row>
    <row r="43" spans="2:11" x14ac:dyDescent="0.2">
      <c r="B43" s="23" t="s">
        <v>116</v>
      </c>
      <c r="C43" s="24" t="s">
        <v>121</v>
      </c>
      <c r="D43" s="24" t="s">
        <v>122</v>
      </c>
      <c r="E43" s="24" t="s">
        <v>88</v>
      </c>
      <c r="F43" s="24" t="s">
        <v>123</v>
      </c>
      <c r="G43" s="24" t="s">
        <v>124</v>
      </c>
      <c r="H43" s="24"/>
      <c r="I43" s="25">
        <v>310000</v>
      </c>
      <c r="J43" s="10">
        <f t="shared" si="8"/>
        <v>45850</v>
      </c>
      <c r="K43" s="14">
        <f t="shared" ca="1" si="9"/>
        <v>-5</v>
      </c>
    </row>
    <row r="44" spans="2:11" ht="15" x14ac:dyDescent="0.2">
      <c r="B44" s="43" t="s">
        <v>125</v>
      </c>
      <c r="C44" s="44" t="s">
        <v>126</v>
      </c>
      <c r="D44" s="44" t="s">
        <v>127</v>
      </c>
      <c r="E44" s="45"/>
      <c r="F44" s="45"/>
      <c r="G44" s="44" t="s">
        <v>128</v>
      </c>
      <c r="H44" s="44" t="s">
        <v>129</v>
      </c>
      <c r="I44" s="46">
        <v>370000</v>
      </c>
      <c r="J44" s="10">
        <f t="shared" ref="J44" si="10">B44+30</f>
        <v>45855</v>
      </c>
      <c r="K44" s="14">
        <f t="shared" ref="K44" ca="1" si="11">IF(L44&lt;&gt;"Paid",TODAY()-J44,0)</f>
        <v>-10</v>
      </c>
    </row>
    <row r="45" spans="2:11" x14ac:dyDescent="0.2">
      <c r="B45" s="23" t="s">
        <v>130</v>
      </c>
      <c r="C45" s="24" t="s">
        <v>131</v>
      </c>
      <c r="D45" s="24" t="s">
        <v>132</v>
      </c>
      <c r="E45" s="24" t="s">
        <v>133</v>
      </c>
      <c r="F45" s="24" t="s">
        <v>134</v>
      </c>
      <c r="G45" s="24" t="s">
        <v>135</v>
      </c>
      <c r="H45" s="24" t="s">
        <v>25</v>
      </c>
      <c r="I45" s="25">
        <v>509001</v>
      </c>
      <c r="J45" s="10">
        <f t="shared" ref="J45:J46" si="12">B45+30</f>
        <v>45857</v>
      </c>
      <c r="K45" s="14">
        <f t="shared" ref="K45:K46" ca="1" si="13">IF(L45&lt;&gt;"Paid",TODAY()-J45,0)</f>
        <v>-12</v>
      </c>
    </row>
    <row r="46" spans="2:11" x14ac:dyDescent="0.2">
      <c r="B46" s="23" t="s">
        <v>130</v>
      </c>
      <c r="C46" s="24" t="s">
        <v>136</v>
      </c>
      <c r="D46" s="24" t="s">
        <v>137</v>
      </c>
      <c r="E46" s="24" t="s">
        <v>138</v>
      </c>
      <c r="F46" s="24" t="s">
        <v>134</v>
      </c>
      <c r="G46" s="24" t="s">
        <v>135</v>
      </c>
      <c r="H46" s="24" t="s">
        <v>25</v>
      </c>
      <c r="I46" s="25">
        <v>509001</v>
      </c>
      <c r="J46" s="10">
        <f t="shared" si="12"/>
        <v>45857</v>
      </c>
      <c r="K46" s="14">
        <f t="shared" ca="1" si="13"/>
        <v>-12</v>
      </c>
    </row>
    <row r="47" spans="2:11" x14ac:dyDescent="0.2">
      <c r="B47" s="23" t="s">
        <v>139</v>
      </c>
      <c r="C47" s="24" t="s">
        <v>140</v>
      </c>
      <c r="D47" s="24" t="s">
        <v>92</v>
      </c>
      <c r="E47" s="24" t="s">
        <v>28</v>
      </c>
      <c r="F47" s="24" t="s">
        <v>94</v>
      </c>
      <c r="G47" s="24" t="s">
        <v>141</v>
      </c>
      <c r="H47" s="24" t="s">
        <v>22</v>
      </c>
      <c r="I47" s="25">
        <v>28000</v>
      </c>
      <c r="J47" s="10">
        <f t="shared" ref="J47:J48" si="14">B47+30</f>
        <v>45862</v>
      </c>
      <c r="K47" s="14">
        <f t="shared" ref="K47:K48" ca="1" si="15">IF(L47&lt;&gt;"Paid",TODAY()-J47,0)</f>
        <v>-17</v>
      </c>
    </row>
    <row r="48" spans="2:11" x14ac:dyDescent="0.2">
      <c r="B48" s="23" t="s">
        <v>142</v>
      </c>
      <c r="C48" s="23" t="s">
        <v>143</v>
      </c>
      <c r="D48" s="23" t="s">
        <v>144</v>
      </c>
      <c r="E48" s="23" t="s">
        <v>145</v>
      </c>
      <c r="F48" s="23" t="s">
        <v>146</v>
      </c>
      <c r="G48" s="23" t="s">
        <v>147</v>
      </c>
      <c r="H48" s="23"/>
      <c r="I48" s="50">
        <v>330000</v>
      </c>
      <c r="J48" s="10">
        <f t="shared" si="14"/>
        <v>45864</v>
      </c>
      <c r="K48" s="14">
        <f t="shared" ca="1" si="15"/>
        <v>-19</v>
      </c>
    </row>
    <row r="49" spans="2:11" x14ac:dyDescent="0.2">
      <c r="B49" s="23" t="s">
        <v>148</v>
      </c>
      <c r="C49" s="24" t="s">
        <v>149</v>
      </c>
      <c r="D49" s="24" t="s">
        <v>37</v>
      </c>
      <c r="E49" s="24" t="s">
        <v>97</v>
      </c>
      <c r="F49" s="24" t="s">
        <v>98</v>
      </c>
      <c r="G49" s="24" t="s">
        <v>150</v>
      </c>
      <c r="H49" s="24" t="s">
        <v>14</v>
      </c>
      <c r="I49" s="25">
        <v>939201</v>
      </c>
      <c r="J49" s="10">
        <f t="shared" ref="J49" si="16">B49+30</f>
        <v>45866</v>
      </c>
      <c r="K49" s="14">
        <f t="shared" ref="K49" ca="1" si="17">IF(L49&lt;&gt;"Paid",TODAY()-J49,0)</f>
        <v>-21</v>
      </c>
    </row>
    <row r="50" spans="2:11" x14ac:dyDescent="0.2">
      <c r="B50" s="23" t="s">
        <v>151</v>
      </c>
      <c r="C50" s="24" t="s">
        <v>152</v>
      </c>
      <c r="D50" s="24" t="s">
        <v>153</v>
      </c>
      <c r="E50" s="24" t="s">
        <v>77</v>
      </c>
      <c r="F50" s="24" t="s">
        <v>154</v>
      </c>
      <c r="G50" s="24" t="s">
        <v>154</v>
      </c>
      <c r="H50" s="24" t="s">
        <v>129</v>
      </c>
      <c r="I50" s="25">
        <v>280000</v>
      </c>
      <c r="J50" s="10">
        <f t="shared" ref="J50:J52" si="18">B50+30</f>
        <v>45869</v>
      </c>
      <c r="K50" s="14">
        <f t="shared" ref="K50:K52" ca="1" si="19">IF(L50&lt;&gt;"Paid",TODAY()-J50,0)</f>
        <v>-24</v>
      </c>
    </row>
    <row r="51" spans="2:11" x14ac:dyDescent="0.2">
      <c r="B51" s="23" t="s">
        <v>155</v>
      </c>
      <c r="C51" s="24" t="s">
        <v>156</v>
      </c>
      <c r="D51" s="24" t="s">
        <v>157</v>
      </c>
      <c r="E51" s="24" t="s">
        <v>158</v>
      </c>
      <c r="F51" s="24" t="s">
        <v>159</v>
      </c>
      <c r="G51" s="24" t="s">
        <v>160</v>
      </c>
      <c r="H51" s="24"/>
      <c r="I51" s="25">
        <v>350000</v>
      </c>
      <c r="J51" s="10">
        <f t="shared" si="18"/>
        <v>45870</v>
      </c>
      <c r="K51" s="14">
        <f t="shared" ca="1" si="19"/>
        <v>-25</v>
      </c>
    </row>
    <row r="52" spans="2:11" x14ac:dyDescent="0.2">
      <c r="B52" s="23" t="s">
        <v>155</v>
      </c>
      <c r="C52" s="24" t="s">
        <v>161</v>
      </c>
      <c r="D52" s="24" t="s">
        <v>162</v>
      </c>
      <c r="E52" s="24" t="s">
        <v>77</v>
      </c>
      <c r="F52" s="24" t="s">
        <v>163</v>
      </c>
      <c r="G52" s="24" t="s">
        <v>164</v>
      </c>
      <c r="H52" s="24" t="s">
        <v>129</v>
      </c>
      <c r="I52" s="25">
        <v>240000</v>
      </c>
      <c r="J52" s="10">
        <f t="shared" si="18"/>
        <v>45870</v>
      </c>
      <c r="K52" s="14">
        <f t="shared" ca="1" si="19"/>
        <v>-25</v>
      </c>
    </row>
    <row r="53" spans="2:11" x14ac:dyDescent="0.2">
      <c r="B53" s="23" t="s">
        <v>165</v>
      </c>
      <c r="C53" s="24" t="s">
        <v>166</v>
      </c>
      <c r="D53" s="24" t="s">
        <v>167</v>
      </c>
      <c r="E53" s="24" t="s">
        <v>28</v>
      </c>
      <c r="F53" s="24" t="s">
        <v>168</v>
      </c>
      <c r="G53" s="24" t="s">
        <v>169</v>
      </c>
      <c r="H53" s="24" t="s">
        <v>85</v>
      </c>
      <c r="I53" s="25">
        <v>395050</v>
      </c>
      <c r="J53" s="10">
        <f t="shared" ref="J53:J55" si="20">B53+30</f>
        <v>45873</v>
      </c>
      <c r="K53" s="14">
        <f t="shared" ref="K53:K55" ca="1" si="21">IF(L53&lt;&gt;"Paid",TODAY()-J53,0)</f>
        <v>-28</v>
      </c>
    </row>
    <row r="54" spans="2:11" x14ac:dyDescent="0.2">
      <c r="B54" s="23" t="s">
        <v>165</v>
      </c>
      <c r="C54" s="24" t="s">
        <v>170</v>
      </c>
      <c r="D54" s="24" t="s">
        <v>171</v>
      </c>
      <c r="E54" s="24" t="s">
        <v>172</v>
      </c>
      <c r="F54" s="24" t="s">
        <v>173</v>
      </c>
      <c r="G54" s="24" t="s">
        <v>174</v>
      </c>
      <c r="H54" s="24" t="s">
        <v>25</v>
      </c>
      <c r="I54" s="25">
        <v>259500</v>
      </c>
      <c r="J54" s="10">
        <f t="shared" si="20"/>
        <v>45873</v>
      </c>
      <c r="K54" s="14">
        <f t="shared" ca="1" si="21"/>
        <v>-28</v>
      </c>
    </row>
    <row r="55" spans="2:11" x14ac:dyDescent="0.2">
      <c r="B55" s="23" t="s">
        <v>165</v>
      </c>
      <c r="C55" s="24" t="s">
        <v>175</v>
      </c>
      <c r="D55" s="24" t="s">
        <v>144</v>
      </c>
      <c r="E55" s="24" t="s">
        <v>176</v>
      </c>
      <c r="F55" s="24" t="s">
        <v>177</v>
      </c>
      <c r="G55" s="24" t="s">
        <v>178</v>
      </c>
      <c r="H55" s="24" t="s">
        <v>22</v>
      </c>
      <c r="I55" s="25">
        <v>210000</v>
      </c>
      <c r="J55" s="10">
        <f t="shared" si="20"/>
        <v>45873</v>
      </c>
      <c r="K55" s="14">
        <f t="shared" ca="1" si="21"/>
        <v>-28</v>
      </c>
    </row>
    <row r="56" spans="2:11" x14ac:dyDescent="0.2">
      <c r="B56" s="23"/>
      <c r="C56" s="24"/>
      <c r="D56" s="24"/>
      <c r="E56" s="24"/>
      <c r="F56" s="24"/>
      <c r="G56" s="24"/>
      <c r="H56" s="24"/>
      <c r="I56" s="25"/>
      <c r="J56" s="10"/>
      <c r="K56" s="14"/>
    </row>
    <row r="57" spans="2:11" x14ac:dyDescent="0.2">
      <c r="B57" s="23"/>
      <c r="C57" s="24"/>
      <c r="D57" s="24"/>
      <c r="E57" s="24"/>
      <c r="F57" s="24"/>
      <c r="G57" s="24"/>
      <c r="H57" s="24"/>
      <c r="I57" s="25"/>
      <c r="J57" s="10"/>
      <c r="K57" s="14"/>
    </row>
    <row r="58" spans="2:11" x14ac:dyDescent="0.2">
      <c r="B58" s="23"/>
      <c r="C58" s="24"/>
      <c r="D58" s="24"/>
      <c r="E58" s="24"/>
      <c r="F58" s="24"/>
      <c r="G58" s="24"/>
      <c r="H58" s="24"/>
      <c r="I58" s="25"/>
      <c r="J58" s="10"/>
      <c r="K58" s="14"/>
    </row>
    <row r="59" spans="2:11" x14ac:dyDescent="0.2">
      <c r="B59" s="23"/>
      <c r="C59" s="24"/>
      <c r="D59" s="24"/>
      <c r="E59" s="24"/>
      <c r="F59" s="24"/>
      <c r="G59" s="24"/>
      <c r="H59" s="24"/>
      <c r="I59" s="25"/>
      <c r="J59" s="10"/>
      <c r="K59" s="14"/>
    </row>
    <row r="60" spans="2:11" x14ac:dyDescent="0.2">
      <c r="B60" s="23"/>
      <c r="C60" s="24"/>
      <c r="D60" s="24"/>
      <c r="E60" s="24"/>
      <c r="F60" s="24"/>
      <c r="G60" s="24"/>
      <c r="H60" s="24"/>
      <c r="I60" s="25"/>
      <c r="J60" s="10"/>
      <c r="K60" s="14"/>
    </row>
    <row r="61" spans="2:11" x14ac:dyDescent="0.2">
      <c r="B61" s="23"/>
      <c r="C61" s="24"/>
      <c r="D61" s="24"/>
      <c r="E61" s="24"/>
      <c r="F61" s="24"/>
      <c r="G61" s="24"/>
      <c r="H61" s="24"/>
      <c r="I61" s="25"/>
      <c r="J61" s="10"/>
      <c r="K61" s="14"/>
    </row>
    <row r="62" spans="2:11" x14ac:dyDescent="0.2">
      <c r="B62" s="23"/>
      <c r="C62" s="24"/>
      <c r="D62" s="24"/>
      <c r="E62" s="24"/>
      <c r="F62" s="24"/>
      <c r="G62" s="24"/>
      <c r="H62" s="24"/>
      <c r="I62" s="25"/>
      <c r="J62" s="10"/>
      <c r="K62" s="14"/>
    </row>
    <row r="63" spans="2:11" x14ac:dyDescent="0.2">
      <c r="B63" s="23"/>
      <c r="C63" s="24"/>
      <c r="D63" s="24"/>
      <c r="E63" s="24"/>
      <c r="F63" s="24"/>
      <c r="G63" s="24"/>
      <c r="H63" s="24"/>
      <c r="I63" s="25"/>
      <c r="J63" s="10"/>
      <c r="K63" s="14"/>
    </row>
    <row r="64" spans="2:11" x14ac:dyDescent="0.2">
      <c r="B64" s="23"/>
      <c r="C64" s="24"/>
      <c r="D64" s="24"/>
      <c r="E64" s="24"/>
      <c r="F64" s="24"/>
      <c r="G64" s="24"/>
      <c r="H64" s="24"/>
      <c r="I64" s="25"/>
      <c r="J64" s="10"/>
      <c r="K64" s="14"/>
    </row>
    <row r="65" spans="2:11" x14ac:dyDescent="0.2">
      <c r="B65" s="23"/>
      <c r="C65" s="24"/>
      <c r="D65" s="24"/>
      <c r="E65" s="24"/>
      <c r="F65" s="24"/>
      <c r="G65" s="24"/>
      <c r="H65" s="24"/>
      <c r="I65" s="25"/>
      <c r="J65" s="10"/>
      <c r="K65" s="14"/>
    </row>
    <row r="66" spans="2:11" x14ac:dyDescent="0.2">
      <c r="B66" s="23"/>
      <c r="C66" s="24"/>
      <c r="D66" s="24"/>
      <c r="E66" s="24"/>
      <c r="F66" s="24"/>
      <c r="G66" s="24"/>
      <c r="H66" s="24"/>
      <c r="I66" s="25"/>
      <c r="J66" s="10"/>
      <c r="K66" s="14"/>
    </row>
    <row r="67" spans="2:11" x14ac:dyDescent="0.2">
      <c r="B67" s="23"/>
      <c r="C67" s="24"/>
      <c r="D67" s="24"/>
      <c r="E67" s="24"/>
      <c r="F67" s="24"/>
      <c r="G67" s="24"/>
      <c r="H67" s="24"/>
      <c r="I67" s="25"/>
      <c r="J67" s="10"/>
      <c r="K67" s="14"/>
    </row>
    <row r="68" spans="2:11" x14ac:dyDescent="0.2">
      <c r="B68" s="23"/>
      <c r="C68" s="24"/>
      <c r="D68" s="24"/>
      <c r="E68" s="24"/>
      <c r="F68" s="24"/>
      <c r="G68" s="24"/>
      <c r="H68" s="24"/>
      <c r="I68" s="25"/>
      <c r="J68" s="10"/>
      <c r="K68" s="14"/>
    </row>
    <row r="69" spans="2:11" x14ac:dyDescent="0.2">
      <c r="B69" s="23"/>
      <c r="C69" s="24"/>
      <c r="D69" s="24"/>
      <c r="E69" s="24"/>
      <c r="F69" s="24"/>
      <c r="G69" s="24"/>
      <c r="H69" s="24"/>
      <c r="I69" s="25"/>
      <c r="J69" s="10"/>
      <c r="K69" s="14"/>
    </row>
    <row r="70" spans="2:11" x14ac:dyDescent="0.2">
      <c r="B70" s="23"/>
      <c r="C70" s="24"/>
      <c r="D70" s="24"/>
      <c r="E70" s="24"/>
      <c r="F70" s="24"/>
      <c r="G70" s="24"/>
      <c r="H70" s="24"/>
      <c r="I70" s="25"/>
      <c r="J70" s="10"/>
      <c r="K70" s="14"/>
    </row>
    <row r="71" spans="2:11" x14ac:dyDescent="0.2">
      <c r="B71" s="23"/>
      <c r="C71" s="24"/>
      <c r="D71" s="24"/>
      <c r="E71" s="24"/>
      <c r="F71" s="24"/>
      <c r="G71" s="24"/>
      <c r="H71" s="24"/>
      <c r="I71" s="25"/>
      <c r="J71" s="10"/>
      <c r="K71" s="15"/>
    </row>
    <row r="72" spans="2:11" x14ac:dyDescent="0.2">
      <c r="B72" s="23"/>
      <c r="C72" s="24"/>
      <c r="D72" s="24"/>
      <c r="E72" s="24"/>
      <c r="F72" s="24"/>
      <c r="G72" s="24"/>
      <c r="H72" s="24"/>
      <c r="I72" s="25"/>
      <c r="J72" s="10"/>
      <c r="K72" s="15"/>
    </row>
    <row r="73" spans="2:11" x14ac:dyDescent="0.2">
      <c r="B73" s="23"/>
      <c r="C73" s="24"/>
      <c r="D73" s="24"/>
      <c r="E73" s="24"/>
      <c r="F73" s="24"/>
      <c r="G73" s="24"/>
      <c r="H73" s="24"/>
      <c r="I73" s="25"/>
      <c r="J73" s="10"/>
      <c r="K73" s="15"/>
    </row>
    <row r="74" spans="2:11" x14ac:dyDescent="0.2">
      <c r="B74" s="23"/>
      <c r="C74" s="24"/>
      <c r="D74" s="24"/>
      <c r="E74" s="24"/>
      <c r="F74" s="24"/>
      <c r="G74" s="24"/>
      <c r="H74" s="24"/>
      <c r="I74" s="25"/>
      <c r="J74" s="10"/>
      <c r="K74" s="17"/>
    </row>
    <row r="75" spans="2:11" x14ac:dyDescent="0.2">
      <c r="B75" s="12"/>
      <c r="C75" s="13"/>
      <c r="D75" s="13"/>
      <c r="E75" s="13"/>
      <c r="F75" s="11"/>
      <c r="G75" s="11"/>
      <c r="H75" s="16"/>
      <c r="I75" s="18"/>
      <c r="J75" s="10"/>
      <c r="K75" s="14"/>
    </row>
    <row r="76" spans="2:11" x14ac:dyDescent="0.2">
      <c r="B76" s="4"/>
      <c r="C76" s="5"/>
      <c r="D76" s="5"/>
      <c r="E76" s="5"/>
      <c r="F76" s="5"/>
      <c r="G76" s="5"/>
      <c r="H76" s="5"/>
      <c r="I76" s="21"/>
      <c r="J76" s="1"/>
      <c r="K76" s="9"/>
    </row>
    <row r="77" spans="2:11" x14ac:dyDescent="0.2">
      <c r="F77" s="8"/>
      <c r="H77" s="6" t="s">
        <v>13</v>
      </c>
      <c r="I77" s="22">
        <f>SUM(I8:I76)</f>
        <v>37573411</v>
      </c>
    </row>
    <row r="78" spans="2:11" x14ac:dyDescent="0.2">
      <c r="F78" s="5"/>
    </row>
    <row r="79" spans="2:11" x14ac:dyDescent="0.2">
      <c r="F79" s="5"/>
    </row>
  </sheetData>
  <pageMargins left="0.7" right="0.7" top="0.75" bottom="0.75" header="0.3" footer="0.3"/>
  <pageSetup orientation="portrait" r:id="rId1"/>
  <ignoredErrors>
    <ignoredError sqref="B9 D9:F9 B10 D10:F10 I9 I10" twoDigitTextYear="1"/>
    <ignoredError sqref="G2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Ndukwe</dc:creator>
  <cp:lastModifiedBy>Blessing Ogboi</cp:lastModifiedBy>
  <dcterms:created xsi:type="dcterms:W3CDTF">2025-01-31T08:51:05Z</dcterms:created>
  <dcterms:modified xsi:type="dcterms:W3CDTF">2025-07-07T14:29:28Z</dcterms:modified>
</cp:coreProperties>
</file>