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5075" windowHeight="9180"/>
  </bookViews>
  <sheets>
    <sheet name="Sheet1" sheetId="1" r:id="rId1"/>
    <sheet name="Sheet2" sheetId="2" r:id="rId2"/>
    <sheet name="Sheet3" sheetId="3" r:id="rId3"/>
  </sheets>
  <definedNames>
    <definedName name="残值">Sheet1!$B$5</definedName>
    <definedName name="成本">Sheet1!$B$3</definedName>
    <definedName name="使用年限">Sheet1!$B$4</definedName>
  </definedNames>
  <calcPr calcId="144315"/>
</workbook>
</file>

<file path=xl/calcChain.xml><?xml version="1.0" encoding="utf-8"?>
<calcChain xmlns="http://schemas.openxmlformats.org/spreadsheetml/2006/main">
  <c r="C15" i="1" l="1"/>
  <c r="C12" i="1"/>
  <c r="C11" i="1"/>
  <c r="C10" i="1"/>
  <c r="C9" i="1"/>
  <c r="D15" i="1"/>
  <c r="E15" i="1"/>
  <c r="F15" i="1"/>
  <c r="G15" i="1"/>
  <c r="B16" i="1"/>
  <c r="C16" i="1"/>
  <c r="D16" i="1" s="1"/>
  <c r="E16" i="1" s="1"/>
  <c r="F16" i="1" s="1"/>
  <c r="G16" i="1" s="1"/>
  <c r="B17" i="1"/>
  <c r="C17" i="1"/>
  <c r="D17" i="1" s="1"/>
  <c r="E17" i="1" s="1"/>
  <c r="F17" i="1" s="1"/>
  <c r="G17" i="1" s="1"/>
  <c r="B18" i="1"/>
  <c r="C18" i="1"/>
  <c r="D18" i="1" s="1"/>
  <c r="E18" i="1" s="1"/>
  <c r="F18" i="1" s="1"/>
  <c r="G18" i="1" s="1"/>
  <c r="B19" i="1"/>
  <c r="C19" i="1"/>
  <c r="D19" i="1" s="1"/>
  <c r="E19" i="1" s="1"/>
  <c r="F19" i="1" s="1"/>
  <c r="G19" i="1" s="1"/>
  <c r="B15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C8" i="1"/>
</calcChain>
</file>

<file path=xl/sharedStrings.xml><?xml version="1.0" encoding="utf-8"?>
<sst xmlns="http://schemas.openxmlformats.org/spreadsheetml/2006/main" count="20" uniqueCount="14">
  <si>
    <t>固定资产折旧比较表</t>
    <phoneticPr fontId="1" type="noConversion"/>
  </si>
  <si>
    <t>名称：</t>
    <phoneticPr fontId="1" type="noConversion"/>
  </si>
  <si>
    <t>分割机</t>
    <phoneticPr fontId="1" type="noConversion"/>
  </si>
  <si>
    <t>成本：</t>
    <phoneticPr fontId="1" type="noConversion"/>
  </si>
  <si>
    <t>残值：</t>
    <phoneticPr fontId="1" type="noConversion"/>
  </si>
  <si>
    <t>折旧金额</t>
    <phoneticPr fontId="1" type="noConversion"/>
  </si>
  <si>
    <t>年份</t>
    <phoneticPr fontId="1" type="noConversion"/>
  </si>
  <si>
    <t>直线法</t>
    <phoneticPr fontId="1" type="noConversion"/>
  </si>
  <si>
    <t>年数总和法</t>
    <phoneticPr fontId="1" type="noConversion"/>
  </si>
  <si>
    <t>双倍余额递减法</t>
    <phoneticPr fontId="1" type="noConversion"/>
  </si>
  <si>
    <t>固定余额递减法</t>
    <phoneticPr fontId="1" type="noConversion"/>
  </si>
  <si>
    <t>可变余额递减法</t>
    <phoneticPr fontId="1" type="noConversion"/>
  </si>
  <si>
    <t>价值</t>
    <phoneticPr fontId="1" type="noConversion"/>
  </si>
  <si>
    <t>使用年限：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</si>
</sst>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6" sqref="C16"/>
    </sheetView>
  </sheetViews>
  <sheetFormatPr defaultRowHeight="13.5" x14ac:dyDescent="0.15"/>
  <cols>
    <col min="1" max="1" width="16.125" customWidth="1"/>
    <col min="2" max="2" width="15.75" customWidth="1"/>
    <col min="3" max="3" width="16.125" customWidth="1"/>
    <col min="4" max="7" width="16.125" bestFit="1" customWidth="1"/>
  </cols>
  <sheetData>
    <row r="1" spans="1:7" ht="23.25" thickBot="1" x14ac:dyDescent="0.2">
      <c r="A1" s="3" t="s">
        <v>0</v>
      </c>
      <c r="B1" s="3"/>
      <c r="C1" s="3"/>
      <c r="D1" s="3"/>
      <c r="E1" s="3"/>
      <c r="F1" s="3"/>
      <c r="G1" s="3"/>
    </row>
    <row r="2" spans="1:7" ht="14.25" thickTop="1" x14ac:dyDescent="0.15">
      <c r="A2" s="10" t="s">
        <v>1</v>
      </c>
      <c r="B2" s="4" t="s">
        <v>2</v>
      </c>
    </row>
    <row r="3" spans="1:7" x14ac:dyDescent="0.15">
      <c r="A3" s="11" t="s">
        <v>3</v>
      </c>
      <c r="B3" s="8">
        <v>3500000</v>
      </c>
    </row>
    <row r="4" spans="1:7" x14ac:dyDescent="0.15">
      <c r="A4" s="11" t="s">
        <v>13</v>
      </c>
      <c r="B4" s="6">
        <v>15</v>
      </c>
    </row>
    <row r="5" spans="1:7" ht="14.25" thickBot="1" x14ac:dyDescent="0.2">
      <c r="A5" s="12" t="s">
        <v>4</v>
      </c>
      <c r="B5" s="9">
        <v>35000</v>
      </c>
    </row>
    <row r="6" spans="1:7" ht="15" thickTop="1" thickBot="1" x14ac:dyDescent="0.2">
      <c r="A6" s="1" t="s">
        <v>5</v>
      </c>
    </row>
    <row r="7" spans="1:7" ht="14.25" thickTop="1" x14ac:dyDescent="0.15">
      <c r="A7" s="13" t="s">
        <v>6</v>
      </c>
      <c r="B7" s="16">
        <v>0</v>
      </c>
      <c r="C7" s="16">
        <v>1</v>
      </c>
      <c r="D7" s="16">
        <v>2</v>
      </c>
      <c r="E7" s="16">
        <v>3</v>
      </c>
      <c r="F7" s="16">
        <v>4</v>
      </c>
      <c r="G7" s="17">
        <v>5</v>
      </c>
    </row>
    <row r="8" spans="1:7" x14ac:dyDescent="0.15">
      <c r="A8" s="14" t="s">
        <v>7</v>
      </c>
      <c r="C8" s="18">
        <f>SLN(成本,残值,使用年限)</f>
        <v>231000</v>
      </c>
      <c r="D8" s="18">
        <f>SLN(成本,残值,使用年限)</f>
        <v>231000</v>
      </c>
      <c r="E8" s="18">
        <f>SLN(成本,残值,使用年限)</f>
        <v>231000</v>
      </c>
      <c r="F8" s="18">
        <f>SLN(成本,残值,使用年限)</f>
        <v>231000</v>
      </c>
      <c r="G8" s="18">
        <f>SLN(成本,残值,使用年限)</f>
        <v>231000</v>
      </c>
    </row>
    <row r="9" spans="1:7" x14ac:dyDescent="0.15">
      <c r="A9" s="14" t="s">
        <v>8</v>
      </c>
      <c r="B9" s="5"/>
      <c r="C9" s="18">
        <f>SYD(成本,残值,使用年限,C7)</f>
        <v>433125</v>
      </c>
      <c r="D9" s="18">
        <f>SYD(成本,残值,使用年限,D7)</f>
        <v>404250</v>
      </c>
      <c r="E9" s="18">
        <f>SYD(成本,残值,使用年限,E7)</f>
        <v>375375</v>
      </c>
      <c r="F9" s="18">
        <f>SYD(成本,残值,使用年限,F7)</f>
        <v>346500</v>
      </c>
      <c r="G9" s="18">
        <f>SYD(成本,残值,使用年限,G7)</f>
        <v>317625</v>
      </c>
    </row>
    <row r="10" spans="1:7" x14ac:dyDescent="0.15">
      <c r="A10" s="14" t="s">
        <v>9</v>
      </c>
      <c r="B10" s="5"/>
      <c r="C10" s="18">
        <f>DDB(成本,残值,使用年限,C7)</f>
        <v>466666.66666666669</v>
      </c>
      <c r="D10" s="18">
        <f>DDB(成本,残值,使用年限,D7)</f>
        <v>404444.44444444444</v>
      </c>
      <c r="E10" s="18">
        <f>DDB(成本,残值,使用年限,E7)</f>
        <v>350518.51851851854</v>
      </c>
      <c r="F10" s="18">
        <f>DDB(成本,残值,使用年限,F7)</f>
        <v>303782.71604938275</v>
      </c>
      <c r="G10" s="18">
        <f>DDB(成本,残值,使用年限,G7)</f>
        <v>263278.35390946502</v>
      </c>
    </row>
    <row r="11" spans="1:7" x14ac:dyDescent="0.15">
      <c r="A11" s="14" t="s">
        <v>10</v>
      </c>
      <c r="B11" s="5"/>
      <c r="C11" s="18">
        <f>DB(成本,残值,使用年限,C7)</f>
        <v>924000</v>
      </c>
      <c r="D11" s="18">
        <f>DB(成本,残值,使用年限,D7)</f>
        <v>680064</v>
      </c>
      <c r="E11" s="18">
        <f>DB(成本,残值,使用年限,E7)</f>
        <v>500527.10400000005</v>
      </c>
      <c r="F11" s="18">
        <f>DB(成本,残值,使用年限,F7)</f>
        <v>368387.94854399998</v>
      </c>
      <c r="G11" s="18">
        <f>DB(成本,残值,使用年限,G7)</f>
        <v>271133.53012838401</v>
      </c>
    </row>
    <row r="12" spans="1:7" ht="14.25" thickBot="1" x14ac:dyDescent="0.2">
      <c r="A12" s="15" t="s">
        <v>11</v>
      </c>
      <c r="B12" s="7"/>
      <c r="C12" s="19">
        <f>VDB(成本,残值,使用年限,B7,C7)</f>
        <v>466666.66666666669</v>
      </c>
      <c r="D12" s="19">
        <f>VDB(成本,残值,使用年限,C7,D7)</f>
        <v>404444.44444444444</v>
      </c>
      <c r="E12" s="19">
        <f>VDB(成本,残值,使用年限,D7,E7)</f>
        <v>350518.51851851854</v>
      </c>
      <c r="F12" s="19">
        <f>VDB(成本,残值,使用年限,E7,F7)</f>
        <v>303782.7160493827</v>
      </c>
      <c r="G12" s="19">
        <f>VDB(成本,残值,使用年限,F7,G7)</f>
        <v>263278.35390946502</v>
      </c>
    </row>
    <row r="13" spans="1:7" ht="15" thickTop="1" thickBot="1" x14ac:dyDescent="0.2">
      <c r="A13" s="1" t="s">
        <v>12</v>
      </c>
      <c r="B13" s="2"/>
      <c r="C13" s="2"/>
      <c r="D13" s="2"/>
      <c r="E13" s="2"/>
      <c r="F13" s="2"/>
      <c r="G13" s="2"/>
    </row>
    <row r="14" spans="1:7" ht="14.25" thickTop="1" x14ac:dyDescent="0.15">
      <c r="A14" s="13" t="s">
        <v>6</v>
      </c>
      <c r="B14" s="16">
        <v>0</v>
      </c>
      <c r="C14" s="16">
        <v>1</v>
      </c>
      <c r="D14" s="16">
        <v>2</v>
      </c>
      <c r="E14" s="16">
        <v>3</v>
      </c>
      <c r="F14" s="16">
        <v>4</v>
      </c>
      <c r="G14" s="17">
        <v>5</v>
      </c>
    </row>
    <row r="15" spans="1:7" x14ac:dyDescent="0.15">
      <c r="A15" s="14" t="s">
        <v>7</v>
      </c>
      <c r="B15" s="20">
        <f>成本</f>
        <v>3500000</v>
      </c>
      <c r="C15" s="20">
        <f>IF($C$7="","",B15-C8)</f>
        <v>3269000</v>
      </c>
      <c r="D15" s="20">
        <f t="shared" ref="D15:G15" si="0">IF($C$7="","",C15-D8)</f>
        <v>3038000</v>
      </c>
      <c r="E15" s="20">
        <f t="shared" si="0"/>
        <v>2807000</v>
      </c>
      <c r="F15" s="20">
        <f t="shared" si="0"/>
        <v>2576000</v>
      </c>
      <c r="G15" s="20">
        <f t="shared" si="0"/>
        <v>2345000</v>
      </c>
    </row>
    <row r="16" spans="1:7" x14ac:dyDescent="0.15">
      <c r="A16" s="14" t="s">
        <v>8</v>
      </c>
      <c r="B16" s="20">
        <f>成本</f>
        <v>3500000</v>
      </c>
      <c r="C16" s="20">
        <f t="shared" ref="C16:G19" si="1">IF($C$7="","",B16-C9)</f>
        <v>3066875</v>
      </c>
      <c r="D16" s="20">
        <f t="shared" ref="D16:G16" si="2">IF($C$7="","",C16-D9)</f>
        <v>2662625</v>
      </c>
      <c r="E16" s="20">
        <f t="shared" si="2"/>
        <v>2287250</v>
      </c>
      <c r="F16" s="20">
        <f t="shared" si="2"/>
        <v>1940750</v>
      </c>
      <c r="G16" s="20">
        <f t="shared" si="2"/>
        <v>1623125</v>
      </c>
    </row>
    <row r="17" spans="1:7" x14ac:dyDescent="0.15">
      <c r="A17" s="14" t="s">
        <v>9</v>
      </c>
      <c r="B17" s="20">
        <f>成本</f>
        <v>3500000</v>
      </c>
      <c r="C17" s="20">
        <f t="shared" si="1"/>
        <v>3033333.3333333335</v>
      </c>
      <c r="D17" s="20">
        <f t="shared" ref="D17:G17" si="3">IF($C$7="","",C17-D10)</f>
        <v>2628888.888888889</v>
      </c>
      <c r="E17" s="20">
        <f t="shared" si="3"/>
        <v>2278370.3703703703</v>
      </c>
      <c r="F17" s="20">
        <f t="shared" si="3"/>
        <v>1974587.6543209876</v>
      </c>
      <c r="G17" s="20">
        <f t="shared" si="3"/>
        <v>1711309.3004115226</v>
      </c>
    </row>
    <row r="18" spans="1:7" x14ac:dyDescent="0.15">
      <c r="A18" s="14" t="s">
        <v>10</v>
      </c>
      <c r="B18" s="20">
        <f>成本</f>
        <v>3500000</v>
      </c>
      <c r="C18" s="20">
        <f t="shared" si="1"/>
        <v>2576000</v>
      </c>
      <c r="D18" s="20">
        <f t="shared" ref="D18:G18" si="4">IF($C$7="","",C18-D11)</f>
        <v>1895936</v>
      </c>
      <c r="E18" s="20">
        <f t="shared" si="4"/>
        <v>1395408.8959999999</v>
      </c>
      <c r="F18" s="20">
        <f t="shared" si="4"/>
        <v>1027020.9474559999</v>
      </c>
      <c r="G18" s="20">
        <f t="shared" si="4"/>
        <v>755887.4173276159</v>
      </c>
    </row>
    <row r="19" spans="1:7" ht="14.25" thickBot="1" x14ac:dyDescent="0.2">
      <c r="A19" s="15" t="s">
        <v>11</v>
      </c>
      <c r="B19" s="20">
        <f>成本</f>
        <v>3500000</v>
      </c>
      <c r="C19" s="20">
        <f t="shared" si="1"/>
        <v>3033333.3333333335</v>
      </c>
      <c r="D19" s="20">
        <f t="shared" ref="D19:G19" si="5">IF($C$7="","",C19-D12)</f>
        <v>2628888.888888889</v>
      </c>
      <c r="E19" s="20">
        <f t="shared" si="5"/>
        <v>2278370.3703703703</v>
      </c>
      <c r="F19" s="20">
        <f t="shared" si="5"/>
        <v>1974587.6543209876</v>
      </c>
      <c r="G19" s="20">
        <f t="shared" si="5"/>
        <v>1711309.3004115226</v>
      </c>
    </row>
    <row r="20" spans="1:7" ht="14.25" thickTop="1" x14ac:dyDescent="0.15"/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残值</vt:lpstr>
      <vt:lpstr>成本</vt:lpstr>
      <vt:lpstr>使用年限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2010-04-06T06:44:26Z</dcterms:created>
  <dcterms:modified xsi:type="dcterms:W3CDTF">2010-04-06T07:58:52Z</dcterms:modified>
</cp:coreProperties>
</file>