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26" i="1" l="1"/>
  <c r="H17" i="1"/>
  <c r="E24" i="1"/>
  <c r="E21" i="1"/>
  <c r="I21" i="1"/>
  <c r="H21" i="1"/>
  <c r="J24" i="1"/>
  <c r="E12" i="1"/>
  <c r="I12" i="1"/>
  <c r="H12" i="1"/>
  <c r="J15" i="1"/>
  <c r="E15" i="1"/>
  <c r="J21" i="1" l="1"/>
  <c r="J12" i="1"/>
  <c r="C2" i="1"/>
  <c r="D17" i="1" s="1"/>
  <c r="D26" i="1" l="1"/>
</calcChain>
</file>

<file path=xl/sharedStrings.xml><?xml version="1.0" encoding="utf-8"?>
<sst xmlns="http://schemas.openxmlformats.org/spreadsheetml/2006/main" count="31" uniqueCount="11">
  <si>
    <t>Диод</t>
  </si>
  <si>
    <t>Кондер</t>
  </si>
  <si>
    <t>кремний</t>
  </si>
  <si>
    <t xml:space="preserve">Резистор </t>
  </si>
  <si>
    <t>freq</t>
  </si>
  <si>
    <t>V</t>
  </si>
  <si>
    <t>spice</t>
  </si>
  <si>
    <t>microA</t>
  </si>
  <si>
    <t>waveform</t>
  </si>
  <si>
    <t>average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</si>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</sst>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A5" workbookViewId="0">
      <selection activeCell="K26" sqref="K26"/>
    </sheetView>
  </sheetViews>
  <sheetFormatPr defaultRowHeight="15" x14ac:dyDescent="0.25"/>
  <cols>
    <col min="2" max="2" width="9.7109375" bestFit="1" customWidth="1"/>
    <col min="3" max="3" width="9.140625" bestFit="1" customWidth="1"/>
    <col min="4" max="4" width="8" bestFit="1" customWidth="1"/>
    <col min="5" max="5" width="6" bestFit="1" customWidth="1"/>
    <col min="6" max="6" width="12" bestFit="1" customWidth="1"/>
    <col min="7" max="7" width="10" bestFit="1" customWidth="1"/>
    <col min="8" max="8" width="12" bestFit="1" customWidth="1"/>
    <col min="9" max="10" width="12.5703125" bestFit="1" customWidth="1"/>
  </cols>
  <sheetData>
    <row r="1" spans="2:10" x14ac:dyDescent="0.25">
      <c r="B1" t="s">
        <v>0</v>
      </c>
      <c r="C1" t="s">
        <v>2</v>
      </c>
    </row>
    <row r="2" spans="2:10" x14ac:dyDescent="0.25">
      <c r="B2" t="s">
        <v>1</v>
      </c>
      <c r="C2">
        <f>10*10^-6</f>
        <v>9.9999999999999991E-6</v>
      </c>
    </row>
    <row r="3" spans="2:10" x14ac:dyDescent="0.25">
      <c r="B3" t="s">
        <v>3</v>
      </c>
      <c r="C3">
        <v>4700</v>
      </c>
      <c r="E3">
        <v>28000</v>
      </c>
    </row>
    <row r="4" spans="2:10" x14ac:dyDescent="0.25">
      <c r="B4" t="s">
        <v>4</v>
      </c>
      <c r="C4">
        <v>50</v>
      </c>
    </row>
    <row r="7" spans="2:10" x14ac:dyDescent="0.25">
      <c r="C7" s="1"/>
      <c r="D7" s="1"/>
    </row>
    <row r="11" spans="2:10" x14ac:dyDescent="0.25">
      <c r="C11" s="2" t="s">
        <v>7</v>
      </c>
      <c r="D11" s="2"/>
      <c r="E11" s="2" t="s">
        <v>9</v>
      </c>
      <c r="H11" s="2" t="s">
        <v>7</v>
      </c>
      <c r="I11" s="2"/>
      <c r="J11" s="2" t="s">
        <v>9</v>
      </c>
    </row>
    <row r="12" spans="2:10" x14ac:dyDescent="0.25">
      <c r="B12" t="s">
        <v>6</v>
      </c>
      <c r="C12">
        <v>629</v>
      </c>
      <c r="D12">
        <v>491</v>
      </c>
      <c r="E12">
        <f>(C12+D12)/2</f>
        <v>560</v>
      </c>
      <c r="G12" t="s">
        <v>8</v>
      </c>
      <c r="H12" s="3">
        <f>H15/C3*10^6</f>
        <v>740.42553191489355</v>
      </c>
      <c r="I12" s="3">
        <f>I15/C3*10^6</f>
        <v>534.04255319148933</v>
      </c>
      <c r="J12" s="4">
        <f>(H12+I12)/2</f>
        <v>637.23404255319144</v>
      </c>
    </row>
    <row r="13" spans="2:10" x14ac:dyDescent="0.25">
      <c r="H13" s="4"/>
      <c r="I13" s="4"/>
      <c r="J13" s="4"/>
    </row>
    <row r="14" spans="2:10" x14ac:dyDescent="0.25">
      <c r="C14" t="s">
        <v>5</v>
      </c>
      <c r="H14" t="s">
        <v>5</v>
      </c>
      <c r="J14" s="3"/>
    </row>
    <row r="15" spans="2:10" x14ac:dyDescent="0.25">
      <c r="B15" t="s">
        <v>6</v>
      </c>
      <c r="C15">
        <v>4.4000000000000004</v>
      </c>
      <c r="D15">
        <v>3.44</v>
      </c>
      <c r="E15">
        <f>C15-D15</f>
        <v>0.96000000000000041</v>
      </c>
      <c r="G15" t="s">
        <v>8</v>
      </c>
      <c r="H15">
        <v>3.48</v>
      </c>
      <c r="I15">
        <v>2.5099999999999998</v>
      </c>
      <c r="J15" s="3">
        <f>H15-I15</f>
        <v>0.9700000000000002</v>
      </c>
    </row>
    <row r="16" spans="2:10" x14ac:dyDescent="0.25">
      <c r="J16" s="3"/>
    </row>
    <row r="17" spans="2:10" x14ac:dyDescent="0.25">
      <c r="C17" t="s">
        <v>10</v>
      </c>
      <c r="D17">
        <f>E12*10^-6/(C4*C2)</f>
        <v>1.1199999999999999</v>
      </c>
      <c r="E17" t="s">
        <v>5</v>
      </c>
      <c r="G17" t="s">
        <v>10</v>
      </c>
      <c r="H17">
        <f>J12*10^-6/(C2*C4)</f>
        <v>1.2744680851063828</v>
      </c>
    </row>
    <row r="20" spans="2:10" x14ac:dyDescent="0.25">
      <c r="C20" s="2" t="s">
        <v>7</v>
      </c>
      <c r="D20" s="2"/>
      <c r="E20" s="2" t="s">
        <v>9</v>
      </c>
      <c r="H20" s="2" t="s">
        <v>7</v>
      </c>
      <c r="I20" s="2"/>
      <c r="J20" s="2" t="s">
        <v>9</v>
      </c>
    </row>
    <row r="21" spans="2:10" x14ac:dyDescent="0.25">
      <c r="B21" t="s">
        <v>6</v>
      </c>
      <c r="C21">
        <v>158</v>
      </c>
      <c r="D21">
        <v>148</v>
      </c>
      <c r="E21">
        <f>(C21+D21)/2</f>
        <v>153</v>
      </c>
      <c r="G21" t="s">
        <v>8</v>
      </c>
      <c r="H21" s="3">
        <f>H24/E3*10^6</f>
        <v>144.67857142857142</v>
      </c>
      <c r="I21" s="3">
        <f>I24/E3*10^6</f>
        <v>136.32142857142858</v>
      </c>
      <c r="J21" s="4">
        <f>(H21+I21)/2</f>
        <v>140.5</v>
      </c>
    </row>
    <row r="22" spans="2:10" x14ac:dyDescent="0.25">
      <c r="H22" s="4"/>
      <c r="I22" s="4"/>
      <c r="J22" s="4"/>
    </row>
    <row r="23" spans="2:10" x14ac:dyDescent="0.25">
      <c r="C23" t="s">
        <v>5</v>
      </c>
      <c r="H23" t="s">
        <v>5</v>
      </c>
      <c r="J23" s="3"/>
    </row>
    <row r="24" spans="2:10" x14ac:dyDescent="0.25">
      <c r="B24" t="s">
        <v>6</v>
      </c>
      <c r="C24">
        <v>4.4269999999999996</v>
      </c>
      <c r="D24">
        <v>4.1539999999999999</v>
      </c>
      <c r="E24">
        <f>C24-D24</f>
        <v>0.27299999999999969</v>
      </c>
      <c r="G24" t="s">
        <v>8</v>
      </c>
      <c r="H24">
        <v>4.0510000000000002</v>
      </c>
      <c r="I24">
        <v>3.8170000000000002</v>
      </c>
      <c r="J24" s="3">
        <f>H24-I24</f>
        <v>0.23399999999999999</v>
      </c>
    </row>
    <row r="26" spans="2:10" x14ac:dyDescent="0.25">
      <c r="C26" t="s">
        <v>10</v>
      </c>
      <c r="D26">
        <f>E21*10^-6/(C2*C4)</f>
        <v>0.30599999999999999</v>
      </c>
      <c r="E26" t="s">
        <v>5</v>
      </c>
      <c r="G26" t="s">
        <v>10</v>
      </c>
      <c r="H26">
        <f>J21*10^-6/(C2*C4)</f>
        <v>0.28099999999999997</v>
      </c>
      <c r="J26" s="3"/>
    </row>
  </sheetData>
  <mergeCells count="1">
    <mergeCell ref="C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2018-02-22T17:04:43Z</dcterms:modified>
</cp:coreProperties>
</file>